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陸協\競技委員会\R05 国体選考会（旭川）\申込ファイル\"/>
    </mc:Choice>
  </mc:AlternateContent>
  <bookViews>
    <workbookView xWindow="0" yWindow="0" windowWidth="19815" windowHeight="7695" tabRatio="720"/>
  </bookViews>
  <sheets>
    <sheet name="入力の方法" sheetId="15" r:id="rId1"/>
    <sheet name="様式5" sheetId="2" r:id="rId2"/>
    <sheet name="様式6" sheetId="11" r:id="rId3"/>
    <sheet name="様式7" sheetId="12" r:id="rId4"/>
    <sheet name="様式8" sheetId="13" r:id="rId5"/>
    <sheet name="様式9" sheetId="14" r:id="rId6"/>
  </sheets>
  <definedNames>
    <definedName name="_xlnm._FilterDatabase" localSheetId="3" hidden="1">様式7!$A$5:$Q$28</definedName>
    <definedName name="_xlnm.Print_Area" localSheetId="1">様式5!$C$1:$T$309</definedName>
    <definedName name="_xlnm.Print_Area" localSheetId="2">様式6!$A$1:$AF$37</definedName>
    <definedName name="_xlnm.Print_Area" localSheetId="3">様式7!$A$1:$R$126</definedName>
    <definedName name="_xlnm.Print_Area" localSheetId="4">様式8!$A$1:$AD$40</definedName>
    <definedName name="_xlnm.Print_Area" localSheetId="5">様式9!$A$1:$BR$54</definedName>
    <definedName name="_xlnm.Print_Titles" localSheetId="1">様式5!$1:$9</definedName>
    <definedName name="_xlnm.Print_Titles" localSheetId="3">様式7!$1:$6</definedName>
  </definedNames>
  <calcPr calcId="162913"/>
  <customWorkbookViews>
    <customWorkbookView name="NANS21 - 個人用ビュー" guid="{BD53BFBC-3918-4500-B932-4C89A5FE48A3}" personalView="1" maximized="1" windowWidth="1366" windowHeight="530" activeSheetId="0" showComments="commIndAndComment"/>
  </customWorkbookViews>
</workbook>
</file>

<file path=xl/calcChain.xml><?xml version="1.0" encoding="utf-8"?>
<calcChain xmlns="http://schemas.openxmlformats.org/spreadsheetml/2006/main">
  <c r="C7" i="12" l="1"/>
  <c r="R5" i="13" l="1"/>
  <c r="F6" i="13"/>
  <c r="F5" i="13"/>
  <c r="F3" i="2" l="1"/>
  <c r="BC1" i="14" l="1"/>
  <c r="Y126" i="12"/>
  <c r="X126" i="12"/>
  <c r="W126" i="12"/>
  <c r="V126" i="12"/>
  <c r="U126" i="12"/>
  <c r="T126" i="12"/>
  <c r="Y124" i="12"/>
  <c r="X124" i="12"/>
  <c r="W124" i="12"/>
  <c r="V124" i="12"/>
  <c r="U124" i="12"/>
  <c r="T124" i="12"/>
  <c r="Y122" i="12"/>
  <c r="X122" i="12"/>
  <c r="W122" i="12"/>
  <c r="V122" i="12"/>
  <c r="U122" i="12"/>
  <c r="T122" i="12"/>
  <c r="Y120" i="12"/>
  <c r="X120" i="12"/>
  <c r="W120" i="12"/>
  <c r="V120" i="12"/>
  <c r="U120" i="12"/>
  <c r="T120" i="12"/>
  <c r="Y118" i="12"/>
  <c r="X118" i="12"/>
  <c r="W118" i="12"/>
  <c r="V118" i="12"/>
  <c r="U118" i="12"/>
  <c r="T118" i="12"/>
  <c r="Y116" i="12"/>
  <c r="X116" i="12"/>
  <c r="W116" i="12"/>
  <c r="V116" i="12"/>
  <c r="U116" i="12"/>
  <c r="T116" i="12"/>
  <c r="Y114" i="12"/>
  <c r="X114" i="12"/>
  <c r="W114" i="12"/>
  <c r="V114" i="12"/>
  <c r="U114" i="12"/>
  <c r="T114" i="12"/>
  <c r="Y112" i="12"/>
  <c r="X112" i="12"/>
  <c r="W112" i="12"/>
  <c r="V112" i="12"/>
  <c r="U112" i="12"/>
  <c r="T112" i="12"/>
  <c r="Y110" i="12"/>
  <c r="X110" i="12"/>
  <c r="W110" i="12"/>
  <c r="V110" i="12"/>
  <c r="U110" i="12"/>
  <c r="T110" i="12"/>
  <c r="Y108" i="12"/>
  <c r="X108" i="12"/>
  <c r="W108" i="12"/>
  <c r="V108" i="12"/>
  <c r="U108" i="12"/>
  <c r="T108" i="12"/>
  <c r="Y106" i="12"/>
  <c r="X106" i="12"/>
  <c r="W106" i="12"/>
  <c r="V106" i="12"/>
  <c r="U106" i="12"/>
  <c r="T106" i="12"/>
  <c r="Y104" i="12"/>
  <c r="X104" i="12"/>
  <c r="W104" i="12"/>
  <c r="V104" i="12"/>
  <c r="U104" i="12"/>
  <c r="T104" i="12"/>
  <c r="Y102" i="12"/>
  <c r="X102" i="12"/>
  <c r="W102" i="12"/>
  <c r="V102" i="12"/>
  <c r="U102" i="12"/>
  <c r="T102" i="12"/>
  <c r="Y100" i="12"/>
  <c r="X100" i="12"/>
  <c r="W100" i="12"/>
  <c r="V100" i="12"/>
  <c r="U100" i="12"/>
  <c r="T100" i="12"/>
  <c r="Y98" i="12"/>
  <c r="X98" i="12"/>
  <c r="W98" i="12"/>
  <c r="V98" i="12"/>
  <c r="U98" i="12"/>
  <c r="T98" i="12"/>
  <c r="Y96" i="12"/>
  <c r="X96" i="12"/>
  <c r="W96" i="12"/>
  <c r="V96" i="12"/>
  <c r="U96" i="12"/>
  <c r="T96" i="12"/>
  <c r="Y94" i="12"/>
  <c r="X94" i="12"/>
  <c r="W94" i="12"/>
  <c r="V94" i="12"/>
  <c r="U94" i="12"/>
  <c r="T94" i="12"/>
  <c r="Y92" i="12"/>
  <c r="X92" i="12"/>
  <c r="W92" i="12"/>
  <c r="V92" i="12"/>
  <c r="U92" i="12"/>
  <c r="T92" i="12"/>
  <c r="Y90" i="12"/>
  <c r="X90" i="12"/>
  <c r="W90" i="12"/>
  <c r="V90" i="12"/>
  <c r="U90" i="12"/>
  <c r="T90" i="12"/>
  <c r="Y88" i="12"/>
  <c r="X88" i="12"/>
  <c r="W88" i="12"/>
  <c r="V88" i="12"/>
  <c r="U88" i="12"/>
  <c r="T88" i="12"/>
  <c r="Y86" i="12"/>
  <c r="X86" i="12"/>
  <c r="W86" i="12"/>
  <c r="V86" i="12"/>
  <c r="U86" i="12"/>
  <c r="T86" i="12"/>
  <c r="Y84" i="12"/>
  <c r="X84" i="12"/>
  <c r="W84" i="12"/>
  <c r="V84" i="12"/>
  <c r="U84" i="12"/>
  <c r="T84" i="12"/>
  <c r="Y82" i="12"/>
  <c r="X82" i="12"/>
  <c r="W82" i="12"/>
  <c r="V82" i="12"/>
  <c r="U82" i="12"/>
  <c r="T82" i="12"/>
  <c r="Y80" i="12"/>
  <c r="X80" i="12"/>
  <c r="W80" i="12"/>
  <c r="V80" i="12"/>
  <c r="U80" i="12"/>
  <c r="T80" i="12"/>
  <c r="Y78" i="12"/>
  <c r="X78" i="12"/>
  <c r="W78" i="12"/>
  <c r="V78" i="12"/>
  <c r="U78" i="12"/>
  <c r="T78" i="12"/>
  <c r="Y76" i="12"/>
  <c r="X76" i="12"/>
  <c r="W76" i="12"/>
  <c r="V76" i="12"/>
  <c r="U76" i="12"/>
  <c r="T76" i="12"/>
  <c r="Y74" i="12"/>
  <c r="X74" i="12"/>
  <c r="W74" i="12"/>
  <c r="V74" i="12"/>
  <c r="U74" i="12"/>
  <c r="T74" i="12"/>
  <c r="Y72" i="12"/>
  <c r="X72" i="12"/>
  <c r="W72" i="12"/>
  <c r="V72" i="12"/>
  <c r="U72" i="12"/>
  <c r="T72" i="12"/>
  <c r="Y70" i="12"/>
  <c r="X70" i="12"/>
  <c r="W70" i="12"/>
  <c r="V70" i="12"/>
  <c r="U70" i="12"/>
  <c r="T70" i="12"/>
  <c r="Y68" i="12"/>
  <c r="X68" i="12"/>
  <c r="W68" i="12"/>
  <c r="V68" i="12"/>
  <c r="U68" i="12"/>
  <c r="T68" i="12"/>
  <c r="Y66" i="12"/>
  <c r="X66" i="12"/>
  <c r="W66" i="12"/>
  <c r="V66" i="12"/>
  <c r="U66" i="12"/>
  <c r="T66" i="12"/>
  <c r="Y64" i="12"/>
  <c r="X64" i="12"/>
  <c r="W64" i="12"/>
  <c r="V64" i="12"/>
  <c r="U64" i="12"/>
  <c r="T64" i="12"/>
  <c r="AQ8" i="12"/>
  <c r="Q1" i="12"/>
  <c r="U3" i="13" s="1"/>
  <c r="A3" i="11"/>
  <c r="AD309" i="2"/>
  <c r="AB309" i="2"/>
  <c r="Z309" i="2"/>
  <c r="Y309" i="2"/>
  <c r="B309" i="2"/>
  <c r="AD308" i="2"/>
  <c r="AB308" i="2"/>
  <c r="Z308" i="2"/>
  <c r="Y308" i="2"/>
  <c r="B308" i="2"/>
  <c r="AD307" i="2"/>
  <c r="AB307" i="2"/>
  <c r="Z307" i="2"/>
  <c r="Y307" i="2"/>
  <c r="B307" i="2"/>
  <c r="AD306" i="2"/>
  <c r="AB306" i="2"/>
  <c r="Z306" i="2"/>
  <c r="Y306" i="2"/>
  <c r="B306" i="2"/>
  <c r="AD305" i="2"/>
  <c r="AB305" i="2"/>
  <c r="Z305" i="2"/>
  <c r="Y305" i="2"/>
  <c r="B305" i="2"/>
  <c r="AD304" i="2"/>
  <c r="AB304" i="2"/>
  <c r="Z304" i="2"/>
  <c r="Y304" i="2"/>
  <c r="B304" i="2"/>
  <c r="AD303" i="2"/>
  <c r="AB303" i="2"/>
  <c r="Z303" i="2"/>
  <c r="Y303" i="2"/>
  <c r="B303" i="2"/>
  <c r="AD302" i="2"/>
  <c r="AB302" i="2"/>
  <c r="Z302" i="2"/>
  <c r="Y302" i="2"/>
  <c r="B302" i="2"/>
  <c r="AD301" i="2"/>
  <c r="AB301" i="2"/>
  <c r="Z301" i="2"/>
  <c r="Y301" i="2"/>
  <c r="B301" i="2"/>
  <c r="AD300" i="2"/>
  <c r="AB300" i="2"/>
  <c r="Z300" i="2"/>
  <c r="Y300" i="2"/>
  <c r="B300" i="2"/>
  <c r="AD299" i="2"/>
  <c r="AB299" i="2"/>
  <c r="Z299" i="2"/>
  <c r="Y299" i="2"/>
  <c r="B299" i="2"/>
  <c r="AD298" i="2"/>
  <c r="AB298" i="2"/>
  <c r="Z298" i="2"/>
  <c r="Y298" i="2"/>
  <c r="B298" i="2"/>
  <c r="AD297" i="2"/>
  <c r="AB297" i="2"/>
  <c r="Z297" i="2"/>
  <c r="Y297" i="2"/>
  <c r="B297" i="2"/>
  <c r="AD296" i="2"/>
  <c r="AB296" i="2"/>
  <c r="Z296" i="2"/>
  <c r="Y296" i="2"/>
  <c r="B296" i="2"/>
  <c r="AD295" i="2"/>
  <c r="AB295" i="2"/>
  <c r="Z295" i="2"/>
  <c r="Y295" i="2"/>
  <c r="B295" i="2"/>
  <c r="AD294" i="2"/>
  <c r="AB294" i="2"/>
  <c r="Z294" i="2"/>
  <c r="Y294" i="2"/>
  <c r="B294" i="2"/>
  <c r="AD293" i="2"/>
  <c r="AB293" i="2"/>
  <c r="Z293" i="2"/>
  <c r="Y293" i="2"/>
  <c r="B293" i="2"/>
  <c r="AD292" i="2"/>
  <c r="AB292" i="2"/>
  <c r="Z292" i="2"/>
  <c r="Y292" i="2"/>
  <c r="B292" i="2"/>
  <c r="AD291" i="2"/>
  <c r="AB291" i="2"/>
  <c r="Z291" i="2"/>
  <c r="Y291" i="2"/>
  <c r="B291" i="2"/>
  <c r="AD290" i="2"/>
  <c r="AB290" i="2"/>
  <c r="Z290" i="2"/>
  <c r="Y290" i="2"/>
  <c r="B290" i="2"/>
  <c r="AD289" i="2"/>
  <c r="AB289" i="2"/>
  <c r="Z289" i="2"/>
  <c r="Y289" i="2"/>
  <c r="B289" i="2"/>
  <c r="AD288" i="2"/>
  <c r="AB288" i="2"/>
  <c r="Z288" i="2"/>
  <c r="Y288" i="2"/>
  <c r="B288" i="2"/>
  <c r="AD287" i="2"/>
  <c r="AB287" i="2"/>
  <c r="Z287" i="2"/>
  <c r="Y287" i="2"/>
  <c r="B287" i="2"/>
  <c r="AD286" i="2"/>
  <c r="AB286" i="2"/>
  <c r="Z286" i="2"/>
  <c r="Y286" i="2"/>
  <c r="B286" i="2"/>
  <c r="AD285" i="2"/>
  <c r="AB285" i="2"/>
  <c r="Z285" i="2"/>
  <c r="Y285" i="2"/>
  <c r="B285" i="2"/>
  <c r="AD284" i="2"/>
  <c r="AB284" i="2"/>
  <c r="Z284" i="2"/>
  <c r="Y284" i="2"/>
  <c r="B284" i="2"/>
  <c r="AD283" i="2"/>
  <c r="AB283" i="2"/>
  <c r="Z283" i="2"/>
  <c r="Y283" i="2"/>
  <c r="B283" i="2"/>
  <c r="AD282" i="2"/>
  <c r="AB282" i="2"/>
  <c r="Z282" i="2"/>
  <c r="Y282" i="2"/>
  <c r="B282" i="2"/>
  <c r="AD281" i="2"/>
  <c r="AB281" i="2"/>
  <c r="Z281" i="2"/>
  <c r="Y281" i="2"/>
  <c r="B281" i="2"/>
  <c r="AD280" i="2"/>
  <c r="AB280" i="2"/>
  <c r="Z280" i="2"/>
  <c r="Y280" i="2"/>
  <c r="B280" i="2"/>
  <c r="AD279" i="2"/>
  <c r="AB279" i="2"/>
  <c r="Z279" i="2"/>
  <c r="Y279" i="2"/>
  <c r="B279" i="2"/>
  <c r="AD278" i="2"/>
  <c r="AB278" i="2"/>
  <c r="Z278" i="2"/>
  <c r="Y278" i="2"/>
  <c r="B278" i="2"/>
  <c r="AD277" i="2"/>
  <c r="AB277" i="2"/>
  <c r="Z277" i="2"/>
  <c r="Y277" i="2"/>
  <c r="B277" i="2"/>
  <c r="AD276" i="2"/>
  <c r="AB276" i="2"/>
  <c r="Z276" i="2"/>
  <c r="Y276" i="2"/>
  <c r="B276" i="2"/>
  <c r="AD275" i="2"/>
  <c r="AB275" i="2"/>
  <c r="Z275" i="2"/>
  <c r="Y275" i="2"/>
  <c r="B275" i="2"/>
  <c r="AD274" i="2"/>
  <c r="AB274" i="2"/>
  <c r="Z274" i="2"/>
  <c r="Y274" i="2"/>
  <c r="B274" i="2"/>
  <c r="AD273" i="2"/>
  <c r="AB273" i="2"/>
  <c r="Z273" i="2"/>
  <c r="Y273" i="2"/>
  <c r="B273" i="2"/>
  <c r="AD272" i="2"/>
  <c r="AB272" i="2"/>
  <c r="Z272" i="2"/>
  <c r="Y272" i="2"/>
  <c r="B272" i="2"/>
  <c r="AD271" i="2"/>
  <c r="AB271" i="2"/>
  <c r="Z271" i="2"/>
  <c r="Y271" i="2"/>
  <c r="B271" i="2"/>
  <c r="AD270" i="2"/>
  <c r="AB270" i="2"/>
  <c r="Z270" i="2"/>
  <c r="Y270" i="2"/>
  <c r="B270" i="2"/>
  <c r="AD269" i="2"/>
  <c r="AB269" i="2"/>
  <c r="Z269" i="2"/>
  <c r="Y269" i="2"/>
  <c r="B269" i="2"/>
  <c r="AD268" i="2"/>
  <c r="AB268" i="2"/>
  <c r="Z268" i="2"/>
  <c r="Y268" i="2"/>
  <c r="B268" i="2"/>
  <c r="AD267" i="2"/>
  <c r="AB267" i="2"/>
  <c r="Z267" i="2"/>
  <c r="Y267" i="2"/>
  <c r="B267" i="2"/>
  <c r="AD266" i="2"/>
  <c r="AB266" i="2"/>
  <c r="Z266" i="2"/>
  <c r="Y266" i="2"/>
  <c r="B266" i="2"/>
  <c r="AD265" i="2"/>
  <c r="AB265" i="2"/>
  <c r="Z265" i="2"/>
  <c r="Y265" i="2"/>
  <c r="B265" i="2"/>
  <c r="AD264" i="2"/>
  <c r="AB264" i="2"/>
  <c r="Z264" i="2"/>
  <c r="Y264" i="2"/>
  <c r="B264" i="2"/>
  <c r="AD263" i="2"/>
  <c r="AB263" i="2"/>
  <c r="Z263" i="2"/>
  <c r="Y263" i="2"/>
  <c r="B263" i="2"/>
  <c r="AD262" i="2"/>
  <c r="AB262" i="2"/>
  <c r="Z262" i="2"/>
  <c r="Y262" i="2"/>
  <c r="B262" i="2"/>
  <c r="AD261" i="2"/>
  <c r="AB261" i="2"/>
  <c r="Z261" i="2"/>
  <c r="Y261" i="2"/>
  <c r="B261" i="2"/>
  <c r="AD260" i="2"/>
  <c r="AB260" i="2"/>
  <c r="Z260" i="2"/>
  <c r="Y260" i="2"/>
  <c r="B260" i="2"/>
  <c r="AD259" i="2"/>
  <c r="AB259" i="2"/>
  <c r="Z259" i="2"/>
  <c r="Y259" i="2"/>
  <c r="B259" i="2"/>
  <c r="AD258" i="2"/>
  <c r="AB258" i="2"/>
  <c r="Z258" i="2"/>
  <c r="Y258" i="2"/>
  <c r="B258" i="2"/>
  <c r="AD257" i="2"/>
  <c r="AB257" i="2"/>
  <c r="Z257" i="2"/>
  <c r="Y257" i="2"/>
  <c r="B257" i="2"/>
  <c r="AD256" i="2"/>
  <c r="AB256" i="2"/>
  <c r="Z256" i="2"/>
  <c r="Y256" i="2"/>
  <c r="B256" i="2"/>
  <c r="AD255" i="2"/>
  <c r="AB255" i="2"/>
  <c r="Z255" i="2"/>
  <c r="Y255" i="2"/>
  <c r="B255" i="2"/>
  <c r="AD254" i="2"/>
  <c r="AB254" i="2"/>
  <c r="Z254" i="2"/>
  <c r="Y254" i="2"/>
  <c r="B254" i="2"/>
  <c r="AD253" i="2"/>
  <c r="AB253" i="2"/>
  <c r="Z253" i="2"/>
  <c r="Y253" i="2"/>
  <c r="B253" i="2"/>
  <c r="AD252" i="2"/>
  <c r="AB252" i="2"/>
  <c r="Z252" i="2"/>
  <c r="Y252" i="2"/>
  <c r="B252" i="2"/>
  <c r="AD251" i="2"/>
  <c r="AB251" i="2"/>
  <c r="Z251" i="2"/>
  <c r="Y251" i="2"/>
  <c r="B251" i="2"/>
  <c r="AD250" i="2"/>
  <c r="AB250" i="2"/>
  <c r="Z250" i="2"/>
  <c r="Y250" i="2"/>
  <c r="B250" i="2"/>
  <c r="AD249" i="2"/>
  <c r="AB249" i="2"/>
  <c r="Z249" i="2"/>
  <c r="Y249" i="2"/>
  <c r="B249" i="2"/>
  <c r="AD248" i="2"/>
  <c r="AB248" i="2"/>
  <c r="Z248" i="2"/>
  <c r="Y248" i="2"/>
  <c r="B248" i="2"/>
  <c r="AD247" i="2"/>
  <c r="AB247" i="2"/>
  <c r="Z247" i="2"/>
  <c r="Y247" i="2"/>
  <c r="B247" i="2"/>
  <c r="AD246" i="2"/>
  <c r="AB246" i="2"/>
  <c r="Z246" i="2"/>
  <c r="Y246" i="2"/>
  <c r="B246" i="2"/>
  <c r="AD245" i="2"/>
  <c r="AB245" i="2"/>
  <c r="Z245" i="2"/>
  <c r="Y245" i="2"/>
  <c r="B245" i="2"/>
  <c r="AD244" i="2"/>
  <c r="AB244" i="2"/>
  <c r="Z244" i="2"/>
  <c r="Y244" i="2"/>
  <c r="B244" i="2"/>
  <c r="AD243" i="2"/>
  <c r="AB243" i="2"/>
  <c r="Z243" i="2"/>
  <c r="Y243" i="2"/>
  <c r="B243" i="2"/>
  <c r="AD242" i="2"/>
  <c r="AB242" i="2"/>
  <c r="Z242" i="2"/>
  <c r="Y242" i="2"/>
  <c r="B242" i="2"/>
  <c r="AD241" i="2"/>
  <c r="AB241" i="2"/>
  <c r="Z241" i="2"/>
  <c r="Y241" i="2"/>
  <c r="B241" i="2"/>
  <c r="AD240" i="2"/>
  <c r="AB240" i="2"/>
  <c r="Z240" i="2"/>
  <c r="Y240" i="2"/>
  <c r="B240" i="2"/>
  <c r="AD239" i="2"/>
  <c r="AB239" i="2"/>
  <c r="Z239" i="2"/>
  <c r="Y239" i="2"/>
  <c r="B239" i="2"/>
  <c r="AD238" i="2"/>
  <c r="AB238" i="2"/>
  <c r="Z238" i="2"/>
  <c r="Y238" i="2"/>
  <c r="B238" i="2"/>
  <c r="AD237" i="2"/>
  <c r="AB237" i="2"/>
  <c r="Z237" i="2"/>
  <c r="Y237" i="2"/>
  <c r="B237" i="2"/>
  <c r="AD236" i="2"/>
  <c r="AB236" i="2"/>
  <c r="Z236" i="2"/>
  <c r="Y236" i="2"/>
  <c r="B236" i="2"/>
  <c r="AD235" i="2"/>
  <c r="AB235" i="2"/>
  <c r="Z235" i="2"/>
  <c r="Y235" i="2"/>
  <c r="B235" i="2"/>
  <c r="AD234" i="2"/>
  <c r="AB234" i="2"/>
  <c r="Z234" i="2"/>
  <c r="Y234" i="2"/>
  <c r="B234" i="2"/>
  <c r="AD233" i="2"/>
  <c r="AB233" i="2"/>
  <c r="Z233" i="2"/>
  <c r="Y233" i="2"/>
  <c r="B233" i="2"/>
  <c r="AD232" i="2"/>
  <c r="AB232" i="2"/>
  <c r="Z232" i="2"/>
  <c r="Y232" i="2"/>
  <c r="B232" i="2"/>
  <c r="AD231" i="2"/>
  <c r="AB231" i="2"/>
  <c r="Z231" i="2"/>
  <c r="Y231" i="2"/>
  <c r="B231" i="2"/>
  <c r="AD230" i="2"/>
  <c r="AB230" i="2"/>
  <c r="Z230" i="2"/>
  <c r="Y230" i="2"/>
  <c r="B230" i="2"/>
  <c r="AD229" i="2"/>
  <c r="AB229" i="2"/>
  <c r="Z229" i="2"/>
  <c r="Y229" i="2"/>
  <c r="B229" i="2"/>
  <c r="AD228" i="2"/>
  <c r="AB228" i="2"/>
  <c r="Z228" i="2"/>
  <c r="Y228" i="2"/>
  <c r="B228" i="2"/>
  <c r="AD227" i="2"/>
  <c r="AB227" i="2"/>
  <c r="Z227" i="2"/>
  <c r="Y227" i="2"/>
  <c r="B227" i="2"/>
  <c r="AD226" i="2"/>
  <c r="AB226" i="2"/>
  <c r="Z226" i="2"/>
  <c r="Y226" i="2"/>
  <c r="B226" i="2"/>
  <c r="AD225" i="2"/>
  <c r="AB225" i="2"/>
  <c r="Z225" i="2"/>
  <c r="Y225" i="2"/>
  <c r="B225" i="2"/>
  <c r="AD224" i="2"/>
  <c r="AB224" i="2"/>
  <c r="Z224" i="2"/>
  <c r="Y224" i="2"/>
  <c r="B224" i="2"/>
  <c r="AD223" i="2"/>
  <c r="AB223" i="2"/>
  <c r="Z223" i="2"/>
  <c r="Y223" i="2"/>
  <c r="B223" i="2"/>
  <c r="AD222" i="2"/>
  <c r="AB222" i="2"/>
  <c r="Z222" i="2"/>
  <c r="Y222" i="2"/>
  <c r="B222" i="2"/>
  <c r="AD221" i="2"/>
  <c r="AB221" i="2"/>
  <c r="Z221" i="2"/>
  <c r="Y221" i="2"/>
  <c r="B221" i="2"/>
  <c r="AD220" i="2"/>
  <c r="AB220" i="2"/>
  <c r="Z220" i="2"/>
  <c r="Y220" i="2"/>
  <c r="B220" i="2"/>
  <c r="AD219" i="2"/>
  <c r="AB219" i="2"/>
  <c r="Z219" i="2"/>
  <c r="Y219" i="2"/>
  <c r="B219" i="2"/>
  <c r="AD218" i="2"/>
  <c r="AB218" i="2"/>
  <c r="Z218" i="2"/>
  <c r="Y218" i="2"/>
  <c r="B218" i="2"/>
  <c r="AD217" i="2"/>
  <c r="AB217" i="2"/>
  <c r="Z217" i="2"/>
  <c r="Y217" i="2"/>
  <c r="B217" i="2"/>
  <c r="AD216" i="2"/>
  <c r="AB216" i="2"/>
  <c r="Z216" i="2"/>
  <c r="Y216" i="2"/>
  <c r="B216" i="2"/>
  <c r="AD215" i="2"/>
  <c r="AB215" i="2"/>
  <c r="Z215" i="2"/>
  <c r="Y215" i="2"/>
  <c r="B215" i="2"/>
  <c r="AD214" i="2"/>
  <c r="AB214" i="2"/>
  <c r="Z214" i="2"/>
  <c r="Y214" i="2"/>
  <c r="B214" i="2"/>
  <c r="AD213" i="2"/>
  <c r="AB213" i="2"/>
  <c r="Z213" i="2"/>
  <c r="Y213" i="2"/>
  <c r="B213" i="2"/>
  <c r="AD212" i="2"/>
  <c r="AB212" i="2"/>
  <c r="Z212" i="2"/>
  <c r="Y212" i="2"/>
  <c r="B212" i="2"/>
  <c r="AD211" i="2"/>
  <c r="AB211" i="2"/>
  <c r="Z211" i="2"/>
  <c r="Y211" i="2"/>
  <c r="B211" i="2"/>
  <c r="AD210" i="2"/>
  <c r="AB210" i="2"/>
  <c r="Z210" i="2"/>
  <c r="Y210" i="2"/>
  <c r="B210" i="2"/>
  <c r="AD209" i="2"/>
  <c r="AB209" i="2"/>
  <c r="Z209" i="2"/>
  <c r="Y209" i="2"/>
  <c r="B209" i="2"/>
  <c r="AD208" i="2"/>
  <c r="AB208" i="2"/>
  <c r="Z208" i="2"/>
  <c r="Y208" i="2"/>
  <c r="B208" i="2"/>
  <c r="AD207" i="2"/>
  <c r="AB207" i="2"/>
  <c r="Z207" i="2"/>
  <c r="Y207" i="2"/>
  <c r="B207" i="2"/>
  <c r="AD206" i="2"/>
  <c r="AB206" i="2"/>
  <c r="Z206" i="2"/>
  <c r="Y206" i="2"/>
  <c r="B206" i="2"/>
  <c r="AD205" i="2"/>
  <c r="AB205" i="2"/>
  <c r="Z205" i="2"/>
  <c r="Y205" i="2"/>
  <c r="B205" i="2"/>
  <c r="AD204" i="2"/>
  <c r="AB204" i="2"/>
  <c r="Z204" i="2"/>
  <c r="Y204" i="2"/>
  <c r="B204" i="2"/>
  <c r="AD203" i="2"/>
  <c r="AB203" i="2"/>
  <c r="Z203" i="2"/>
  <c r="Y203" i="2"/>
  <c r="B203" i="2"/>
  <c r="AD202" i="2"/>
  <c r="AB202" i="2"/>
  <c r="Z202" i="2"/>
  <c r="Y202" i="2"/>
  <c r="B202" i="2"/>
  <c r="AD201" i="2"/>
  <c r="AB201" i="2"/>
  <c r="Z201" i="2"/>
  <c r="Y201" i="2"/>
  <c r="B201" i="2"/>
  <c r="AD200" i="2"/>
  <c r="AB200" i="2"/>
  <c r="Z200" i="2"/>
  <c r="Y200" i="2"/>
  <c r="B200" i="2"/>
  <c r="AD199" i="2"/>
  <c r="AB199" i="2"/>
  <c r="Z199" i="2"/>
  <c r="Y199" i="2"/>
  <c r="B199" i="2"/>
  <c r="AD198" i="2"/>
  <c r="AB198" i="2"/>
  <c r="Z198" i="2"/>
  <c r="Y198" i="2"/>
  <c r="B198" i="2"/>
  <c r="AD197" i="2"/>
  <c r="AB197" i="2"/>
  <c r="Z197" i="2"/>
  <c r="Y197" i="2"/>
  <c r="B197" i="2"/>
  <c r="AD196" i="2"/>
  <c r="AB196" i="2"/>
  <c r="Z196" i="2"/>
  <c r="Y196" i="2"/>
  <c r="B196" i="2"/>
  <c r="AD195" i="2"/>
  <c r="AB195" i="2"/>
  <c r="Z195" i="2"/>
  <c r="Y195" i="2"/>
  <c r="B195" i="2"/>
  <c r="AD194" i="2"/>
  <c r="AB194" i="2"/>
  <c r="Z194" i="2"/>
  <c r="Y194" i="2"/>
  <c r="B194" i="2"/>
  <c r="AD193" i="2"/>
  <c r="AB193" i="2"/>
  <c r="Z193" i="2"/>
  <c r="Y193" i="2"/>
  <c r="B193" i="2"/>
  <c r="AD192" i="2"/>
  <c r="AB192" i="2"/>
  <c r="Z192" i="2"/>
  <c r="Y192" i="2"/>
  <c r="B192" i="2"/>
  <c r="AD191" i="2"/>
  <c r="AB191" i="2"/>
  <c r="Z191" i="2"/>
  <c r="Y191" i="2"/>
  <c r="B191" i="2"/>
  <c r="AD190" i="2"/>
  <c r="AB190" i="2"/>
  <c r="Z190" i="2"/>
  <c r="Y190" i="2"/>
  <c r="B190" i="2"/>
  <c r="AD189" i="2"/>
  <c r="AB189" i="2"/>
  <c r="Z189" i="2"/>
  <c r="Y189" i="2"/>
  <c r="B189" i="2"/>
  <c r="AD188" i="2"/>
  <c r="AB188" i="2"/>
  <c r="Z188" i="2"/>
  <c r="Y188" i="2"/>
  <c r="B188" i="2"/>
  <c r="AD187" i="2"/>
  <c r="AB187" i="2"/>
  <c r="Z187" i="2"/>
  <c r="Y187" i="2"/>
  <c r="B187" i="2"/>
  <c r="AD186" i="2"/>
  <c r="AB186" i="2"/>
  <c r="Z186" i="2"/>
  <c r="Y186" i="2"/>
  <c r="B186" i="2"/>
  <c r="AD185" i="2"/>
  <c r="AB185" i="2"/>
  <c r="Z185" i="2"/>
  <c r="Y185" i="2"/>
  <c r="B185" i="2"/>
  <c r="AD184" i="2"/>
  <c r="AB184" i="2"/>
  <c r="Z184" i="2"/>
  <c r="Y184" i="2"/>
  <c r="B184" i="2"/>
  <c r="AD183" i="2"/>
  <c r="AB183" i="2"/>
  <c r="Z183" i="2"/>
  <c r="Y183" i="2"/>
  <c r="B183" i="2"/>
  <c r="AD182" i="2"/>
  <c r="AB182" i="2"/>
  <c r="Z182" i="2"/>
  <c r="Y182" i="2"/>
  <c r="B182" i="2"/>
  <c r="AD181" i="2"/>
  <c r="AB181" i="2"/>
  <c r="Z181" i="2"/>
  <c r="Y181" i="2"/>
  <c r="B181" i="2"/>
  <c r="AD180" i="2"/>
  <c r="AB180" i="2"/>
  <c r="Z180" i="2"/>
  <c r="Y180" i="2"/>
  <c r="B180" i="2"/>
  <c r="AD179" i="2"/>
  <c r="AB179" i="2"/>
  <c r="Z179" i="2"/>
  <c r="Y179" i="2"/>
  <c r="B179" i="2"/>
  <c r="AD178" i="2"/>
  <c r="AB178" i="2"/>
  <c r="Z178" i="2"/>
  <c r="Y178" i="2"/>
  <c r="B178" i="2"/>
  <c r="AD177" i="2"/>
  <c r="AB177" i="2"/>
  <c r="Z177" i="2"/>
  <c r="Y177" i="2"/>
  <c r="B177" i="2"/>
  <c r="AD176" i="2"/>
  <c r="AB176" i="2"/>
  <c r="Z176" i="2"/>
  <c r="Y176" i="2"/>
  <c r="B176" i="2"/>
  <c r="AD175" i="2"/>
  <c r="AB175" i="2"/>
  <c r="Z175" i="2"/>
  <c r="Y175" i="2"/>
  <c r="B175" i="2"/>
  <c r="AD174" i="2"/>
  <c r="AB174" i="2"/>
  <c r="Z174" i="2"/>
  <c r="Y174" i="2"/>
  <c r="B174" i="2"/>
  <c r="AD173" i="2"/>
  <c r="AB173" i="2"/>
  <c r="Z173" i="2"/>
  <c r="Y173" i="2"/>
  <c r="B173" i="2"/>
  <c r="AD172" i="2"/>
  <c r="AB172" i="2"/>
  <c r="Z172" i="2"/>
  <c r="Y172" i="2"/>
  <c r="B172" i="2"/>
  <c r="AD171" i="2"/>
  <c r="AB171" i="2"/>
  <c r="Z171" i="2"/>
  <c r="Y171" i="2"/>
  <c r="B171" i="2"/>
  <c r="AD170" i="2"/>
  <c r="AB170" i="2"/>
  <c r="Z170" i="2"/>
  <c r="Y170" i="2"/>
  <c r="B170" i="2"/>
  <c r="AD169" i="2"/>
  <c r="AB169" i="2"/>
  <c r="Z169" i="2"/>
  <c r="Y169" i="2"/>
  <c r="B169" i="2"/>
  <c r="AD168" i="2"/>
  <c r="AB168" i="2"/>
  <c r="Z168" i="2"/>
  <c r="Y168" i="2"/>
  <c r="B168" i="2"/>
  <c r="AD167" i="2"/>
  <c r="AB167" i="2"/>
  <c r="Z167" i="2"/>
  <c r="Y167" i="2"/>
  <c r="B167" i="2"/>
  <c r="AD166" i="2"/>
  <c r="AB166" i="2"/>
  <c r="Z166" i="2"/>
  <c r="Y166" i="2"/>
  <c r="B166" i="2"/>
  <c r="AD165" i="2"/>
  <c r="AB165" i="2"/>
  <c r="Z165" i="2"/>
  <c r="Y165" i="2"/>
  <c r="B165" i="2"/>
  <c r="AD164" i="2"/>
  <c r="AB164" i="2"/>
  <c r="Z164" i="2"/>
  <c r="Y164" i="2"/>
  <c r="B164" i="2"/>
  <c r="AD163" i="2"/>
  <c r="AB163" i="2"/>
  <c r="Z163" i="2"/>
  <c r="Y163" i="2"/>
  <c r="B163" i="2"/>
  <c r="AD162" i="2"/>
  <c r="AB162" i="2"/>
  <c r="Z162" i="2"/>
  <c r="Y162" i="2"/>
  <c r="B162" i="2"/>
  <c r="AD161" i="2"/>
  <c r="AB161" i="2"/>
  <c r="Z161" i="2"/>
  <c r="Y161" i="2"/>
  <c r="B161" i="2"/>
  <c r="AD160" i="2"/>
  <c r="AB160" i="2"/>
  <c r="Z160" i="2"/>
  <c r="Y160" i="2"/>
  <c r="B160" i="2"/>
  <c r="AD159" i="2"/>
  <c r="AB159" i="2"/>
  <c r="Z159" i="2"/>
  <c r="Y159" i="2"/>
  <c r="B159" i="2"/>
  <c r="AD158" i="2"/>
  <c r="AB158" i="2"/>
  <c r="Z158" i="2"/>
  <c r="Y158" i="2"/>
  <c r="B158" i="2"/>
  <c r="AD157" i="2"/>
  <c r="AB157" i="2"/>
  <c r="Z157" i="2"/>
  <c r="Y157" i="2"/>
  <c r="B157" i="2"/>
  <c r="AD156" i="2"/>
  <c r="AB156" i="2"/>
  <c r="Z156" i="2"/>
  <c r="Y156" i="2"/>
  <c r="B156" i="2"/>
  <c r="AD155" i="2"/>
  <c r="AB155" i="2"/>
  <c r="Z155" i="2"/>
  <c r="Y155" i="2"/>
  <c r="B155" i="2"/>
  <c r="AD154" i="2"/>
  <c r="AB154" i="2"/>
  <c r="Z154" i="2"/>
  <c r="Y154" i="2"/>
  <c r="B154" i="2"/>
  <c r="AD153" i="2"/>
  <c r="AB153" i="2"/>
  <c r="Z153" i="2"/>
  <c r="Y153" i="2"/>
  <c r="B153" i="2"/>
  <c r="AD152" i="2"/>
  <c r="AB152" i="2"/>
  <c r="Z152" i="2"/>
  <c r="Y152" i="2"/>
  <c r="B152" i="2"/>
  <c r="AD151" i="2"/>
  <c r="AB151" i="2"/>
  <c r="Z151" i="2"/>
  <c r="Y151" i="2"/>
  <c r="B151" i="2"/>
  <c r="AD150" i="2"/>
  <c r="AB150" i="2"/>
  <c r="Z150" i="2"/>
  <c r="Y150" i="2"/>
  <c r="B150" i="2"/>
  <c r="AD149" i="2"/>
  <c r="AB149" i="2"/>
  <c r="Z149" i="2"/>
  <c r="Y149" i="2"/>
  <c r="B149" i="2"/>
  <c r="AD148" i="2"/>
  <c r="AB148" i="2"/>
  <c r="Z148" i="2"/>
  <c r="Y148" i="2"/>
  <c r="B148" i="2"/>
  <c r="AD147" i="2"/>
  <c r="AB147" i="2"/>
  <c r="Z147" i="2"/>
  <c r="Y147" i="2"/>
  <c r="B147" i="2"/>
  <c r="AD146" i="2"/>
  <c r="AB146" i="2"/>
  <c r="Z146" i="2"/>
  <c r="Y146" i="2"/>
  <c r="B146" i="2"/>
  <c r="AD145" i="2"/>
  <c r="AB145" i="2"/>
  <c r="Z145" i="2"/>
  <c r="Y145" i="2"/>
  <c r="B145" i="2"/>
  <c r="AD144" i="2"/>
  <c r="AB144" i="2"/>
  <c r="Z144" i="2"/>
  <c r="Y144" i="2"/>
  <c r="B144" i="2"/>
  <c r="AD143" i="2"/>
  <c r="AB143" i="2"/>
  <c r="Z143" i="2"/>
  <c r="Y143" i="2"/>
  <c r="B143" i="2"/>
  <c r="AD142" i="2"/>
  <c r="AB142" i="2"/>
  <c r="Z142" i="2"/>
  <c r="Y142" i="2"/>
  <c r="B142" i="2"/>
  <c r="AD141" i="2"/>
  <c r="AB141" i="2"/>
  <c r="Z141" i="2"/>
  <c r="Y141" i="2"/>
  <c r="B141" i="2"/>
  <c r="AD140" i="2"/>
  <c r="AB140" i="2"/>
  <c r="Z140" i="2"/>
  <c r="Y140" i="2"/>
  <c r="B140" i="2"/>
  <c r="AD139" i="2"/>
  <c r="AB139" i="2"/>
  <c r="Z139" i="2"/>
  <c r="Y139" i="2"/>
  <c r="B139" i="2"/>
  <c r="AD138" i="2"/>
  <c r="AB138" i="2"/>
  <c r="Z138" i="2"/>
  <c r="Y138" i="2"/>
  <c r="B138" i="2"/>
  <c r="AD137" i="2"/>
  <c r="AB137" i="2"/>
  <c r="Z137" i="2"/>
  <c r="Y137" i="2"/>
  <c r="B137" i="2"/>
  <c r="AD136" i="2"/>
  <c r="AB136" i="2"/>
  <c r="Z136" i="2"/>
  <c r="Y136" i="2"/>
  <c r="B136" i="2"/>
  <c r="AD135" i="2"/>
  <c r="AB135" i="2"/>
  <c r="Z135" i="2"/>
  <c r="Y135" i="2"/>
  <c r="B135" i="2"/>
  <c r="AD134" i="2"/>
  <c r="AB134" i="2"/>
  <c r="Z134" i="2"/>
  <c r="Y134" i="2"/>
  <c r="B134" i="2"/>
  <c r="AD133" i="2"/>
  <c r="AB133" i="2"/>
  <c r="Z133" i="2"/>
  <c r="Y133" i="2"/>
  <c r="B133" i="2"/>
  <c r="AD132" i="2"/>
  <c r="AB132" i="2"/>
  <c r="Z132" i="2"/>
  <c r="Y132" i="2"/>
  <c r="B132" i="2"/>
  <c r="AD131" i="2"/>
  <c r="AB131" i="2"/>
  <c r="Z131" i="2"/>
  <c r="Y131" i="2"/>
  <c r="B131" i="2"/>
  <c r="AD130" i="2"/>
  <c r="AB130" i="2"/>
  <c r="Z130" i="2"/>
  <c r="Y130" i="2"/>
  <c r="B130" i="2"/>
  <c r="AD129" i="2"/>
  <c r="AB129" i="2"/>
  <c r="Z129" i="2"/>
  <c r="Y129" i="2"/>
  <c r="B129" i="2"/>
  <c r="AD128" i="2"/>
  <c r="AB128" i="2"/>
  <c r="Z128" i="2"/>
  <c r="Y128" i="2"/>
  <c r="B128" i="2"/>
  <c r="AD127" i="2"/>
  <c r="AB127" i="2"/>
  <c r="Z127" i="2"/>
  <c r="Y127" i="2"/>
  <c r="B127" i="2"/>
  <c r="AD126" i="2"/>
  <c r="AB126" i="2"/>
  <c r="Z126" i="2"/>
  <c r="Y126" i="2"/>
  <c r="B126" i="2"/>
  <c r="AD125" i="2"/>
  <c r="AB125" i="2"/>
  <c r="Z125" i="2"/>
  <c r="Y125" i="2"/>
  <c r="B125" i="2"/>
  <c r="AD124" i="2"/>
  <c r="AB124" i="2"/>
  <c r="Z124" i="2"/>
  <c r="Y124" i="2"/>
  <c r="B124" i="2"/>
  <c r="AD123" i="2"/>
  <c r="AB123" i="2"/>
  <c r="Z123" i="2"/>
  <c r="Y123" i="2"/>
  <c r="B123" i="2"/>
  <c r="AD122" i="2"/>
  <c r="AB122" i="2"/>
  <c r="Z122" i="2"/>
  <c r="Y122" i="2"/>
  <c r="B122" i="2"/>
  <c r="AD121" i="2"/>
  <c r="AB121" i="2"/>
  <c r="Z121" i="2"/>
  <c r="Y121" i="2"/>
  <c r="B121" i="2"/>
  <c r="AD120" i="2"/>
  <c r="AB120" i="2"/>
  <c r="Z120" i="2"/>
  <c r="Y120" i="2"/>
  <c r="B120" i="2"/>
  <c r="AD119" i="2"/>
  <c r="AB119" i="2"/>
  <c r="Z119" i="2"/>
  <c r="Y119" i="2"/>
  <c r="B119" i="2"/>
  <c r="AD118" i="2"/>
  <c r="AB118" i="2"/>
  <c r="Z118" i="2"/>
  <c r="Y118" i="2"/>
  <c r="B118" i="2"/>
  <c r="AD117" i="2"/>
  <c r="AB117" i="2"/>
  <c r="Z117" i="2"/>
  <c r="Y117" i="2"/>
  <c r="B117" i="2"/>
  <c r="AD116" i="2"/>
  <c r="AB116" i="2"/>
  <c r="Z116" i="2"/>
  <c r="Y116" i="2"/>
  <c r="B116" i="2"/>
  <c r="AD115" i="2"/>
  <c r="AB115" i="2"/>
  <c r="Z115" i="2"/>
  <c r="Y115" i="2"/>
  <c r="B115" i="2"/>
  <c r="AD114" i="2"/>
  <c r="AB114" i="2"/>
  <c r="Z114" i="2"/>
  <c r="Y114" i="2"/>
  <c r="B114" i="2"/>
  <c r="AD113" i="2"/>
  <c r="AB113" i="2"/>
  <c r="Z113" i="2"/>
  <c r="Y113" i="2"/>
  <c r="B113" i="2"/>
  <c r="AD112" i="2"/>
  <c r="AB112" i="2"/>
  <c r="Z112" i="2"/>
  <c r="Y112" i="2"/>
  <c r="B112" i="2"/>
  <c r="AD111" i="2"/>
  <c r="AB111" i="2"/>
  <c r="Z111" i="2"/>
  <c r="Y111" i="2"/>
  <c r="B111" i="2"/>
  <c r="AD110" i="2"/>
  <c r="AB110" i="2"/>
  <c r="Z110" i="2"/>
  <c r="Y110" i="2"/>
  <c r="B110" i="2"/>
  <c r="AD109" i="2"/>
  <c r="AB109" i="2"/>
  <c r="Z109" i="2"/>
  <c r="Y109" i="2"/>
  <c r="B109" i="2"/>
  <c r="AD108" i="2"/>
  <c r="AB108" i="2"/>
  <c r="Z108" i="2"/>
  <c r="Y108" i="2"/>
  <c r="B108" i="2"/>
  <c r="AD107" i="2"/>
  <c r="AB107" i="2"/>
  <c r="Z107" i="2"/>
  <c r="Y107" i="2"/>
  <c r="B107" i="2"/>
  <c r="AD106" i="2"/>
  <c r="AB106" i="2"/>
  <c r="Z106" i="2"/>
  <c r="Y106" i="2"/>
  <c r="B106" i="2"/>
  <c r="AD105" i="2"/>
  <c r="AB105" i="2"/>
  <c r="Z105" i="2"/>
  <c r="Y105" i="2"/>
  <c r="B105" i="2"/>
  <c r="AD104" i="2"/>
  <c r="AB104" i="2"/>
  <c r="Z104" i="2"/>
  <c r="Y104" i="2"/>
  <c r="B104" i="2"/>
  <c r="AD103" i="2"/>
  <c r="AB103" i="2"/>
  <c r="Z103" i="2"/>
  <c r="Y103" i="2"/>
  <c r="B103" i="2"/>
  <c r="AD102" i="2"/>
  <c r="AB102" i="2"/>
  <c r="Z102" i="2"/>
  <c r="Y102" i="2"/>
  <c r="B102" i="2"/>
  <c r="AD101" i="2"/>
  <c r="AB101" i="2"/>
  <c r="Z101" i="2"/>
  <c r="Y101" i="2"/>
  <c r="B101" i="2"/>
  <c r="AD100" i="2"/>
  <c r="AB100" i="2"/>
  <c r="Z100" i="2"/>
  <c r="Y100" i="2"/>
  <c r="B100" i="2"/>
  <c r="AD99" i="2"/>
  <c r="AB99" i="2"/>
  <c r="Z99" i="2"/>
  <c r="Y99" i="2"/>
  <c r="B99" i="2"/>
  <c r="AD98" i="2"/>
  <c r="AB98" i="2"/>
  <c r="Z98" i="2"/>
  <c r="Y98" i="2"/>
  <c r="B98" i="2"/>
  <c r="AD97" i="2"/>
  <c r="AB97" i="2"/>
  <c r="Z97" i="2"/>
  <c r="Y97" i="2"/>
  <c r="B97" i="2"/>
  <c r="AD96" i="2"/>
  <c r="AB96" i="2"/>
  <c r="Z96" i="2"/>
  <c r="Y96" i="2"/>
  <c r="B96" i="2"/>
  <c r="AD95" i="2"/>
  <c r="AB95" i="2"/>
  <c r="Z95" i="2"/>
  <c r="Y95" i="2"/>
  <c r="B95" i="2"/>
  <c r="AD94" i="2"/>
  <c r="AB94" i="2"/>
  <c r="Z94" i="2"/>
  <c r="Y94" i="2"/>
  <c r="B94" i="2"/>
  <c r="AD93" i="2"/>
  <c r="AB93" i="2"/>
  <c r="Z93" i="2"/>
  <c r="Y93" i="2"/>
  <c r="B93" i="2"/>
  <c r="AD92" i="2"/>
  <c r="AB92" i="2"/>
  <c r="Z92" i="2"/>
  <c r="Y92" i="2"/>
  <c r="B92" i="2"/>
  <c r="AD91" i="2"/>
  <c r="AB91" i="2"/>
  <c r="Z91" i="2"/>
  <c r="Y91" i="2"/>
  <c r="B91" i="2"/>
  <c r="AD90" i="2"/>
  <c r="AB90" i="2"/>
  <c r="Z90" i="2"/>
  <c r="Y90" i="2"/>
  <c r="B90" i="2"/>
  <c r="AD89" i="2"/>
  <c r="AB89" i="2"/>
  <c r="Z89" i="2"/>
  <c r="Y89" i="2"/>
  <c r="B89" i="2"/>
  <c r="AD88" i="2"/>
  <c r="AB88" i="2"/>
  <c r="Z88" i="2"/>
  <c r="Y88" i="2"/>
  <c r="B88" i="2"/>
  <c r="AD87" i="2"/>
  <c r="AB87" i="2"/>
  <c r="Z87" i="2"/>
  <c r="Y87" i="2"/>
  <c r="B87" i="2"/>
  <c r="AD86" i="2"/>
  <c r="AB86" i="2"/>
  <c r="Z86" i="2"/>
  <c r="Y86" i="2"/>
  <c r="B86" i="2"/>
  <c r="AD85" i="2"/>
  <c r="AB85" i="2"/>
  <c r="Z85" i="2"/>
  <c r="Y85" i="2"/>
  <c r="B85" i="2"/>
  <c r="AD84" i="2"/>
  <c r="AB84" i="2"/>
  <c r="Z84" i="2"/>
  <c r="Y84" i="2"/>
  <c r="B84" i="2"/>
  <c r="AD83" i="2"/>
  <c r="AB83" i="2"/>
  <c r="Z83" i="2"/>
  <c r="Y83" i="2"/>
  <c r="B83" i="2"/>
  <c r="AD82" i="2"/>
  <c r="AB82" i="2"/>
  <c r="Z82" i="2"/>
  <c r="Y82" i="2"/>
  <c r="B82" i="2"/>
  <c r="AD81" i="2"/>
  <c r="AB81" i="2"/>
  <c r="Z81" i="2"/>
  <c r="Y81" i="2"/>
  <c r="B81" i="2"/>
  <c r="AD80" i="2"/>
  <c r="AB80" i="2"/>
  <c r="Z80" i="2"/>
  <c r="Y80" i="2"/>
  <c r="B80" i="2"/>
  <c r="AD79" i="2"/>
  <c r="AB79" i="2"/>
  <c r="Z79" i="2"/>
  <c r="Y79" i="2"/>
  <c r="B79" i="2"/>
  <c r="AD78" i="2"/>
  <c r="AB78" i="2"/>
  <c r="Z78" i="2"/>
  <c r="Y78" i="2"/>
  <c r="B78" i="2"/>
  <c r="AD77" i="2"/>
  <c r="AB77" i="2"/>
  <c r="Z77" i="2"/>
  <c r="Y77" i="2"/>
  <c r="B77" i="2"/>
  <c r="AD76" i="2"/>
  <c r="AB76" i="2"/>
  <c r="Z76" i="2"/>
  <c r="Y76" i="2"/>
  <c r="B76" i="2"/>
  <c r="AD75" i="2"/>
  <c r="AB75" i="2"/>
  <c r="Z75" i="2"/>
  <c r="Y75" i="2"/>
  <c r="B75" i="2"/>
  <c r="AD74" i="2"/>
  <c r="AB74" i="2"/>
  <c r="Z74" i="2"/>
  <c r="Y74" i="2"/>
  <c r="B74" i="2"/>
  <c r="AD73" i="2"/>
  <c r="AB73" i="2"/>
  <c r="Z73" i="2"/>
  <c r="Y73" i="2"/>
  <c r="B73" i="2"/>
  <c r="AD72" i="2"/>
  <c r="AB72" i="2"/>
  <c r="Z72" i="2"/>
  <c r="Y72" i="2"/>
  <c r="B72" i="2"/>
  <c r="AD71" i="2"/>
  <c r="AB71" i="2"/>
  <c r="Z71" i="2"/>
  <c r="Y71" i="2"/>
  <c r="B71" i="2"/>
  <c r="AD70" i="2"/>
  <c r="AB70" i="2"/>
  <c r="Z70" i="2"/>
  <c r="Y70" i="2"/>
  <c r="B70" i="2"/>
  <c r="AD69" i="2"/>
  <c r="AB69" i="2"/>
  <c r="Z69" i="2"/>
  <c r="Y69" i="2"/>
  <c r="B69" i="2"/>
  <c r="AD68" i="2"/>
  <c r="AB68" i="2"/>
  <c r="Z68" i="2"/>
  <c r="Y68" i="2"/>
  <c r="B68" i="2"/>
  <c r="AD67" i="2"/>
  <c r="AB67" i="2"/>
  <c r="Z67" i="2"/>
  <c r="Y67" i="2"/>
  <c r="B67" i="2"/>
  <c r="AD66" i="2"/>
  <c r="AB66" i="2"/>
  <c r="Z66" i="2"/>
  <c r="Y66" i="2"/>
  <c r="B66" i="2"/>
  <c r="AD65" i="2"/>
  <c r="AB65" i="2"/>
  <c r="Z65" i="2"/>
  <c r="Y65" i="2"/>
  <c r="B65" i="2"/>
  <c r="AD64" i="2"/>
  <c r="AB64" i="2"/>
  <c r="Z64" i="2"/>
  <c r="Y64" i="2"/>
  <c r="B64" i="2"/>
  <c r="AD63" i="2"/>
  <c r="AB63" i="2"/>
  <c r="Z63" i="2"/>
  <c r="Y63" i="2"/>
  <c r="B63" i="2"/>
  <c r="AD62" i="2"/>
  <c r="AB62" i="2"/>
  <c r="Z62" i="2"/>
  <c r="Y62" i="2"/>
  <c r="B62" i="2"/>
  <c r="AD61" i="2"/>
  <c r="AB61" i="2"/>
  <c r="Z61" i="2"/>
  <c r="Y61" i="2"/>
  <c r="B61" i="2"/>
  <c r="AD60" i="2"/>
  <c r="AB60" i="2"/>
  <c r="Z60" i="2"/>
  <c r="Y60" i="2"/>
  <c r="B60" i="2"/>
  <c r="AD59" i="2"/>
  <c r="AB59" i="2"/>
  <c r="Z59" i="2"/>
  <c r="Y59" i="2"/>
  <c r="B59" i="2"/>
  <c r="AD58" i="2"/>
  <c r="AB58" i="2"/>
  <c r="Z58" i="2"/>
  <c r="Y58" i="2"/>
  <c r="B58" i="2"/>
  <c r="AD57" i="2"/>
  <c r="AB57" i="2"/>
  <c r="Z57" i="2"/>
  <c r="Y57" i="2"/>
  <c r="B57" i="2"/>
  <c r="AD56" i="2"/>
  <c r="AB56" i="2"/>
  <c r="Z56" i="2"/>
  <c r="Y56" i="2"/>
  <c r="B56" i="2"/>
  <c r="AD55" i="2"/>
  <c r="AB55" i="2"/>
  <c r="Z55" i="2"/>
  <c r="Y55" i="2"/>
  <c r="B55" i="2"/>
  <c r="AD54" i="2"/>
  <c r="AB54" i="2"/>
  <c r="Z54" i="2"/>
  <c r="Y54" i="2"/>
  <c r="B54" i="2"/>
  <c r="AD53" i="2"/>
  <c r="AB53" i="2"/>
  <c r="Z53" i="2"/>
  <c r="Y53" i="2"/>
  <c r="B53" i="2"/>
  <c r="AD52" i="2"/>
  <c r="AB52" i="2"/>
  <c r="Z52" i="2"/>
  <c r="Y52" i="2"/>
  <c r="B52" i="2"/>
  <c r="AD51" i="2"/>
  <c r="AB51" i="2"/>
  <c r="Z51" i="2"/>
  <c r="Y51" i="2"/>
  <c r="B51" i="2"/>
  <c r="AD50" i="2"/>
  <c r="AB50" i="2"/>
  <c r="Z50" i="2"/>
  <c r="Y50" i="2"/>
  <c r="B50" i="2"/>
  <c r="AD49" i="2"/>
  <c r="AB49" i="2"/>
  <c r="Z49" i="2"/>
  <c r="Y49" i="2"/>
  <c r="B49" i="2"/>
  <c r="AD48" i="2"/>
  <c r="AB48" i="2"/>
  <c r="Z48" i="2"/>
  <c r="Y48" i="2"/>
  <c r="B48" i="2"/>
  <c r="AD47" i="2"/>
  <c r="AB47" i="2"/>
  <c r="Z47" i="2"/>
  <c r="Y47" i="2"/>
  <c r="B47" i="2"/>
  <c r="AD46" i="2"/>
  <c r="AB46" i="2"/>
  <c r="Z46" i="2"/>
  <c r="Y46" i="2"/>
  <c r="B46" i="2"/>
  <c r="AD45" i="2"/>
  <c r="AB45" i="2"/>
  <c r="Z45" i="2"/>
  <c r="Y45" i="2"/>
  <c r="B45" i="2"/>
  <c r="AD44" i="2"/>
  <c r="AB44" i="2"/>
  <c r="Z44" i="2"/>
  <c r="Y44" i="2"/>
  <c r="B44" i="2"/>
  <c r="AD43" i="2"/>
  <c r="AB43" i="2"/>
  <c r="Z43" i="2"/>
  <c r="Y43" i="2"/>
  <c r="B43" i="2"/>
  <c r="AD42" i="2"/>
  <c r="AB42" i="2"/>
  <c r="Z42" i="2"/>
  <c r="Y42" i="2"/>
  <c r="B42" i="2"/>
  <c r="AD41" i="2"/>
  <c r="AB41" i="2"/>
  <c r="Z41" i="2"/>
  <c r="Y41" i="2"/>
  <c r="B41" i="2"/>
  <c r="AD40" i="2"/>
  <c r="AB40" i="2"/>
  <c r="Z40" i="2"/>
  <c r="Y40" i="2"/>
  <c r="B40" i="2"/>
  <c r="AD39" i="2"/>
  <c r="AB39" i="2"/>
  <c r="Z39" i="2"/>
  <c r="Y39" i="2"/>
  <c r="B39" i="2"/>
  <c r="AD38" i="2"/>
  <c r="AB38" i="2"/>
  <c r="Z38" i="2"/>
  <c r="Y38" i="2"/>
  <c r="B38" i="2"/>
  <c r="AD37" i="2"/>
  <c r="AB37" i="2"/>
  <c r="Z37" i="2"/>
  <c r="Y37" i="2"/>
  <c r="B37" i="2"/>
  <c r="AD36" i="2"/>
  <c r="AB36" i="2"/>
  <c r="Z36" i="2"/>
  <c r="Y36" i="2"/>
  <c r="B36" i="2"/>
  <c r="AD35" i="2"/>
  <c r="AB35" i="2"/>
  <c r="Z35" i="2"/>
  <c r="Y35" i="2"/>
  <c r="B35" i="2"/>
  <c r="AD34" i="2"/>
  <c r="AB34" i="2"/>
  <c r="Z34" i="2"/>
  <c r="Y34" i="2"/>
  <c r="B34" i="2"/>
  <c r="AD33" i="2"/>
  <c r="AB33" i="2"/>
  <c r="Z33" i="2"/>
  <c r="Y33" i="2"/>
  <c r="B33" i="2"/>
  <c r="AD32" i="2"/>
  <c r="AB32" i="2"/>
  <c r="Z32" i="2"/>
  <c r="Y32" i="2"/>
  <c r="B32" i="2"/>
  <c r="AD31" i="2"/>
  <c r="AB31" i="2"/>
  <c r="Z31" i="2"/>
  <c r="Y31" i="2"/>
  <c r="B31" i="2"/>
  <c r="AD30" i="2"/>
  <c r="AB30" i="2"/>
  <c r="Z30" i="2"/>
  <c r="Y30" i="2"/>
  <c r="B30" i="2"/>
  <c r="AD29" i="2"/>
  <c r="AB29" i="2"/>
  <c r="Z29" i="2"/>
  <c r="Y29" i="2"/>
  <c r="B29" i="2"/>
  <c r="AD28" i="2"/>
  <c r="AB28" i="2"/>
  <c r="Z28" i="2"/>
  <c r="Y28" i="2"/>
  <c r="B28" i="2"/>
  <c r="AD27" i="2"/>
  <c r="AB27" i="2"/>
  <c r="Z27" i="2"/>
  <c r="Y27" i="2"/>
  <c r="B27" i="2"/>
  <c r="AD26" i="2"/>
  <c r="AB26" i="2"/>
  <c r="Z26" i="2"/>
  <c r="Y26" i="2"/>
  <c r="B26" i="2"/>
  <c r="AD25" i="2"/>
  <c r="AB25" i="2"/>
  <c r="Z25" i="2"/>
  <c r="Y25" i="2"/>
  <c r="B25" i="2"/>
  <c r="AD24" i="2"/>
  <c r="AB24" i="2"/>
  <c r="Z24" i="2"/>
  <c r="Y24" i="2"/>
  <c r="B24" i="2"/>
  <c r="AD23" i="2"/>
  <c r="AB23" i="2"/>
  <c r="Z23" i="2"/>
  <c r="Y23" i="2"/>
  <c r="B23" i="2"/>
  <c r="AD22" i="2"/>
  <c r="AB22" i="2"/>
  <c r="Z22" i="2"/>
  <c r="Y22" i="2"/>
  <c r="B22" i="2"/>
  <c r="AD21" i="2"/>
  <c r="AB21" i="2"/>
  <c r="Z21" i="2"/>
  <c r="Y21" i="2"/>
  <c r="B21" i="2"/>
  <c r="AD20" i="2"/>
  <c r="AB20" i="2"/>
  <c r="Z20" i="2"/>
  <c r="Y20" i="2"/>
  <c r="B20" i="2"/>
  <c r="AD19" i="2"/>
  <c r="AB19" i="2"/>
  <c r="Z19" i="2"/>
  <c r="Y19" i="2"/>
  <c r="B19" i="2"/>
  <c r="AD18" i="2"/>
  <c r="AB18" i="2"/>
  <c r="Z18" i="2"/>
  <c r="Y18" i="2"/>
  <c r="B18" i="2"/>
  <c r="AD17" i="2"/>
  <c r="AB17" i="2"/>
  <c r="Z17" i="2"/>
  <c r="Y17" i="2"/>
  <c r="B17" i="2"/>
  <c r="AD16" i="2"/>
  <c r="AB16" i="2"/>
  <c r="Z16" i="2"/>
  <c r="Y16" i="2"/>
  <c r="B16" i="2"/>
  <c r="AD15" i="2"/>
  <c r="AB15" i="2"/>
  <c r="Z15" i="2"/>
  <c r="Y15" i="2"/>
  <c r="B15" i="2"/>
  <c r="AD14" i="2"/>
  <c r="AB14" i="2"/>
  <c r="Z14" i="2"/>
  <c r="Y14" i="2"/>
  <c r="B14" i="2"/>
  <c r="AD13" i="2"/>
  <c r="AB13" i="2"/>
  <c r="Z13" i="2"/>
  <c r="Y13" i="2"/>
  <c r="B13" i="2"/>
  <c r="AD12" i="2"/>
  <c r="AB12" i="2"/>
  <c r="Z12" i="2"/>
  <c r="Y12" i="2"/>
  <c r="B12" i="2"/>
  <c r="AD11" i="2"/>
  <c r="AB11" i="2"/>
  <c r="Z11" i="2"/>
  <c r="Y11" i="2"/>
  <c r="B11" i="2"/>
  <c r="A11" i="2"/>
  <c r="AD10" i="2"/>
  <c r="AB10" i="2"/>
  <c r="Z10" i="2"/>
  <c r="Y10" i="2"/>
  <c r="B10" i="2"/>
  <c r="B7" i="12" s="1"/>
  <c r="I3" i="1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C9" i="12"/>
  <c r="C13" i="12"/>
  <c r="C73" i="12"/>
  <c r="C81" i="12"/>
  <c r="C83" i="12"/>
  <c r="C91" i="12"/>
  <c r="AA27" i="11"/>
  <c r="K7" i="12"/>
  <c r="M7" i="12" s="1"/>
  <c r="N8" i="12"/>
  <c r="P8" i="12" s="1"/>
  <c r="E8" i="12"/>
  <c r="AB8" i="12" s="1"/>
  <c r="H8" i="12"/>
  <c r="N7" i="12"/>
  <c r="P7" i="12" s="1"/>
  <c r="E7" i="12"/>
  <c r="V7" i="12" s="1"/>
  <c r="K8" i="12"/>
  <c r="M8" i="12" s="1"/>
  <c r="H7" i="12"/>
  <c r="W7" i="12" s="1"/>
  <c r="AA9" i="11"/>
  <c r="AA15" i="11"/>
  <c r="AA21" i="11"/>
  <c r="AA23" i="11"/>
  <c r="AA29" i="11"/>
  <c r="J33" i="11"/>
  <c r="J34" i="11"/>
  <c r="B125" i="12"/>
  <c r="B123" i="12"/>
  <c r="B115" i="12"/>
  <c r="B113" i="12"/>
  <c r="B111" i="12"/>
  <c r="B109" i="12"/>
  <c r="B107" i="12"/>
  <c r="B105" i="12"/>
  <c r="B103" i="12"/>
  <c r="B101" i="12"/>
  <c r="B99" i="12"/>
  <c r="B97" i="12"/>
  <c r="B121" i="12"/>
  <c r="B119" i="12"/>
  <c r="B117" i="12"/>
  <c r="B95" i="12"/>
  <c r="B93" i="12"/>
  <c r="B91" i="12"/>
  <c r="B89" i="12"/>
  <c r="B87" i="12"/>
  <c r="B85" i="12"/>
  <c r="B83" i="12"/>
  <c r="B81" i="12"/>
  <c r="B79" i="12"/>
  <c r="B77" i="12"/>
  <c r="B75" i="12"/>
  <c r="B73" i="12"/>
  <c r="B71" i="12"/>
  <c r="B69" i="12"/>
  <c r="B67" i="12"/>
  <c r="B65" i="12"/>
  <c r="B63" i="12"/>
  <c r="B59" i="12"/>
  <c r="B61" i="12"/>
  <c r="B53" i="12"/>
  <c r="B49" i="12"/>
  <c r="B45" i="12"/>
  <c r="B41" i="12"/>
  <c r="B37" i="12"/>
  <c r="B55" i="12"/>
  <c r="B47" i="12"/>
  <c r="B39" i="12"/>
  <c r="B35" i="12"/>
  <c r="B51" i="12"/>
  <c r="B43" i="12"/>
  <c r="B57" i="12"/>
  <c r="B31" i="12"/>
  <c r="B27" i="12"/>
  <c r="B23" i="12"/>
  <c r="B19" i="12"/>
  <c r="B15" i="12"/>
  <c r="B11" i="12"/>
  <c r="B33" i="12"/>
  <c r="B29" i="12"/>
  <c r="B25" i="12"/>
  <c r="B21" i="12"/>
  <c r="B17" i="12"/>
  <c r="B13" i="12"/>
  <c r="B9" i="12"/>
  <c r="J8" i="11"/>
  <c r="J10" i="11"/>
  <c r="J12" i="11"/>
  <c r="J14" i="11"/>
  <c r="J16" i="11"/>
  <c r="J18" i="11"/>
  <c r="J20" i="11"/>
  <c r="J22" i="11"/>
  <c r="J24" i="11"/>
  <c r="J26" i="11"/>
  <c r="J28" i="11"/>
  <c r="J30" i="11"/>
  <c r="J32" i="11"/>
  <c r="AA13" i="11"/>
  <c r="AA19" i="11"/>
  <c r="AA25" i="11"/>
  <c r="AA31" i="11"/>
  <c r="AA8" i="11"/>
  <c r="AA10" i="11"/>
  <c r="AA12" i="11"/>
  <c r="AA14" i="11"/>
  <c r="AA16" i="11"/>
  <c r="AA18" i="11"/>
  <c r="AA20" i="11"/>
  <c r="AA22" i="11"/>
  <c r="AA24" i="11"/>
  <c r="AA26" i="11"/>
  <c r="AA28" i="11"/>
  <c r="AA30" i="11"/>
  <c r="AA32" i="11"/>
  <c r="AA11" i="11"/>
  <c r="AA17" i="11"/>
  <c r="AB3" i="13"/>
  <c r="R1" i="12"/>
  <c r="J9" i="11"/>
  <c r="J11" i="11"/>
  <c r="J13" i="11"/>
  <c r="J15" i="11"/>
  <c r="J17" i="11"/>
  <c r="J19" i="11"/>
  <c r="J21" i="11"/>
  <c r="J23" i="11"/>
  <c r="J25" i="11"/>
  <c r="J27" i="11"/>
  <c r="J29" i="11"/>
  <c r="J31" i="11"/>
  <c r="AA33" i="11"/>
  <c r="AH7" i="12"/>
  <c r="AL7" i="12"/>
  <c r="AC8" i="12"/>
  <c r="AN8" i="12"/>
  <c r="AR8" i="12"/>
  <c r="I7" i="12"/>
  <c r="T7" i="12"/>
  <c r="X7" i="12"/>
  <c r="AI7" i="12"/>
  <c r="Z8" i="12"/>
  <c r="AD8" i="12"/>
  <c r="AO8" i="12"/>
  <c r="F7" i="12"/>
  <c r="U7" i="12"/>
  <c r="Y7" i="12"/>
  <c r="AJ7" i="12"/>
  <c r="I8" i="12"/>
  <c r="AA8" i="12"/>
  <c r="AE8" i="12"/>
  <c r="AP8" i="12"/>
  <c r="AG7" i="12"/>
  <c r="AK7" i="12"/>
  <c r="F8" i="12"/>
  <c r="AM8" i="12"/>
  <c r="C77" i="12" l="1"/>
  <c r="C27" i="12"/>
  <c r="C17" i="12"/>
  <c r="C71" i="12"/>
  <c r="C53" i="12"/>
  <c r="C19" i="12"/>
  <c r="C117" i="12"/>
  <c r="C63" i="12"/>
  <c r="AO64" i="12" s="1"/>
  <c r="C123" i="12"/>
  <c r="C59" i="12"/>
  <c r="C113" i="12"/>
  <c r="C49" i="12"/>
  <c r="C69" i="12"/>
  <c r="C103" i="12"/>
  <c r="C39" i="12"/>
  <c r="C125" i="12"/>
  <c r="AM126" i="12" s="1"/>
  <c r="C115" i="12"/>
  <c r="C51" i="12"/>
  <c r="C105" i="12"/>
  <c r="AD106" i="12" s="1"/>
  <c r="C41" i="12"/>
  <c r="C61" i="12"/>
  <c r="C95" i="12"/>
  <c r="C31" i="12"/>
  <c r="C109" i="12"/>
  <c r="Z110" i="12" s="1"/>
  <c r="C37" i="12"/>
  <c r="C107" i="12"/>
  <c r="C75" i="12"/>
  <c r="AD76" i="12" s="1"/>
  <c r="C43" i="12"/>
  <c r="C11" i="12"/>
  <c r="C97" i="12"/>
  <c r="C65" i="12"/>
  <c r="AA66" i="12" s="1"/>
  <c r="C33" i="12"/>
  <c r="AL33" i="12" s="1"/>
  <c r="C101" i="12"/>
  <c r="C45" i="12"/>
  <c r="C119" i="12"/>
  <c r="AQ120" i="12" s="1"/>
  <c r="C87" i="12"/>
  <c r="C55" i="12"/>
  <c r="C23" i="12"/>
  <c r="C93" i="12"/>
  <c r="AD94" i="12" s="1"/>
  <c r="C21" i="12"/>
  <c r="AD22" i="12" s="1"/>
  <c r="C99" i="12"/>
  <c r="C67" i="12"/>
  <c r="AE68" i="12" s="1"/>
  <c r="C35" i="12"/>
  <c r="AA36" i="12" s="1"/>
  <c r="C121" i="12"/>
  <c r="C89" i="12"/>
  <c r="C57" i="12"/>
  <c r="C25" i="12"/>
  <c r="AO26" i="12" s="1"/>
  <c r="C85" i="12"/>
  <c r="F86" i="12" s="1"/>
  <c r="C29" i="12"/>
  <c r="C111" i="12"/>
  <c r="C79" i="12"/>
  <c r="AO80" i="12" s="1"/>
  <c r="C47" i="12"/>
  <c r="I48" i="12" s="1"/>
  <c r="C15" i="12"/>
  <c r="AQ16" i="12" s="1"/>
  <c r="AJ15" i="12"/>
  <c r="AO16" i="12"/>
  <c r="W15" i="12"/>
  <c r="AH25" i="12"/>
  <c r="AB26" i="12"/>
  <c r="F25" i="12"/>
  <c r="AP44" i="12"/>
  <c r="F44" i="12"/>
  <c r="AH41" i="12"/>
  <c r="F41" i="12"/>
  <c r="K72" i="12"/>
  <c r="M72" i="12" s="1"/>
  <c r="H71" i="12"/>
  <c r="K71" i="12"/>
  <c r="M71" i="12" s="1"/>
  <c r="N72" i="12"/>
  <c r="P72" i="12" s="1"/>
  <c r="E72" i="12"/>
  <c r="E71" i="12"/>
  <c r="H72" i="12"/>
  <c r="N71" i="12"/>
  <c r="P71" i="12" s="1"/>
  <c r="AP68" i="12"/>
  <c r="AA68" i="12"/>
  <c r="AL67" i="12"/>
  <c r="AH67" i="12"/>
  <c r="AO68" i="12"/>
  <c r="AD68" i="12"/>
  <c r="Z68" i="12"/>
  <c r="AK67" i="12"/>
  <c r="AG67" i="12"/>
  <c r="V67" i="12"/>
  <c r="AN68" i="12"/>
  <c r="AC68" i="12"/>
  <c r="I68" i="12"/>
  <c r="Y67" i="12"/>
  <c r="U67" i="12"/>
  <c r="F67" i="12"/>
  <c r="X67" i="12"/>
  <c r="AB68" i="12"/>
  <c r="T67" i="12"/>
  <c r="AQ68" i="12"/>
  <c r="I67" i="12"/>
  <c r="AO78" i="12"/>
  <c r="AD78" i="12"/>
  <c r="Z78" i="12"/>
  <c r="F78" i="12"/>
  <c r="AK77" i="12"/>
  <c r="AG77" i="12"/>
  <c r="V77" i="12"/>
  <c r="AR78" i="12"/>
  <c r="AN78" i="12"/>
  <c r="AC78" i="12"/>
  <c r="I78" i="12"/>
  <c r="AJ77" i="12"/>
  <c r="Y77" i="12"/>
  <c r="U77" i="12"/>
  <c r="F77" i="12"/>
  <c r="AM78" i="12"/>
  <c r="AL77" i="12"/>
  <c r="W77" i="12"/>
  <c r="AE78" i="12"/>
  <c r="AI77" i="12"/>
  <c r="T77" i="12"/>
  <c r="I77" i="12"/>
  <c r="AQ78" i="12"/>
  <c r="AB78" i="12"/>
  <c r="AH77" i="12"/>
  <c r="AP78" i="12"/>
  <c r="AA78" i="12"/>
  <c r="X77" i="12"/>
  <c r="K77" i="12"/>
  <c r="M77" i="12" s="1"/>
  <c r="N78" i="12"/>
  <c r="P78" i="12" s="1"/>
  <c r="E78" i="12"/>
  <c r="K78" i="12"/>
  <c r="M78" i="12" s="1"/>
  <c r="H78" i="12"/>
  <c r="H77" i="12"/>
  <c r="J77" i="12" s="1"/>
  <c r="E77" i="12"/>
  <c r="N77" i="12"/>
  <c r="P77" i="12" s="1"/>
  <c r="K85" i="12"/>
  <c r="M85" i="12" s="1"/>
  <c r="N86" i="12"/>
  <c r="P86" i="12" s="1"/>
  <c r="E86" i="12"/>
  <c r="H86" i="12"/>
  <c r="N85" i="12"/>
  <c r="P85" i="12" s="1"/>
  <c r="E85" i="12"/>
  <c r="H85" i="12"/>
  <c r="K86" i="12"/>
  <c r="M86" i="12" s="1"/>
  <c r="K93" i="12"/>
  <c r="M93" i="12" s="1"/>
  <c r="N94" i="12"/>
  <c r="P94" i="12" s="1"/>
  <c r="E94" i="12"/>
  <c r="H94" i="12"/>
  <c r="N93" i="12"/>
  <c r="P93" i="12" s="1"/>
  <c r="E93" i="12"/>
  <c r="H93" i="12"/>
  <c r="K94" i="12"/>
  <c r="M94" i="12" s="1"/>
  <c r="AQ116" i="12"/>
  <c r="AM116" i="12"/>
  <c r="AB116" i="12"/>
  <c r="AI115" i="12"/>
  <c r="X115" i="12"/>
  <c r="T115" i="12"/>
  <c r="I115" i="12"/>
  <c r="AR116" i="12"/>
  <c r="AE116" i="12"/>
  <c r="Z116" i="12"/>
  <c r="I116" i="12"/>
  <c r="AL115" i="12"/>
  <c r="AG115" i="12"/>
  <c r="U115" i="12"/>
  <c r="AP116" i="12"/>
  <c r="AD116" i="12"/>
  <c r="AK115" i="12"/>
  <c r="Y115" i="12"/>
  <c r="F115" i="12"/>
  <c r="AO116" i="12"/>
  <c r="AC116" i="12"/>
  <c r="F116" i="12"/>
  <c r="AJ115" i="12"/>
  <c r="W115" i="12"/>
  <c r="AA116" i="12"/>
  <c r="AH115" i="12"/>
  <c r="AN116" i="12"/>
  <c r="V115" i="12"/>
  <c r="AO106" i="12"/>
  <c r="Z106" i="12"/>
  <c r="F106" i="12"/>
  <c r="AK105" i="12"/>
  <c r="V105" i="12"/>
  <c r="AQ106" i="12"/>
  <c r="AE106" i="12"/>
  <c r="X105" i="12"/>
  <c r="AP106" i="12"/>
  <c r="AC106" i="12"/>
  <c r="W105" i="12"/>
  <c r="I105" i="12"/>
  <c r="AN106" i="12"/>
  <c r="I106" i="12"/>
  <c r="AH105" i="12"/>
  <c r="U105" i="12"/>
  <c r="T105" i="12"/>
  <c r="AA106" i="12"/>
  <c r="AL105" i="12"/>
  <c r="Y105" i="12"/>
  <c r="AR106" i="12"/>
  <c r="K101" i="12"/>
  <c r="M101" i="12" s="1"/>
  <c r="N102" i="12"/>
  <c r="P102" i="12" s="1"/>
  <c r="E102" i="12"/>
  <c r="H102" i="12"/>
  <c r="N101" i="12"/>
  <c r="P101" i="12" s="1"/>
  <c r="E101" i="12"/>
  <c r="K102" i="12"/>
  <c r="M102" i="12" s="1"/>
  <c r="H101" i="12"/>
  <c r="AI119" i="12"/>
  <c r="AD120" i="12"/>
  <c r="AO120" i="12"/>
  <c r="K107" i="12"/>
  <c r="M107" i="12" s="1"/>
  <c r="H108" i="12"/>
  <c r="E107" i="12"/>
  <c r="N108" i="12"/>
  <c r="P108" i="12" s="1"/>
  <c r="E108" i="12"/>
  <c r="K108" i="12"/>
  <c r="M108" i="12" s="1"/>
  <c r="N107" i="12"/>
  <c r="P107" i="12" s="1"/>
  <c r="H107" i="12"/>
  <c r="H116" i="12"/>
  <c r="N115" i="12"/>
  <c r="P115" i="12" s="1"/>
  <c r="N116" i="12"/>
  <c r="P116" i="12" s="1"/>
  <c r="K115" i="12"/>
  <c r="M115" i="12" s="1"/>
  <c r="K116" i="12"/>
  <c r="M116" i="12" s="1"/>
  <c r="E115" i="12"/>
  <c r="E116" i="12"/>
  <c r="G116" i="12" s="1"/>
  <c r="Q116" i="12" s="1"/>
  <c r="H115" i="12"/>
  <c r="T125" i="12"/>
  <c r="I126" i="12"/>
  <c r="J7" i="12"/>
  <c r="J8" i="12"/>
  <c r="H22" i="12"/>
  <c r="N21" i="12"/>
  <c r="P21" i="12" s="1"/>
  <c r="E21" i="12"/>
  <c r="K22" i="12"/>
  <c r="M22" i="12" s="1"/>
  <c r="H21" i="12"/>
  <c r="K21" i="12"/>
  <c r="M21" i="12" s="1"/>
  <c r="N22" i="12"/>
  <c r="P22" i="12" s="1"/>
  <c r="E22" i="12"/>
  <c r="K31" i="12"/>
  <c r="M31" i="12" s="1"/>
  <c r="N32" i="12"/>
  <c r="P32" i="12" s="1"/>
  <c r="E32" i="12"/>
  <c r="H32" i="12"/>
  <c r="N31" i="12"/>
  <c r="P31" i="12" s="1"/>
  <c r="E31" i="12"/>
  <c r="K32" i="12"/>
  <c r="M32" i="12" s="1"/>
  <c r="H31" i="12"/>
  <c r="K38" i="12"/>
  <c r="M38" i="12" s="1"/>
  <c r="H37" i="12"/>
  <c r="K37" i="12"/>
  <c r="M37" i="12" s="1"/>
  <c r="N37" i="12"/>
  <c r="P37" i="12" s="1"/>
  <c r="E37" i="12"/>
  <c r="H38" i="12"/>
  <c r="N38" i="12"/>
  <c r="P38" i="12" s="1"/>
  <c r="E38" i="12"/>
  <c r="F88" i="12"/>
  <c r="X87" i="12"/>
  <c r="AA34" i="11"/>
  <c r="AQ20" i="12"/>
  <c r="AM20" i="12"/>
  <c r="AB20" i="12"/>
  <c r="F20" i="12"/>
  <c r="AK19" i="12"/>
  <c r="AG19" i="12"/>
  <c r="V19" i="12"/>
  <c r="AP20" i="12"/>
  <c r="AE20" i="12"/>
  <c r="AA20" i="12"/>
  <c r="I20" i="12"/>
  <c r="AJ19" i="12"/>
  <c r="Y19" i="12"/>
  <c r="U19" i="12"/>
  <c r="F19" i="12"/>
  <c r="AO20" i="12"/>
  <c r="AD20" i="12"/>
  <c r="Z20" i="12"/>
  <c r="AI19" i="12"/>
  <c r="X19" i="12"/>
  <c r="T19" i="12"/>
  <c r="I19" i="12"/>
  <c r="AR20" i="12"/>
  <c r="AN20" i="12"/>
  <c r="AC20" i="12"/>
  <c r="AL19" i="12"/>
  <c r="AH19" i="12"/>
  <c r="W19" i="12"/>
  <c r="H10" i="12"/>
  <c r="N9" i="12"/>
  <c r="P9" i="12" s="1"/>
  <c r="E9" i="12"/>
  <c r="K10" i="12"/>
  <c r="M10" i="12" s="1"/>
  <c r="H9" i="12"/>
  <c r="K9" i="12"/>
  <c r="M9" i="12" s="1"/>
  <c r="N10" i="12"/>
  <c r="P10" i="12" s="1"/>
  <c r="E10" i="12"/>
  <c r="H26" i="12"/>
  <c r="N25" i="12"/>
  <c r="P25" i="12" s="1"/>
  <c r="E25" i="12"/>
  <c r="K26" i="12"/>
  <c r="M26" i="12" s="1"/>
  <c r="H25" i="12"/>
  <c r="K25" i="12"/>
  <c r="M25" i="12" s="1"/>
  <c r="N26" i="12"/>
  <c r="P26" i="12" s="1"/>
  <c r="E26" i="12"/>
  <c r="AO14" i="12"/>
  <c r="AD14" i="12"/>
  <c r="Z14" i="12"/>
  <c r="AI13" i="12"/>
  <c r="X13" i="12"/>
  <c r="T13" i="12"/>
  <c r="I13" i="12"/>
  <c r="AR14" i="12"/>
  <c r="AN14" i="12"/>
  <c r="AC14" i="12"/>
  <c r="AL13" i="12"/>
  <c r="AH13" i="12"/>
  <c r="W13" i="12"/>
  <c r="AQ14" i="12"/>
  <c r="AM14" i="12"/>
  <c r="AB14" i="12"/>
  <c r="F14" i="12"/>
  <c r="AK13" i="12"/>
  <c r="AG13" i="12"/>
  <c r="V13" i="12"/>
  <c r="AP14" i="12"/>
  <c r="AE14" i="12"/>
  <c r="AA14" i="12"/>
  <c r="I14" i="12"/>
  <c r="AJ13" i="12"/>
  <c r="Y13" i="12"/>
  <c r="U13" i="12"/>
  <c r="F13" i="12"/>
  <c r="AO30" i="12"/>
  <c r="AD30" i="12"/>
  <c r="Z30" i="12"/>
  <c r="AI29" i="12"/>
  <c r="X29" i="12"/>
  <c r="T29" i="12"/>
  <c r="I29" i="12"/>
  <c r="AR30" i="12"/>
  <c r="AN30" i="12"/>
  <c r="AC30" i="12"/>
  <c r="AL29" i="12"/>
  <c r="AH29" i="12"/>
  <c r="W29" i="12"/>
  <c r="AQ30" i="12"/>
  <c r="AM30" i="12"/>
  <c r="AB30" i="12"/>
  <c r="F30" i="12"/>
  <c r="AK29" i="12"/>
  <c r="AG29" i="12"/>
  <c r="V29" i="12"/>
  <c r="AP30" i="12"/>
  <c r="AE30" i="12"/>
  <c r="AA30" i="12"/>
  <c r="I30" i="12"/>
  <c r="AJ29" i="12"/>
  <c r="Y29" i="12"/>
  <c r="U29" i="12"/>
  <c r="F29" i="12"/>
  <c r="K19" i="12"/>
  <c r="M19" i="12" s="1"/>
  <c r="N20" i="12"/>
  <c r="P20" i="12" s="1"/>
  <c r="E20" i="12"/>
  <c r="H20" i="12"/>
  <c r="N19" i="12"/>
  <c r="P19" i="12" s="1"/>
  <c r="E19" i="12"/>
  <c r="K20" i="12"/>
  <c r="M20" i="12" s="1"/>
  <c r="H19" i="12"/>
  <c r="AP40" i="12"/>
  <c r="AE40" i="12"/>
  <c r="AA40" i="12"/>
  <c r="I40" i="12"/>
  <c r="AJ39" i="12"/>
  <c r="Y39" i="12"/>
  <c r="U39" i="12"/>
  <c r="F39" i="12"/>
  <c r="AO40" i="12"/>
  <c r="AD40" i="12"/>
  <c r="Z40" i="12"/>
  <c r="AI39" i="12"/>
  <c r="X39" i="12"/>
  <c r="T39" i="12"/>
  <c r="I39" i="12"/>
  <c r="AQ40" i="12"/>
  <c r="AB40" i="12"/>
  <c r="AK39" i="12"/>
  <c r="V39" i="12"/>
  <c r="AN40" i="12"/>
  <c r="AH39" i="12"/>
  <c r="AM40" i="12"/>
  <c r="F40" i="12"/>
  <c r="AG39" i="12"/>
  <c r="AR40" i="12"/>
  <c r="AC40" i="12"/>
  <c r="AL39" i="12"/>
  <c r="W39" i="12"/>
  <c r="N44" i="12"/>
  <c r="P44" i="12" s="1"/>
  <c r="E44" i="12"/>
  <c r="H44" i="12"/>
  <c r="N43" i="12"/>
  <c r="P43" i="12" s="1"/>
  <c r="E43" i="12"/>
  <c r="K44" i="12"/>
  <c r="M44" i="12" s="1"/>
  <c r="K43" i="12"/>
  <c r="M43" i="12" s="1"/>
  <c r="H43" i="12"/>
  <c r="AP52" i="12"/>
  <c r="AE52" i="12"/>
  <c r="AA52" i="12"/>
  <c r="I52" i="12"/>
  <c r="AJ51" i="12"/>
  <c r="Y51" i="12"/>
  <c r="U51" i="12"/>
  <c r="F51" i="12"/>
  <c r="AO52" i="12"/>
  <c r="AD52" i="12"/>
  <c r="Z52" i="12"/>
  <c r="AI51" i="12"/>
  <c r="X51" i="12"/>
  <c r="T51" i="12"/>
  <c r="I51" i="12"/>
  <c r="AM52" i="12"/>
  <c r="F52" i="12"/>
  <c r="AG51" i="12"/>
  <c r="AR52" i="12"/>
  <c r="AC52" i="12"/>
  <c r="AL51" i="12"/>
  <c r="W51" i="12"/>
  <c r="AQ52" i="12"/>
  <c r="AB52" i="12"/>
  <c r="AK51" i="12"/>
  <c r="V51" i="12"/>
  <c r="AN52" i="12"/>
  <c r="AH51" i="12"/>
  <c r="N48" i="12"/>
  <c r="P48" i="12" s="1"/>
  <c r="E48" i="12"/>
  <c r="H48" i="12"/>
  <c r="N47" i="12"/>
  <c r="P47" i="12" s="1"/>
  <c r="E47" i="12"/>
  <c r="K47" i="12"/>
  <c r="M47" i="12" s="1"/>
  <c r="H47" i="12"/>
  <c r="K48" i="12"/>
  <c r="M48" i="12" s="1"/>
  <c r="K42" i="12"/>
  <c r="M42" i="12" s="1"/>
  <c r="H41" i="12"/>
  <c r="K41" i="12"/>
  <c r="M41" i="12" s="1"/>
  <c r="H42" i="12"/>
  <c r="N42" i="12"/>
  <c r="P42" i="12" s="1"/>
  <c r="E42" i="12"/>
  <c r="N41" i="12"/>
  <c r="P41" i="12" s="1"/>
  <c r="E41" i="12"/>
  <c r="N62" i="12"/>
  <c r="P62" i="12" s="1"/>
  <c r="E62" i="12"/>
  <c r="H62" i="12"/>
  <c r="N61" i="12"/>
  <c r="P61" i="12" s="1"/>
  <c r="E61" i="12"/>
  <c r="K62" i="12"/>
  <c r="M62" i="12" s="1"/>
  <c r="H61" i="12"/>
  <c r="K61" i="12"/>
  <c r="M61" i="12" s="1"/>
  <c r="AR46" i="12"/>
  <c r="AN46" i="12"/>
  <c r="AC46" i="12"/>
  <c r="AL45" i="12"/>
  <c r="AH45" i="12"/>
  <c r="W45" i="12"/>
  <c r="AQ46" i="12"/>
  <c r="AM46" i="12"/>
  <c r="AB46" i="12"/>
  <c r="F46" i="12"/>
  <c r="AK45" i="12"/>
  <c r="AG45" i="12"/>
  <c r="V45" i="12"/>
  <c r="AD46" i="12"/>
  <c r="X45" i="12"/>
  <c r="AP46" i="12"/>
  <c r="AA46" i="12"/>
  <c r="I46" i="12"/>
  <c r="AJ45" i="12"/>
  <c r="U45" i="12"/>
  <c r="AO46" i="12"/>
  <c r="Z46" i="12"/>
  <c r="AI45" i="12"/>
  <c r="T45" i="12"/>
  <c r="I45" i="12"/>
  <c r="AE46" i="12"/>
  <c r="Y45" i="12"/>
  <c r="F45" i="12"/>
  <c r="AP58" i="12"/>
  <c r="AE58" i="12"/>
  <c r="AA58" i="12"/>
  <c r="I58" i="12"/>
  <c r="AJ57" i="12"/>
  <c r="Y57" i="12"/>
  <c r="U57" i="12"/>
  <c r="F57" i="12"/>
  <c r="AO58" i="12"/>
  <c r="AD58" i="12"/>
  <c r="Z58" i="12"/>
  <c r="AI57" i="12"/>
  <c r="X57" i="12"/>
  <c r="T57" i="12"/>
  <c r="I57" i="12"/>
  <c r="AR58" i="12"/>
  <c r="AN58" i="12"/>
  <c r="AC58" i="12"/>
  <c r="AL57" i="12"/>
  <c r="AH57" i="12"/>
  <c r="W57" i="12"/>
  <c r="AB58" i="12"/>
  <c r="AK57" i="12"/>
  <c r="AG57" i="12"/>
  <c r="F58" i="12"/>
  <c r="AQ58" i="12"/>
  <c r="V57" i="12"/>
  <c r="AM58" i="12"/>
  <c r="AO96" i="12"/>
  <c r="AD96" i="12"/>
  <c r="Z96" i="12"/>
  <c r="AR96" i="12"/>
  <c r="AN96" i="12"/>
  <c r="AC96" i="12"/>
  <c r="AQ96" i="12"/>
  <c r="AB96" i="12"/>
  <c r="F96" i="12"/>
  <c r="AK95" i="12"/>
  <c r="AG95" i="12"/>
  <c r="V95" i="12"/>
  <c r="AP96" i="12"/>
  <c r="AA96" i="12"/>
  <c r="I96" i="12"/>
  <c r="AJ95" i="12"/>
  <c r="Y95" i="12"/>
  <c r="U95" i="12"/>
  <c r="F95" i="12"/>
  <c r="AM96" i="12"/>
  <c r="AI95" i="12"/>
  <c r="X95" i="12"/>
  <c r="T95" i="12"/>
  <c r="I95" i="12"/>
  <c r="AL95" i="12"/>
  <c r="AH95" i="12"/>
  <c r="W95" i="12"/>
  <c r="AE96" i="12"/>
  <c r="K66" i="12"/>
  <c r="M66" i="12" s="1"/>
  <c r="H65" i="12"/>
  <c r="K65" i="12"/>
  <c r="M65" i="12" s="1"/>
  <c r="N66" i="12"/>
  <c r="P66" i="12" s="1"/>
  <c r="E66" i="12"/>
  <c r="N65" i="12"/>
  <c r="P65" i="12" s="1"/>
  <c r="E65" i="12"/>
  <c r="H66" i="12"/>
  <c r="N74" i="12"/>
  <c r="P74" i="12" s="1"/>
  <c r="E74" i="12"/>
  <c r="H74" i="12"/>
  <c r="H73" i="12"/>
  <c r="K73" i="12"/>
  <c r="M73" i="12" s="1"/>
  <c r="K74" i="12"/>
  <c r="M74" i="12" s="1"/>
  <c r="N73" i="12"/>
  <c r="P73" i="12" s="1"/>
  <c r="E73" i="12"/>
  <c r="AR60" i="12"/>
  <c r="AN60" i="12"/>
  <c r="AC60" i="12"/>
  <c r="AL59" i="12"/>
  <c r="AH59" i="12"/>
  <c r="W59" i="12"/>
  <c r="AQ60" i="12"/>
  <c r="AM60" i="12"/>
  <c r="AB60" i="12"/>
  <c r="F60" i="12"/>
  <c r="AK59" i="12"/>
  <c r="AG59" i="12"/>
  <c r="V59" i="12"/>
  <c r="AP60" i="12"/>
  <c r="AE60" i="12"/>
  <c r="AA60" i="12"/>
  <c r="I60" i="12"/>
  <c r="AJ59" i="12"/>
  <c r="Y59" i="12"/>
  <c r="U59" i="12"/>
  <c r="F59" i="12"/>
  <c r="Z60" i="12"/>
  <c r="AI59" i="12"/>
  <c r="I59" i="12"/>
  <c r="X59" i="12"/>
  <c r="AD60" i="12"/>
  <c r="AO60" i="12"/>
  <c r="T59" i="12"/>
  <c r="AP70" i="12"/>
  <c r="AE70" i="12"/>
  <c r="AA70" i="12"/>
  <c r="AL69" i="12"/>
  <c r="AH69" i="12"/>
  <c r="W69" i="12"/>
  <c r="AO70" i="12"/>
  <c r="AD70" i="12"/>
  <c r="Z70" i="12"/>
  <c r="F70" i="12"/>
  <c r="AK69" i="12"/>
  <c r="AG69" i="12"/>
  <c r="V69" i="12"/>
  <c r="AR70" i="12"/>
  <c r="AN70" i="12"/>
  <c r="AC70" i="12"/>
  <c r="I70" i="12"/>
  <c r="AJ69" i="12"/>
  <c r="Y69" i="12"/>
  <c r="U69" i="12"/>
  <c r="F69" i="12"/>
  <c r="AQ70" i="12"/>
  <c r="AI69" i="12"/>
  <c r="I69" i="12"/>
  <c r="AM70" i="12"/>
  <c r="X69" i="12"/>
  <c r="AB70" i="12"/>
  <c r="T69" i="12"/>
  <c r="AO92" i="12"/>
  <c r="AD92" i="12"/>
  <c r="Z92" i="12"/>
  <c r="F92" i="12"/>
  <c r="AK91" i="12"/>
  <c r="AG91" i="12"/>
  <c r="V91" i="12"/>
  <c r="AR92" i="12"/>
  <c r="AN92" i="12"/>
  <c r="AC92" i="12"/>
  <c r="I92" i="12"/>
  <c r="AJ91" i="12"/>
  <c r="Y91" i="12"/>
  <c r="U91" i="12"/>
  <c r="F91" i="12"/>
  <c r="AQ92" i="12"/>
  <c r="AM92" i="12"/>
  <c r="AB92" i="12"/>
  <c r="AI91" i="12"/>
  <c r="X91" i="12"/>
  <c r="T91" i="12"/>
  <c r="I91" i="12"/>
  <c r="AA92" i="12"/>
  <c r="W91" i="12"/>
  <c r="AP92" i="12"/>
  <c r="AL91" i="12"/>
  <c r="AH91" i="12"/>
  <c r="AE92" i="12"/>
  <c r="K79" i="12"/>
  <c r="M79" i="12" s="1"/>
  <c r="N80" i="12"/>
  <c r="P80" i="12" s="1"/>
  <c r="E80" i="12"/>
  <c r="N79" i="12"/>
  <c r="P79" i="12" s="1"/>
  <c r="E79" i="12"/>
  <c r="K80" i="12"/>
  <c r="M80" i="12" s="1"/>
  <c r="H80" i="12"/>
  <c r="H79" i="12"/>
  <c r="K87" i="12"/>
  <c r="M87" i="12" s="1"/>
  <c r="N88" i="12"/>
  <c r="P88" i="12" s="1"/>
  <c r="E88" i="12"/>
  <c r="H88" i="12"/>
  <c r="N87" i="12"/>
  <c r="P87" i="12" s="1"/>
  <c r="E87" i="12"/>
  <c r="H87" i="12"/>
  <c r="K88" i="12"/>
  <c r="M88" i="12" s="1"/>
  <c r="N96" i="12"/>
  <c r="P96" i="12" s="1"/>
  <c r="K95" i="12"/>
  <c r="M95" i="12" s="1"/>
  <c r="E96" i="12"/>
  <c r="H96" i="12"/>
  <c r="N95" i="12"/>
  <c r="P95" i="12" s="1"/>
  <c r="E95" i="12"/>
  <c r="H95" i="12"/>
  <c r="K96" i="12"/>
  <c r="M96" i="12" s="1"/>
  <c r="H118" i="12"/>
  <c r="N117" i="12"/>
  <c r="P117" i="12" s="1"/>
  <c r="E117" i="12"/>
  <c r="N118" i="12"/>
  <c r="P118" i="12" s="1"/>
  <c r="K117" i="12"/>
  <c r="M117" i="12" s="1"/>
  <c r="K118" i="12"/>
  <c r="M118" i="12" s="1"/>
  <c r="E118" i="12"/>
  <c r="H117" i="12"/>
  <c r="AO114" i="12"/>
  <c r="AD114" i="12"/>
  <c r="Z114" i="12"/>
  <c r="F114" i="12"/>
  <c r="AK113" i="12"/>
  <c r="AG113" i="12"/>
  <c r="V113" i="12"/>
  <c r="AR114" i="12"/>
  <c r="AN114" i="12"/>
  <c r="AC114" i="12"/>
  <c r="I114" i="12"/>
  <c r="AJ113" i="12"/>
  <c r="Y113" i="12"/>
  <c r="U113" i="12"/>
  <c r="F113" i="12"/>
  <c r="AQ114" i="12"/>
  <c r="AM114" i="12"/>
  <c r="AB114" i="12"/>
  <c r="AI113" i="12"/>
  <c r="X113" i="12"/>
  <c r="T113" i="12"/>
  <c r="I113" i="12"/>
  <c r="AE114" i="12"/>
  <c r="AH113" i="12"/>
  <c r="AA114" i="12"/>
  <c r="W113" i="12"/>
  <c r="AL113" i="12"/>
  <c r="AP114" i="12"/>
  <c r="AO104" i="12"/>
  <c r="AD104" i="12"/>
  <c r="Z104" i="12"/>
  <c r="F104" i="12"/>
  <c r="AK103" i="12"/>
  <c r="AG103" i="12"/>
  <c r="V103" i="12"/>
  <c r="AP104" i="12"/>
  <c r="AC104" i="12"/>
  <c r="AI103" i="12"/>
  <c r="W103" i="12"/>
  <c r="I103" i="12"/>
  <c r="AN104" i="12"/>
  <c r="AB104" i="12"/>
  <c r="I104" i="12"/>
  <c r="AH103" i="12"/>
  <c r="U103" i="12"/>
  <c r="AR104" i="12"/>
  <c r="AM104" i="12"/>
  <c r="AA104" i="12"/>
  <c r="AL103" i="12"/>
  <c r="Y103" i="12"/>
  <c r="T103" i="12"/>
  <c r="F103" i="12"/>
  <c r="AE104" i="12"/>
  <c r="AJ103" i="12"/>
  <c r="X103" i="12"/>
  <c r="AQ104" i="12"/>
  <c r="AM122" i="12"/>
  <c r="AA122" i="12"/>
  <c r="U121" i="12"/>
  <c r="AN122" i="12"/>
  <c r="K109" i="12"/>
  <c r="M109" i="12" s="1"/>
  <c r="N110" i="12"/>
  <c r="P110" i="12" s="1"/>
  <c r="E110" i="12"/>
  <c r="H110" i="12"/>
  <c r="N109" i="12"/>
  <c r="P109" i="12" s="1"/>
  <c r="E109" i="12"/>
  <c r="H109" i="12"/>
  <c r="K110" i="12"/>
  <c r="M110" i="12" s="1"/>
  <c r="H124" i="12"/>
  <c r="N123" i="12"/>
  <c r="P123" i="12" s="1"/>
  <c r="E123" i="12"/>
  <c r="K124" i="12"/>
  <c r="M124" i="12" s="1"/>
  <c r="H123" i="12"/>
  <c r="K123" i="12"/>
  <c r="M123" i="12" s="1"/>
  <c r="N124" i="12"/>
  <c r="P124" i="12" s="1"/>
  <c r="E124" i="12"/>
  <c r="G8" i="12"/>
  <c r="Q8" i="12" s="1"/>
  <c r="AQ32" i="12"/>
  <c r="AM32" i="12"/>
  <c r="AB32" i="12"/>
  <c r="F32" i="12"/>
  <c r="AK31" i="12"/>
  <c r="AG31" i="12"/>
  <c r="V31" i="12"/>
  <c r="AP32" i="12"/>
  <c r="AE32" i="12"/>
  <c r="AA32" i="12"/>
  <c r="I32" i="12"/>
  <c r="AJ31" i="12"/>
  <c r="Y31" i="12"/>
  <c r="U31" i="12"/>
  <c r="F31" i="12"/>
  <c r="AO32" i="12"/>
  <c r="AD32" i="12"/>
  <c r="Z32" i="12"/>
  <c r="AI31" i="12"/>
  <c r="X31" i="12"/>
  <c r="T31" i="12"/>
  <c r="I31" i="12"/>
  <c r="AR32" i="12"/>
  <c r="AN32" i="12"/>
  <c r="AC32" i="12"/>
  <c r="AL31" i="12"/>
  <c r="AH31" i="12"/>
  <c r="W31" i="12"/>
  <c r="K15" i="12"/>
  <c r="M15" i="12" s="1"/>
  <c r="N16" i="12"/>
  <c r="P16" i="12" s="1"/>
  <c r="E16" i="12"/>
  <c r="H16" i="12"/>
  <c r="N15" i="12"/>
  <c r="P15" i="12" s="1"/>
  <c r="E15" i="12"/>
  <c r="K16" i="12"/>
  <c r="M16" i="12" s="1"/>
  <c r="H15" i="12"/>
  <c r="N40" i="12"/>
  <c r="P40" i="12" s="1"/>
  <c r="E40" i="12"/>
  <c r="G40" i="12" s="1"/>
  <c r="Q40" i="12" s="1"/>
  <c r="H40" i="12"/>
  <c r="J40" i="12" s="1"/>
  <c r="N39" i="12"/>
  <c r="P39" i="12" s="1"/>
  <c r="E39" i="12"/>
  <c r="K39" i="12"/>
  <c r="M39" i="12" s="1"/>
  <c r="H39" i="12"/>
  <c r="K40" i="12"/>
  <c r="M40" i="12" s="1"/>
  <c r="AO76" i="12"/>
  <c r="F76" i="12"/>
  <c r="AK75" i="12"/>
  <c r="AR76" i="12"/>
  <c r="AN76" i="12"/>
  <c r="AJ75" i="12"/>
  <c r="Y75" i="12"/>
  <c r="AE76" i="12"/>
  <c r="AI75" i="12"/>
  <c r="AQ76" i="12"/>
  <c r="AB76" i="12"/>
  <c r="AA76" i="12"/>
  <c r="X75" i="12"/>
  <c r="W75" i="12"/>
  <c r="F94" i="12"/>
  <c r="AK93" i="12"/>
  <c r="AR94" i="12"/>
  <c r="AJ93" i="12"/>
  <c r="Y93" i="12"/>
  <c r="AQ94" i="12"/>
  <c r="X93" i="12"/>
  <c r="T93" i="12"/>
  <c r="AH93" i="12"/>
  <c r="AP94" i="12"/>
  <c r="J35" i="11"/>
  <c r="AQ24" i="12"/>
  <c r="AM24" i="12"/>
  <c r="AB24" i="12"/>
  <c r="F24" i="12"/>
  <c r="AK23" i="12"/>
  <c r="AG23" i="12"/>
  <c r="V23" i="12"/>
  <c r="AP24" i="12"/>
  <c r="AE24" i="12"/>
  <c r="AA24" i="12"/>
  <c r="I24" i="12"/>
  <c r="AJ23" i="12"/>
  <c r="Y23" i="12"/>
  <c r="U23" i="12"/>
  <c r="F23" i="12"/>
  <c r="AO24" i="12"/>
  <c r="AD24" i="12"/>
  <c r="Z24" i="12"/>
  <c r="AI23" i="12"/>
  <c r="X23" i="12"/>
  <c r="T23" i="12"/>
  <c r="I23" i="12"/>
  <c r="AR24" i="12"/>
  <c r="AN24" i="12"/>
  <c r="AC24" i="12"/>
  <c r="AL23" i="12"/>
  <c r="AH23" i="12"/>
  <c r="W23" i="12"/>
  <c r="H14" i="12"/>
  <c r="N13" i="12"/>
  <c r="P13" i="12" s="1"/>
  <c r="E13" i="12"/>
  <c r="K14" i="12"/>
  <c r="M14" i="12" s="1"/>
  <c r="H13" i="12"/>
  <c r="J13" i="12" s="1"/>
  <c r="K13" i="12"/>
  <c r="M13" i="12" s="1"/>
  <c r="N14" i="12"/>
  <c r="P14" i="12" s="1"/>
  <c r="E14" i="12"/>
  <c r="H30" i="12"/>
  <c r="N29" i="12"/>
  <c r="P29" i="12" s="1"/>
  <c r="E29" i="12"/>
  <c r="K30" i="12"/>
  <c r="M30" i="12" s="1"/>
  <c r="H29" i="12"/>
  <c r="J29" i="12" s="1"/>
  <c r="K29" i="12"/>
  <c r="M29" i="12" s="1"/>
  <c r="N30" i="12"/>
  <c r="P30" i="12" s="1"/>
  <c r="E30" i="12"/>
  <c r="AO18" i="12"/>
  <c r="AD18" i="12"/>
  <c r="Z18" i="12"/>
  <c r="AI17" i="12"/>
  <c r="X17" i="12"/>
  <c r="T17" i="12"/>
  <c r="I17" i="12"/>
  <c r="AR18" i="12"/>
  <c r="AN18" i="12"/>
  <c r="AC18" i="12"/>
  <c r="AL17" i="12"/>
  <c r="AH17" i="12"/>
  <c r="W17" i="12"/>
  <c r="AQ18" i="12"/>
  <c r="AM18" i="12"/>
  <c r="AB18" i="12"/>
  <c r="F18" i="12"/>
  <c r="AK17" i="12"/>
  <c r="AG17" i="12"/>
  <c r="V17" i="12"/>
  <c r="AP18" i="12"/>
  <c r="AE18" i="12"/>
  <c r="AA18" i="12"/>
  <c r="I18" i="12"/>
  <c r="AJ17" i="12"/>
  <c r="Y17" i="12"/>
  <c r="U17" i="12"/>
  <c r="F17" i="12"/>
  <c r="AP34" i="12"/>
  <c r="AH33" i="12"/>
  <c r="AK33" i="12"/>
  <c r="V33" i="12"/>
  <c r="K23" i="12"/>
  <c r="M23" i="12" s="1"/>
  <c r="N24" i="12"/>
  <c r="P24" i="12" s="1"/>
  <c r="E24" i="12"/>
  <c r="H24" i="12"/>
  <c r="N23" i="12"/>
  <c r="P23" i="12" s="1"/>
  <c r="E23" i="12"/>
  <c r="K24" i="12"/>
  <c r="M24" i="12" s="1"/>
  <c r="H23" i="12"/>
  <c r="AJ47" i="12"/>
  <c r="X47" i="12"/>
  <c r="AH47" i="12"/>
  <c r="N52" i="12"/>
  <c r="P52" i="12" s="1"/>
  <c r="E52" i="12"/>
  <c r="H52" i="12"/>
  <c r="J52" i="12" s="1"/>
  <c r="N51" i="12"/>
  <c r="P51" i="12" s="1"/>
  <c r="E51" i="12"/>
  <c r="K52" i="12"/>
  <c r="M52" i="12" s="1"/>
  <c r="K51" i="12"/>
  <c r="M51" i="12" s="1"/>
  <c r="H51" i="12"/>
  <c r="J51" i="12" s="1"/>
  <c r="AO84" i="12"/>
  <c r="AD84" i="12"/>
  <c r="Z84" i="12"/>
  <c r="F84" i="12"/>
  <c r="AK83" i="12"/>
  <c r="AG83" i="12"/>
  <c r="V83" i="12"/>
  <c r="AR84" i="12"/>
  <c r="AN84" i="12"/>
  <c r="AC84" i="12"/>
  <c r="I84" i="12"/>
  <c r="AJ83" i="12"/>
  <c r="Y83" i="12"/>
  <c r="U83" i="12"/>
  <c r="F83" i="12"/>
  <c r="AQ84" i="12"/>
  <c r="AM84" i="12"/>
  <c r="AB84" i="12"/>
  <c r="AA84" i="12"/>
  <c r="AI83" i="12"/>
  <c r="T83" i="12"/>
  <c r="I83" i="12"/>
  <c r="AH83" i="12"/>
  <c r="AP84" i="12"/>
  <c r="X83" i="12"/>
  <c r="AE84" i="12"/>
  <c r="AL83" i="12"/>
  <c r="W83" i="12"/>
  <c r="K56" i="12"/>
  <c r="M56" i="12" s="1"/>
  <c r="N56" i="12"/>
  <c r="P56" i="12" s="1"/>
  <c r="E56" i="12"/>
  <c r="N55" i="12"/>
  <c r="P55" i="12" s="1"/>
  <c r="E55" i="12"/>
  <c r="H56" i="12"/>
  <c r="K55" i="12"/>
  <c r="M55" i="12" s="1"/>
  <c r="H55" i="12"/>
  <c r="K46" i="12"/>
  <c r="M46" i="12" s="1"/>
  <c r="H45" i="12"/>
  <c r="K45" i="12"/>
  <c r="M45" i="12" s="1"/>
  <c r="N45" i="12"/>
  <c r="P45" i="12" s="1"/>
  <c r="E45" i="12"/>
  <c r="H46" i="12"/>
  <c r="N46" i="12"/>
  <c r="P46" i="12" s="1"/>
  <c r="E46" i="12"/>
  <c r="AO100" i="12"/>
  <c r="AD100" i="12"/>
  <c r="Z100" i="12"/>
  <c r="F100" i="12"/>
  <c r="AK99" i="12"/>
  <c r="AG99" i="12"/>
  <c r="V99" i="12"/>
  <c r="AR100" i="12"/>
  <c r="AN100" i="12"/>
  <c r="AC100" i="12"/>
  <c r="I100" i="12"/>
  <c r="AJ99" i="12"/>
  <c r="Y99" i="12"/>
  <c r="U99" i="12"/>
  <c r="F99" i="12"/>
  <c r="AQ100" i="12"/>
  <c r="AM100" i="12"/>
  <c r="AB100" i="12"/>
  <c r="AI99" i="12"/>
  <c r="X99" i="12"/>
  <c r="T99" i="12"/>
  <c r="I99" i="12"/>
  <c r="AP100" i="12"/>
  <c r="AL99" i="12"/>
  <c r="AE100" i="12"/>
  <c r="AH99" i="12"/>
  <c r="AA100" i="12"/>
  <c r="W99" i="12"/>
  <c r="AR50" i="12"/>
  <c r="AB50" i="12"/>
  <c r="T49" i="12"/>
  <c r="AA50" i="12"/>
  <c r="AP62" i="12"/>
  <c r="AE62" i="12"/>
  <c r="AA62" i="12"/>
  <c r="I62" i="12"/>
  <c r="AJ61" i="12"/>
  <c r="Y61" i="12"/>
  <c r="U61" i="12"/>
  <c r="F61" i="12"/>
  <c r="AO62" i="12"/>
  <c r="AD62" i="12"/>
  <c r="Z62" i="12"/>
  <c r="AI61" i="12"/>
  <c r="X61" i="12"/>
  <c r="T61" i="12"/>
  <c r="I61" i="12"/>
  <c r="AR62" i="12"/>
  <c r="AN62" i="12"/>
  <c r="AC62" i="12"/>
  <c r="AL61" i="12"/>
  <c r="AH61" i="12"/>
  <c r="W61" i="12"/>
  <c r="AG61" i="12"/>
  <c r="AQ62" i="12"/>
  <c r="V61" i="12"/>
  <c r="AK61" i="12"/>
  <c r="AM62" i="12"/>
  <c r="AB62" i="12"/>
  <c r="F62" i="12"/>
  <c r="AO98" i="12"/>
  <c r="AD98" i="12"/>
  <c r="Z98" i="12"/>
  <c r="F98" i="12"/>
  <c r="AK97" i="12"/>
  <c r="AG97" i="12"/>
  <c r="V97" i="12"/>
  <c r="AR98" i="12"/>
  <c r="AN98" i="12"/>
  <c r="AC98" i="12"/>
  <c r="I98" i="12"/>
  <c r="AJ97" i="12"/>
  <c r="Y97" i="12"/>
  <c r="U97" i="12"/>
  <c r="F97" i="12"/>
  <c r="AQ98" i="12"/>
  <c r="AM98" i="12"/>
  <c r="AB98" i="12"/>
  <c r="AP98" i="12"/>
  <c r="AI97" i="12"/>
  <c r="T97" i="12"/>
  <c r="I97" i="12"/>
  <c r="AE98" i="12"/>
  <c r="AH97" i="12"/>
  <c r="AA98" i="12"/>
  <c r="X97" i="12"/>
  <c r="W97" i="12"/>
  <c r="AL97" i="12"/>
  <c r="K68" i="12"/>
  <c r="M68" i="12" s="1"/>
  <c r="H67" i="12"/>
  <c r="K67" i="12"/>
  <c r="M67" i="12" s="1"/>
  <c r="N68" i="12"/>
  <c r="P68" i="12" s="1"/>
  <c r="E68" i="12"/>
  <c r="E67" i="12"/>
  <c r="H68" i="12"/>
  <c r="N67" i="12"/>
  <c r="P67" i="12" s="1"/>
  <c r="Z80" i="12"/>
  <c r="F80" i="12"/>
  <c r="V79" i="12"/>
  <c r="AR80" i="12"/>
  <c r="I80" i="12"/>
  <c r="AJ79" i="12"/>
  <c r="F79" i="12"/>
  <c r="AP80" i="12"/>
  <c r="AM80" i="12"/>
  <c r="AL79" i="12"/>
  <c r="AI79" i="12"/>
  <c r="T79" i="12"/>
  <c r="AH79" i="12"/>
  <c r="AQ80" i="12"/>
  <c r="AE64" i="12"/>
  <c r="AA64" i="12"/>
  <c r="F64" i="12"/>
  <c r="AK63" i="12"/>
  <c r="AJ63" i="12"/>
  <c r="Y63" i="12"/>
  <c r="X63" i="12"/>
  <c r="AB64" i="12"/>
  <c r="AQ64" i="12"/>
  <c r="AE72" i="12"/>
  <c r="W71" i="12"/>
  <c r="AO72" i="12"/>
  <c r="AK71" i="12"/>
  <c r="AG71" i="12"/>
  <c r="AC72" i="12"/>
  <c r="AJ71" i="12"/>
  <c r="AM72" i="12"/>
  <c r="X71" i="12"/>
  <c r="AQ72" i="12"/>
  <c r="I71" i="12"/>
  <c r="F110" i="12"/>
  <c r="AG109" i="12"/>
  <c r="AC110" i="12"/>
  <c r="I110" i="12"/>
  <c r="F109" i="12"/>
  <c r="AQ110" i="12"/>
  <c r="X109" i="12"/>
  <c r="I109" i="12"/>
  <c r="AH109" i="12"/>
  <c r="AA110" i="12"/>
  <c r="K81" i="12"/>
  <c r="M81" i="12" s="1"/>
  <c r="N82" i="12"/>
  <c r="P82" i="12" s="1"/>
  <c r="E82" i="12"/>
  <c r="H81" i="12"/>
  <c r="N81" i="12"/>
  <c r="P81" i="12" s="1"/>
  <c r="E81" i="12"/>
  <c r="K82" i="12"/>
  <c r="M82" i="12" s="1"/>
  <c r="H82" i="12"/>
  <c r="K89" i="12"/>
  <c r="M89" i="12" s="1"/>
  <c r="N90" i="12"/>
  <c r="P90" i="12" s="1"/>
  <c r="E90" i="12"/>
  <c r="H90" i="12"/>
  <c r="N89" i="12"/>
  <c r="P89" i="12" s="1"/>
  <c r="E89" i="12"/>
  <c r="H89" i="12"/>
  <c r="K90" i="12"/>
  <c r="M90" i="12" s="1"/>
  <c r="AO102" i="12"/>
  <c r="AD102" i="12"/>
  <c r="Z102" i="12"/>
  <c r="F102" i="12"/>
  <c r="AK101" i="12"/>
  <c r="AG101" i="12"/>
  <c r="V101" i="12"/>
  <c r="AR102" i="12"/>
  <c r="AN102" i="12"/>
  <c r="AC102" i="12"/>
  <c r="I102" i="12"/>
  <c r="AJ101" i="12"/>
  <c r="Y101" i="12"/>
  <c r="U101" i="12"/>
  <c r="F101" i="12"/>
  <c r="AQ102" i="12"/>
  <c r="AM102" i="12"/>
  <c r="AB102" i="12"/>
  <c r="AI101" i="12"/>
  <c r="X101" i="12"/>
  <c r="T101" i="12"/>
  <c r="I101" i="12"/>
  <c r="AA102" i="12"/>
  <c r="W101" i="12"/>
  <c r="AP102" i="12"/>
  <c r="AL101" i="12"/>
  <c r="AE102" i="12"/>
  <c r="AH101" i="12"/>
  <c r="H120" i="12"/>
  <c r="N119" i="12"/>
  <c r="P119" i="12" s="1"/>
  <c r="E119" i="12"/>
  <c r="N120" i="12"/>
  <c r="P120" i="12" s="1"/>
  <c r="K119" i="12"/>
  <c r="M119" i="12" s="1"/>
  <c r="K120" i="12"/>
  <c r="M120" i="12" s="1"/>
  <c r="E120" i="12"/>
  <c r="H119" i="12"/>
  <c r="K97" i="12"/>
  <c r="M97" i="12" s="1"/>
  <c r="N98" i="12"/>
  <c r="P98" i="12" s="1"/>
  <c r="E98" i="12"/>
  <c r="H98" i="12"/>
  <c r="H97" i="12"/>
  <c r="N97" i="12"/>
  <c r="P97" i="12" s="1"/>
  <c r="E97" i="12"/>
  <c r="K98" i="12"/>
  <c r="M98" i="12" s="1"/>
  <c r="AO112" i="12"/>
  <c r="AD112" i="12"/>
  <c r="Z112" i="12"/>
  <c r="F112" i="12"/>
  <c r="AK111" i="12"/>
  <c r="AG111" i="12"/>
  <c r="V111" i="12"/>
  <c r="AR112" i="12"/>
  <c r="AN112" i="12"/>
  <c r="AC112" i="12"/>
  <c r="I112" i="12"/>
  <c r="AJ111" i="12"/>
  <c r="Y111" i="12"/>
  <c r="U111" i="12"/>
  <c r="F111" i="12"/>
  <c r="AQ112" i="12"/>
  <c r="AM112" i="12"/>
  <c r="AB112" i="12"/>
  <c r="AI111" i="12"/>
  <c r="X111" i="12"/>
  <c r="T111" i="12"/>
  <c r="I111" i="12"/>
  <c r="AA112" i="12"/>
  <c r="W111" i="12"/>
  <c r="AP112" i="12"/>
  <c r="AL111" i="12"/>
  <c r="AH111" i="12"/>
  <c r="AE112" i="12"/>
  <c r="K103" i="12"/>
  <c r="M103" i="12" s="1"/>
  <c r="K104" i="12"/>
  <c r="M104" i="12" s="1"/>
  <c r="E104" i="12"/>
  <c r="G104" i="12" s="1"/>
  <c r="Q104" i="12" s="1"/>
  <c r="N103" i="12"/>
  <c r="P103" i="12" s="1"/>
  <c r="H103" i="12"/>
  <c r="N104" i="12"/>
  <c r="P104" i="12" s="1"/>
  <c r="H104" i="12"/>
  <c r="J104" i="12" s="1"/>
  <c r="E103" i="12"/>
  <c r="K111" i="12"/>
  <c r="M111" i="12" s="1"/>
  <c r="N112" i="12"/>
  <c r="P112" i="12" s="1"/>
  <c r="E112" i="12"/>
  <c r="H112" i="12"/>
  <c r="N111" i="12"/>
  <c r="P111" i="12" s="1"/>
  <c r="E111" i="12"/>
  <c r="K112" i="12"/>
  <c r="M112" i="12" s="1"/>
  <c r="H111" i="12"/>
  <c r="H126" i="12"/>
  <c r="N125" i="12"/>
  <c r="P125" i="12" s="1"/>
  <c r="E125" i="12"/>
  <c r="K126" i="12"/>
  <c r="M126" i="12" s="1"/>
  <c r="H125" i="12"/>
  <c r="K125" i="12"/>
  <c r="M125" i="12" s="1"/>
  <c r="E126" i="12"/>
  <c r="N126" i="12"/>
  <c r="P126" i="12" s="1"/>
  <c r="G7" i="12"/>
  <c r="Q7" i="12" s="1"/>
  <c r="AT7" i="12"/>
  <c r="AO10" i="12"/>
  <c r="AD10" i="12"/>
  <c r="Z10" i="12"/>
  <c r="AI9" i="12"/>
  <c r="X9" i="12"/>
  <c r="T9" i="12"/>
  <c r="I9" i="12"/>
  <c r="AR10" i="12"/>
  <c r="AN10" i="12"/>
  <c r="AC10" i="12"/>
  <c r="AL9" i="12"/>
  <c r="AH9" i="12"/>
  <c r="W9" i="12"/>
  <c r="AQ10" i="12"/>
  <c r="AM10" i="12"/>
  <c r="AB10" i="12"/>
  <c r="F10" i="12"/>
  <c r="AK9" i="12"/>
  <c r="AG9" i="12"/>
  <c r="V9" i="12"/>
  <c r="AP10" i="12"/>
  <c r="AE10" i="12"/>
  <c r="AA10" i="12"/>
  <c r="I10" i="12"/>
  <c r="AJ9" i="12"/>
  <c r="Y9" i="12"/>
  <c r="U9" i="12"/>
  <c r="F9" i="12"/>
  <c r="N58" i="12"/>
  <c r="P58" i="12" s="1"/>
  <c r="E58" i="12"/>
  <c r="H58" i="12"/>
  <c r="N57" i="12"/>
  <c r="P57" i="12" s="1"/>
  <c r="E57" i="12"/>
  <c r="K58" i="12"/>
  <c r="M58" i="12" s="1"/>
  <c r="H57" i="12"/>
  <c r="J57" i="12" s="1"/>
  <c r="K57" i="12"/>
  <c r="M57" i="12" s="1"/>
  <c r="K54" i="12"/>
  <c r="M54" i="12" s="1"/>
  <c r="H53" i="12"/>
  <c r="K53" i="12"/>
  <c r="M53" i="12" s="1"/>
  <c r="N53" i="12"/>
  <c r="P53" i="12" s="1"/>
  <c r="E53" i="12"/>
  <c r="H54" i="12"/>
  <c r="N54" i="12"/>
  <c r="P54" i="12" s="1"/>
  <c r="E54" i="12"/>
  <c r="K64" i="12"/>
  <c r="M64" i="12" s="1"/>
  <c r="H63" i="12"/>
  <c r="K63" i="12"/>
  <c r="M63" i="12" s="1"/>
  <c r="N64" i="12"/>
  <c r="P64" i="12" s="1"/>
  <c r="E64" i="12"/>
  <c r="E63" i="12"/>
  <c r="H64" i="12"/>
  <c r="N63" i="12"/>
  <c r="P63" i="12" s="1"/>
  <c r="AQ12" i="12"/>
  <c r="AM12" i="12"/>
  <c r="AB12" i="12"/>
  <c r="F12" i="12"/>
  <c r="AK11" i="12"/>
  <c r="AG11" i="12"/>
  <c r="V11" i="12"/>
  <c r="AP12" i="12"/>
  <c r="AE12" i="12"/>
  <c r="AA12" i="12"/>
  <c r="I12" i="12"/>
  <c r="AJ11" i="12"/>
  <c r="Y11" i="12"/>
  <c r="U11" i="12"/>
  <c r="F11" i="12"/>
  <c r="AO12" i="12"/>
  <c r="AD12" i="12"/>
  <c r="Z12" i="12"/>
  <c r="AI11" i="12"/>
  <c r="X11" i="12"/>
  <c r="T11" i="12"/>
  <c r="I11" i="12"/>
  <c r="AR12" i="12"/>
  <c r="AN12" i="12"/>
  <c r="AC12" i="12"/>
  <c r="AL11" i="12"/>
  <c r="AH11" i="12"/>
  <c r="W11" i="12"/>
  <c r="AQ28" i="12"/>
  <c r="AM28" i="12"/>
  <c r="AB28" i="12"/>
  <c r="F28" i="12"/>
  <c r="AK27" i="12"/>
  <c r="AG27" i="12"/>
  <c r="V27" i="12"/>
  <c r="AP28" i="12"/>
  <c r="AE28" i="12"/>
  <c r="AA28" i="12"/>
  <c r="I28" i="12"/>
  <c r="AJ27" i="12"/>
  <c r="Y27" i="12"/>
  <c r="U27" i="12"/>
  <c r="F27" i="12"/>
  <c r="AO28" i="12"/>
  <c r="AD28" i="12"/>
  <c r="Z28" i="12"/>
  <c r="AI27" i="12"/>
  <c r="X27" i="12"/>
  <c r="T27" i="12"/>
  <c r="I27" i="12"/>
  <c r="AR28" i="12"/>
  <c r="AN28" i="12"/>
  <c r="AC28" i="12"/>
  <c r="AL27" i="12"/>
  <c r="AH27" i="12"/>
  <c r="W27" i="12"/>
  <c r="H18" i="12"/>
  <c r="J18" i="12" s="1"/>
  <c r="N17" i="12"/>
  <c r="P17" i="12" s="1"/>
  <c r="E17" i="12"/>
  <c r="K18" i="12"/>
  <c r="M18" i="12" s="1"/>
  <c r="H17" i="12"/>
  <c r="J17" i="12" s="1"/>
  <c r="K17" i="12"/>
  <c r="M17" i="12" s="1"/>
  <c r="N18" i="12"/>
  <c r="P18" i="12" s="1"/>
  <c r="E18" i="12"/>
  <c r="K34" i="12"/>
  <c r="M34" i="12" s="1"/>
  <c r="N33" i="12"/>
  <c r="P33" i="12" s="1"/>
  <c r="E33" i="12"/>
  <c r="H34" i="12"/>
  <c r="H33" i="12"/>
  <c r="N34" i="12"/>
  <c r="P34" i="12" s="1"/>
  <c r="E34" i="12"/>
  <c r="K33" i="12"/>
  <c r="M33" i="12" s="1"/>
  <c r="AO22" i="12"/>
  <c r="AI21" i="12"/>
  <c r="X21" i="12"/>
  <c r="AR22" i="12"/>
  <c r="AN22" i="12"/>
  <c r="AH21" i="12"/>
  <c r="W21" i="12"/>
  <c r="AB22" i="12"/>
  <c r="F22" i="12"/>
  <c r="V21" i="12"/>
  <c r="AP22" i="12"/>
  <c r="I22" i="12"/>
  <c r="AJ21" i="12"/>
  <c r="F21" i="12"/>
  <c r="K11" i="12"/>
  <c r="M11" i="12" s="1"/>
  <c r="N12" i="12"/>
  <c r="P12" i="12" s="1"/>
  <c r="E12" i="12"/>
  <c r="H12" i="12"/>
  <c r="N11" i="12"/>
  <c r="P11" i="12" s="1"/>
  <c r="E11" i="12"/>
  <c r="K12" i="12"/>
  <c r="M12" i="12" s="1"/>
  <c r="H11" i="12"/>
  <c r="K27" i="12"/>
  <c r="M27" i="12" s="1"/>
  <c r="N28" i="12"/>
  <c r="P28" i="12" s="1"/>
  <c r="E28" i="12"/>
  <c r="H28" i="12"/>
  <c r="N27" i="12"/>
  <c r="P27" i="12" s="1"/>
  <c r="E27" i="12"/>
  <c r="K28" i="12"/>
  <c r="M28" i="12" s="1"/>
  <c r="H27" i="12"/>
  <c r="AR56" i="12"/>
  <c r="AN56" i="12"/>
  <c r="AC56" i="12"/>
  <c r="AL55" i="12"/>
  <c r="AH55" i="12"/>
  <c r="W55" i="12"/>
  <c r="AQ56" i="12"/>
  <c r="AP56" i="12"/>
  <c r="AE56" i="12"/>
  <c r="AA56" i="12"/>
  <c r="I56" i="12"/>
  <c r="AJ55" i="12"/>
  <c r="AM56" i="12"/>
  <c r="F56" i="12"/>
  <c r="AG55" i="12"/>
  <c r="U55" i="12"/>
  <c r="F55" i="12"/>
  <c r="AD56" i="12"/>
  <c r="Y55" i="12"/>
  <c r="T55" i="12"/>
  <c r="I55" i="12"/>
  <c r="AO56" i="12"/>
  <c r="V55" i="12"/>
  <c r="AB56" i="12"/>
  <c r="AK55" i="12"/>
  <c r="Z56" i="12"/>
  <c r="AI55" i="12"/>
  <c r="X55" i="12"/>
  <c r="N36" i="12"/>
  <c r="P36" i="12" s="1"/>
  <c r="E36" i="12"/>
  <c r="H36" i="12"/>
  <c r="N35" i="12"/>
  <c r="P35" i="12" s="1"/>
  <c r="H35" i="12"/>
  <c r="K36" i="12"/>
  <c r="M36" i="12" s="1"/>
  <c r="K35" i="12"/>
  <c r="M35" i="12" s="1"/>
  <c r="E35" i="12"/>
  <c r="AP36" i="12"/>
  <c r="AE36" i="12"/>
  <c r="AJ35" i="12"/>
  <c r="Y35" i="12"/>
  <c r="AD36" i="12"/>
  <c r="Z36" i="12"/>
  <c r="AH35" i="12"/>
  <c r="V35" i="12"/>
  <c r="AL35" i="12"/>
  <c r="AG35" i="12"/>
  <c r="AB36" i="12"/>
  <c r="AK35" i="12"/>
  <c r="AN36" i="12"/>
  <c r="AI35" i="12"/>
  <c r="AO90" i="12"/>
  <c r="AD90" i="12"/>
  <c r="Z90" i="12"/>
  <c r="F90" i="12"/>
  <c r="AK89" i="12"/>
  <c r="AG89" i="12"/>
  <c r="V89" i="12"/>
  <c r="AR90" i="12"/>
  <c r="AN90" i="12"/>
  <c r="AC90" i="12"/>
  <c r="I90" i="12"/>
  <c r="AJ89" i="12"/>
  <c r="Y89" i="12"/>
  <c r="U89" i="12"/>
  <c r="F89" i="12"/>
  <c r="AQ90" i="12"/>
  <c r="AM90" i="12"/>
  <c r="AB90" i="12"/>
  <c r="AI89" i="12"/>
  <c r="X89" i="12"/>
  <c r="T89" i="12"/>
  <c r="I89" i="12"/>
  <c r="AP90" i="12"/>
  <c r="AL89" i="12"/>
  <c r="AE90" i="12"/>
  <c r="AH89" i="12"/>
  <c r="AA90" i="12"/>
  <c r="W89" i="12"/>
  <c r="K50" i="12"/>
  <c r="M50" i="12" s="1"/>
  <c r="H49" i="12"/>
  <c r="K49" i="12"/>
  <c r="M49" i="12" s="1"/>
  <c r="H50" i="12"/>
  <c r="N50" i="12"/>
  <c r="P50" i="12" s="1"/>
  <c r="E50" i="12"/>
  <c r="N49" i="12"/>
  <c r="P49" i="12" s="1"/>
  <c r="E49" i="12"/>
  <c r="AR38" i="12"/>
  <c r="AN38" i="12"/>
  <c r="AC38" i="12"/>
  <c r="AL37" i="12"/>
  <c r="AH37" i="12"/>
  <c r="W37" i="12"/>
  <c r="AQ38" i="12"/>
  <c r="AM38" i="12"/>
  <c r="AB38" i="12"/>
  <c r="F38" i="12"/>
  <c r="AK37" i="12"/>
  <c r="AG37" i="12"/>
  <c r="V37" i="12"/>
  <c r="AD38" i="12"/>
  <c r="X37" i="12"/>
  <c r="AP38" i="12"/>
  <c r="AA38" i="12"/>
  <c r="I38" i="12"/>
  <c r="AJ37" i="12"/>
  <c r="U37" i="12"/>
  <c r="AO38" i="12"/>
  <c r="Z38" i="12"/>
  <c r="AI37" i="12"/>
  <c r="T37" i="12"/>
  <c r="I37" i="12"/>
  <c r="AE38" i="12"/>
  <c r="Y37" i="12"/>
  <c r="F37" i="12"/>
  <c r="AR54" i="12"/>
  <c r="AN54" i="12"/>
  <c r="AC54" i="12"/>
  <c r="AL53" i="12"/>
  <c r="AH53" i="12"/>
  <c r="W53" i="12"/>
  <c r="AQ54" i="12"/>
  <c r="AM54" i="12"/>
  <c r="AB54" i="12"/>
  <c r="F54" i="12"/>
  <c r="AK53" i="12"/>
  <c r="AG53" i="12"/>
  <c r="V53" i="12"/>
  <c r="AD54" i="12"/>
  <c r="X53" i="12"/>
  <c r="AP54" i="12"/>
  <c r="AA54" i="12"/>
  <c r="I54" i="12"/>
  <c r="AJ53" i="12"/>
  <c r="U53" i="12"/>
  <c r="AO54" i="12"/>
  <c r="Z54" i="12"/>
  <c r="AI53" i="12"/>
  <c r="T53" i="12"/>
  <c r="I53" i="12"/>
  <c r="AE54" i="12"/>
  <c r="Y53" i="12"/>
  <c r="F53" i="12"/>
  <c r="AO82" i="12"/>
  <c r="AD82" i="12"/>
  <c r="Z82" i="12"/>
  <c r="F82" i="12"/>
  <c r="AK81" i="12"/>
  <c r="AG81" i="12"/>
  <c r="V81" i="12"/>
  <c r="AR82" i="12"/>
  <c r="AN82" i="12"/>
  <c r="AC82" i="12"/>
  <c r="I82" i="12"/>
  <c r="AJ81" i="12"/>
  <c r="Y81" i="12"/>
  <c r="U81" i="12"/>
  <c r="F81" i="12"/>
  <c r="AQ82" i="12"/>
  <c r="AB82" i="12"/>
  <c r="AH81" i="12"/>
  <c r="AP82" i="12"/>
  <c r="AA82" i="12"/>
  <c r="X81" i="12"/>
  <c r="AM82" i="12"/>
  <c r="AL81" i="12"/>
  <c r="W81" i="12"/>
  <c r="AE82" i="12"/>
  <c r="AI81" i="12"/>
  <c r="T81" i="12"/>
  <c r="I81" i="12"/>
  <c r="K60" i="12"/>
  <c r="M60" i="12" s="1"/>
  <c r="H59" i="12"/>
  <c r="K59" i="12"/>
  <c r="M59" i="12" s="1"/>
  <c r="N60" i="12"/>
  <c r="P60" i="12" s="1"/>
  <c r="E60" i="12"/>
  <c r="G60" i="12" s="1"/>
  <c r="Q60" i="12" s="1"/>
  <c r="E59" i="12"/>
  <c r="N59" i="12"/>
  <c r="P59" i="12" s="1"/>
  <c r="H60" i="12"/>
  <c r="K70" i="12"/>
  <c r="M70" i="12" s="1"/>
  <c r="H69" i="12"/>
  <c r="K69" i="12"/>
  <c r="M69" i="12" s="1"/>
  <c r="N70" i="12"/>
  <c r="P70" i="12" s="1"/>
  <c r="E70" i="12"/>
  <c r="G70" i="12" s="1"/>
  <c r="Q70" i="12" s="1"/>
  <c r="N69" i="12"/>
  <c r="P69" i="12" s="1"/>
  <c r="E69" i="12"/>
  <c r="H70" i="12"/>
  <c r="AD86" i="12"/>
  <c r="Z86" i="12"/>
  <c r="AG85" i="12"/>
  <c r="V85" i="12"/>
  <c r="AC86" i="12"/>
  <c r="I86" i="12"/>
  <c r="U85" i="12"/>
  <c r="F85" i="12"/>
  <c r="AB86" i="12"/>
  <c r="AI85" i="12"/>
  <c r="I85" i="12"/>
  <c r="AE86" i="12"/>
  <c r="W85" i="12"/>
  <c r="AL85" i="12"/>
  <c r="AP66" i="12"/>
  <c r="AE66" i="12"/>
  <c r="AH65" i="12"/>
  <c r="W65" i="12"/>
  <c r="Z66" i="12"/>
  <c r="F66" i="12"/>
  <c r="V65" i="12"/>
  <c r="AR66" i="12"/>
  <c r="I66" i="12"/>
  <c r="AJ65" i="12"/>
  <c r="F65" i="12"/>
  <c r="AQ66" i="12"/>
  <c r="AM66" i="12"/>
  <c r="X65" i="12"/>
  <c r="AO74" i="12"/>
  <c r="AD74" i="12"/>
  <c r="Z74" i="12"/>
  <c r="AR74" i="12"/>
  <c r="AN74" i="12"/>
  <c r="AC74" i="12"/>
  <c r="I74" i="12"/>
  <c r="AJ73" i="12"/>
  <c r="Y73" i="12"/>
  <c r="U73" i="12"/>
  <c r="AQ74" i="12"/>
  <c r="AB74" i="12"/>
  <c r="AL73" i="12"/>
  <c r="AG73" i="12"/>
  <c r="T73" i="12"/>
  <c r="AP74" i="12"/>
  <c r="AA74" i="12"/>
  <c r="AK73" i="12"/>
  <c r="X73" i="12"/>
  <c r="AM74" i="12"/>
  <c r="F74" i="12"/>
  <c r="AI73" i="12"/>
  <c r="W73" i="12"/>
  <c r="F73" i="12"/>
  <c r="AE74" i="12"/>
  <c r="I73" i="12"/>
  <c r="AH73" i="12"/>
  <c r="V73" i="12"/>
  <c r="K75" i="12"/>
  <c r="M75" i="12" s="1"/>
  <c r="N76" i="12"/>
  <c r="P76" i="12" s="1"/>
  <c r="E76" i="12"/>
  <c r="H76" i="12"/>
  <c r="H75" i="12"/>
  <c r="N75" i="12"/>
  <c r="P75" i="12" s="1"/>
  <c r="E75" i="12"/>
  <c r="K76" i="12"/>
  <c r="M76" i="12" s="1"/>
  <c r="K83" i="12"/>
  <c r="M83" i="12" s="1"/>
  <c r="N84" i="12"/>
  <c r="P84" i="12" s="1"/>
  <c r="E84" i="12"/>
  <c r="H84" i="12"/>
  <c r="K84" i="12"/>
  <c r="M84" i="12" s="1"/>
  <c r="H83" i="12"/>
  <c r="N83" i="12"/>
  <c r="P83" i="12" s="1"/>
  <c r="E83" i="12"/>
  <c r="K91" i="12"/>
  <c r="M91" i="12" s="1"/>
  <c r="N92" i="12"/>
  <c r="P92" i="12" s="1"/>
  <c r="E92" i="12"/>
  <c r="H92" i="12"/>
  <c r="J92" i="12" s="1"/>
  <c r="N91" i="12"/>
  <c r="P91" i="12" s="1"/>
  <c r="E91" i="12"/>
  <c r="K92" i="12"/>
  <c r="M92" i="12" s="1"/>
  <c r="H91" i="12"/>
  <c r="AO108" i="12"/>
  <c r="AD108" i="12"/>
  <c r="Z108" i="12"/>
  <c r="F108" i="12"/>
  <c r="AK107" i="12"/>
  <c r="AG107" i="12"/>
  <c r="V107" i="12"/>
  <c r="AR108" i="12"/>
  <c r="AN108" i="12"/>
  <c r="AC108" i="12"/>
  <c r="AQ108" i="12"/>
  <c r="AM108" i="12"/>
  <c r="AB108" i="12"/>
  <c r="AP108" i="12"/>
  <c r="I108" i="12"/>
  <c r="AL107" i="12"/>
  <c r="Y107" i="12"/>
  <c r="T107" i="12"/>
  <c r="F107" i="12"/>
  <c r="AE108" i="12"/>
  <c r="AJ107" i="12"/>
  <c r="X107" i="12"/>
  <c r="AA108" i="12"/>
  <c r="AI107" i="12"/>
  <c r="W107" i="12"/>
  <c r="I107" i="12"/>
  <c r="U107" i="12"/>
  <c r="AH107" i="12"/>
  <c r="H122" i="12"/>
  <c r="N121" i="12"/>
  <c r="P121" i="12" s="1"/>
  <c r="E121" i="12"/>
  <c r="N122" i="12"/>
  <c r="P122" i="12" s="1"/>
  <c r="E122" i="12"/>
  <c r="K122" i="12"/>
  <c r="M122" i="12" s="1"/>
  <c r="K121" i="12"/>
  <c r="M121" i="12" s="1"/>
  <c r="H121" i="12"/>
  <c r="K99" i="12"/>
  <c r="M99" i="12" s="1"/>
  <c r="N100" i="12"/>
  <c r="P100" i="12" s="1"/>
  <c r="E100" i="12"/>
  <c r="H100" i="12"/>
  <c r="N99" i="12"/>
  <c r="P99" i="12" s="1"/>
  <c r="E99" i="12"/>
  <c r="H99" i="12"/>
  <c r="K100" i="12"/>
  <c r="M100" i="12" s="1"/>
  <c r="AQ118" i="12"/>
  <c r="AM118" i="12"/>
  <c r="AB118" i="12"/>
  <c r="AI117" i="12"/>
  <c r="X117" i="12"/>
  <c r="T117" i="12"/>
  <c r="I117" i="12"/>
  <c r="AR118" i="12"/>
  <c r="AE118" i="12"/>
  <c r="Z118" i="12"/>
  <c r="I118" i="12"/>
  <c r="AL117" i="12"/>
  <c r="AG117" i="12"/>
  <c r="U117" i="12"/>
  <c r="AP118" i="12"/>
  <c r="AD118" i="12"/>
  <c r="AK117" i="12"/>
  <c r="Y117" i="12"/>
  <c r="F117" i="12"/>
  <c r="AO118" i="12"/>
  <c r="AC118" i="12"/>
  <c r="F118" i="12"/>
  <c r="AJ117" i="12"/>
  <c r="W117" i="12"/>
  <c r="AA118" i="12"/>
  <c r="AH117" i="12"/>
  <c r="AN118" i="12"/>
  <c r="V117" i="12"/>
  <c r="K105" i="12"/>
  <c r="M105" i="12" s="1"/>
  <c r="E105" i="12"/>
  <c r="K106" i="12"/>
  <c r="M106" i="12" s="1"/>
  <c r="E106" i="12"/>
  <c r="N105" i="12"/>
  <c r="P105" i="12" s="1"/>
  <c r="H105" i="12"/>
  <c r="N106" i="12"/>
  <c r="P106" i="12" s="1"/>
  <c r="H106" i="12"/>
  <c r="J106" i="12" s="1"/>
  <c r="K113" i="12"/>
  <c r="M113" i="12" s="1"/>
  <c r="N114" i="12"/>
  <c r="P114" i="12" s="1"/>
  <c r="E114" i="12"/>
  <c r="G114" i="12" s="1"/>
  <c r="Q114" i="12" s="1"/>
  <c r="H114" i="12"/>
  <c r="J114" i="12" s="1"/>
  <c r="N113" i="12"/>
  <c r="P113" i="12" s="1"/>
  <c r="E113" i="12"/>
  <c r="H113" i="12"/>
  <c r="K114" i="12"/>
  <c r="M114" i="12" s="1"/>
  <c r="AQ124" i="12"/>
  <c r="AM124" i="12"/>
  <c r="AB124" i="12"/>
  <c r="AI123" i="12"/>
  <c r="X123" i="12"/>
  <c r="T123" i="12"/>
  <c r="I123" i="12"/>
  <c r="AP124" i="12"/>
  <c r="AE124" i="12"/>
  <c r="AA124" i="12"/>
  <c r="AL123" i="12"/>
  <c r="AH123" i="12"/>
  <c r="W123" i="12"/>
  <c r="AO124" i="12"/>
  <c r="AD124" i="12"/>
  <c r="Z124" i="12"/>
  <c r="F124" i="12"/>
  <c r="AK123" i="12"/>
  <c r="AG123" i="12"/>
  <c r="V123" i="12"/>
  <c r="AR124" i="12"/>
  <c r="AJ123" i="12"/>
  <c r="AN124" i="12"/>
  <c r="Y123" i="12"/>
  <c r="F123" i="12"/>
  <c r="AC124" i="12"/>
  <c r="I124" i="12"/>
  <c r="U123" i="12"/>
  <c r="AI121" i="12" l="1"/>
  <c r="AP122" i="12"/>
  <c r="AD122" i="12"/>
  <c r="AC122" i="12"/>
  <c r="Y121" i="12"/>
  <c r="AJ121" i="12"/>
  <c r="V121" i="12"/>
  <c r="AQ122" i="12"/>
  <c r="X121" i="12"/>
  <c r="AE122" i="12"/>
  <c r="Z122" i="12"/>
  <c r="AG121" i="12"/>
  <c r="F121" i="12"/>
  <c r="W121" i="12"/>
  <c r="AO88" i="12"/>
  <c r="AK87" i="12"/>
  <c r="AN88" i="12"/>
  <c r="Y87" i="12"/>
  <c r="AM88" i="12"/>
  <c r="T87" i="12"/>
  <c r="AE88" i="12"/>
  <c r="AD88" i="12"/>
  <c r="AG87" i="12"/>
  <c r="AC88" i="12"/>
  <c r="U87" i="12"/>
  <c r="AB88" i="12"/>
  <c r="I87" i="12"/>
  <c r="AH87" i="12"/>
  <c r="Z88" i="12"/>
  <c r="V87" i="12"/>
  <c r="I88" i="12"/>
  <c r="F87" i="12"/>
  <c r="AI87" i="12"/>
  <c r="AP88" i="12"/>
  <c r="AA88" i="12"/>
  <c r="AE44" i="12"/>
  <c r="Y43" i="12"/>
  <c r="AD44" i="12"/>
  <c r="T43" i="12"/>
  <c r="AG43" i="12"/>
  <c r="W43" i="12"/>
  <c r="V43" i="12"/>
  <c r="AA44" i="12"/>
  <c r="U43" i="12"/>
  <c r="Z44" i="12"/>
  <c r="I43" i="12"/>
  <c r="AR44" i="12"/>
  <c r="AQ44" i="12"/>
  <c r="AN44" i="12"/>
  <c r="I44" i="12"/>
  <c r="F43" i="12"/>
  <c r="AI43" i="12"/>
  <c r="AM44" i="12"/>
  <c r="AC44" i="12"/>
  <c r="AB44" i="12"/>
  <c r="AH43" i="12"/>
  <c r="AN42" i="12"/>
  <c r="W41" i="12"/>
  <c r="F42" i="12"/>
  <c r="AO42" i="12"/>
  <c r="I41" i="12"/>
  <c r="AD42" i="12"/>
  <c r="I42" i="12"/>
  <c r="AC42" i="12"/>
  <c r="AQ42" i="12"/>
  <c r="AK41" i="12"/>
  <c r="Z42" i="12"/>
  <c r="AE42" i="12"/>
  <c r="X41" i="12"/>
  <c r="AJ41" i="12"/>
  <c r="AL41" i="12"/>
  <c r="AM42" i="12"/>
  <c r="AG41" i="12"/>
  <c r="AI41" i="12"/>
  <c r="Y41" i="12"/>
  <c r="AP42" i="12"/>
  <c r="U41" i="12"/>
  <c r="AN50" i="12"/>
  <c r="W49" i="12"/>
  <c r="F50" i="12"/>
  <c r="AO50" i="12"/>
  <c r="I49" i="12"/>
  <c r="AD50" i="12"/>
  <c r="I50" i="12"/>
  <c r="AC50" i="12"/>
  <c r="AQ50" i="12"/>
  <c r="AK49" i="12"/>
  <c r="Z50" i="12"/>
  <c r="AE50" i="12"/>
  <c r="X49" i="12"/>
  <c r="AJ49" i="12"/>
  <c r="AP72" i="12"/>
  <c r="AH71" i="12"/>
  <c r="Z72" i="12"/>
  <c r="V71" i="12"/>
  <c r="I72" i="12"/>
  <c r="F71" i="12"/>
  <c r="T71" i="12"/>
  <c r="AA86" i="12"/>
  <c r="T85" i="12"/>
  <c r="AM86" i="12"/>
  <c r="Y85" i="12"/>
  <c r="AN86" i="12"/>
  <c r="AK85" i="12"/>
  <c r="AO86" i="12"/>
  <c r="U21" i="12"/>
  <c r="AA22" i="12"/>
  <c r="AG21" i="12"/>
  <c r="AM22" i="12"/>
  <c r="AL21" i="12"/>
  <c r="I21" i="12"/>
  <c r="Z22" i="12"/>
  <c r="J126" i="12"/>
  <c r="AL109" i="12"/>
  <c r="AI109" i="12"/>
  <c r="U109" i="12"/>
  <c r="AR110" i="12"/>
  <c r="AI71" i="12"/>
  <c r="U71" i="12"/>
  <c r="AN72" i="12"/>
  <c r="F72" i="12"/>
  <c r="AL71" i="12"/>
  <c r="AI63" i="12"/>
  <c r="AM64" i="12"/>
  <c r="AN64" i="12"/>
  <c r="AP50" i="12"/>
  <c r="AI49" i="12"/>
  <c r="AM50" i="12"/>
  <c r="G46" i="12"/>
  <c r="Q46" i="12" s="1"/>
  <c r="W47" i="12"/>
  <c r="AN48" i="12"/>
  <c r="AI47" i="12"/>
  <c r="AI33" i="12"/>
  <c r="I34" i="12"/>
  <c r="I122" i="12"/>
  <c r="AK121" i="12"/>
  <c r="I121" i="12"/>
  <c r="AQ88" i="12"/>
  <c r="AK125" i="12"/>
  <c r="T41" i="12"/>
  <c r="AR42" i="12"/>
  <c r="X43" i="12"/>
  <c r="J122" i="12"/>
  <c r="J121" i="12"/>
  <c r="AE48" i="12"/>
  <c r="Y47" i="12"/>
  <c r="AD48" i="12"/>
  <c r="T47" i="12"/>
  <c r="AK47" i="12"/>
  <c r="AM48" i="12"/>
  <c r="AC48" i="12"/>
  <c r="AA48" i="12"/>
  <c r="U47" i="12"/>
  <c r="Z48" i="12"/>
  <c r="I47" i="12"/>
  <c r="V47" i="12"/>
  <c r="F48" i="12"/>
  <c r="AL47" i="12"/>
  <c r="AO34" i="12"/>
  <c r="AN34" i="12"/>
  <c r="W33" i="12"/>
  <c r="F34" i="12"/>
  <c r="Y33" i="12"/>
  <c r="AJ33" i="12"/>
  <c r="AG33" i="12"/>
  <c r="AD34" i="12"/>
  <c r="AC34" i="12"/>
  <c r="AQ34" i="12"/>
  <c r="AE34" i="12"/>
  <c r="T33" i="12"/>
  <c r="X33" i="12"/>
  <c r="U33" i="12"/>
  <c r="AO110" i="12"/>
  <c r="AK109" i="12"/>
  <c r="AN110" i="12"/>
  <c r="Y109" i="12"/>
  <c r="AM110" i="12"/>
  <c r="T109" i="12"/>
  <c r="AE110" i="12"/>
  <c r="AB126" i="12"/>
  <c r="I125" i="12"/>
  <c r="AL125" i="12"/>
  <c r="AD126" i="12"/>
  <c r="AG125" i="12"/>
  <c r="U125" i="12"/>
  <c r="Y125" i="12"/>
  <c r="AI125" i="12"/>
  <c r="AP126" i="12"/>
  <c r="AH125" i="12"/>
  <c r="Z126" i="12"/>
  <c r="V125" i="12"/>
  <c r="AR126" i="12"/>
  <c r="AN126" i="12"/>
  <c r="AQ126" i="12"/>
  <c r="X125" i="12"/>
  <c r="AE126" i="12"/>
  <c r="W125" i="12"/>
  <c r="F126" i="12"/>
  <c r="G126" i="12" s="1"/>
  <c r="Q126" i="12" s="1"/>
  <c r="AC126" i="12"/>
  <c r="AJ125" i="12"/>
  <c r="AL63" i="12"/>
  <c r="AD64" i="12"/>
  <c r="AG63" i="12"/>
  <c r="AC64" i="12"/>
  <c r="AP64" i="12"/>
  <c r="AH63" i="12"/>
  <c r="Z64" i="12"/>
  <c r="V63" i="12"/>
  <c r="I64" i="12"/>
  <c r="J64" i="12" s="1"/>
  <c r="F63" i="12"/>
  <c r="T63" i="12"/>
  <c r="AP86" i="12"/>
  <c r="AH85" i="12"/>
  <c r="X85" i="12"/>
  <c r="AQ86" i="12"/>
  <c r="AJ85" i="12"/>
  <c r="AR86" i="12"/>
  <c r="J50" i="12"/>
  <c r="Y21" i="12"/>
  <c r="AE22" i="12"/>
  <c r="AK21" i="12"/>
  <c r="AQ22" i="12"/>
  <c r="AC22" i="12"/>
  <c r="T21" i="12"/>
  <c r="W109" i="12"/>
  <c r="AP110" i="12"/>
  <c r="AB110" i="12"/>
  <c r="AJ109" i="12"/>
  <c r="V109" i="12"/>
  <c r="AD110" i="12"/>
  <c r="AB72" i="12"/>
  <c r="Y71" i="12"/>
  <c r="AR72" i="12"/>
  <c r="AD72" i="12"/>
  <c r="AA72" i="12"/>
  <c r="I63" i="12"/>
  <c r="U63" i="12"/>
  <c r="AR64" i="12"/>
  <c r="W63" i="12"/>
  <c r="F49" i="12"/>
  <c r="V49" i="12"/>
  <c r="AH49" i="12"/>
  <c r="AR48" i="12"/>
  <c r="AB48" i="12"/>
  <c r="AO48" i="12"/>
  <c r="AP48" i="12"/>
  <c r="AA34" i="12"/>
  <c r="AB34" i="12"/>
  <c r="AR34" i="12"/>
  <c r="AR122" i="12"/>
  <c r="F122" i="12"/>
  <c r="G122" i="12" s="1"/>
  <c r="Q122" i="12" s="1"/>
  <c r="T121" i="12"/>
  <c r="G88" i="12"/>
  <c r="Q88" i="12" s="1"/>
  <c r="W87" i="12"/>
  <c r="AJ87" i="12"/>
  <c r="AO126" i="12"/>
  <c r="V41" i="12"/>
  <c r="AK43" i="12"/>
  <c r="AO44" i="12"/>
  <c r="U49" i="12"/>
  <c r="Y49" i="12"/>
  <c r="AG49" i="12"/>
  <c r="AL49" i="12"/>
  <c r="AG47" i="12"/>
  <c r="AQ48" i="12"/>
  <c r="F47" i="12"/>
  <c r="F33" i="12"/>
  <c r="I33" i="12"/>
  <c r="J33" i="12" s="1"/>
  <c r="AM34" i="12"/>
  <c r="Z34" i="12"/>
  <c r="AH121" i="12"/>
  <c r="AL121" i="12"/>
  <c r="AO122" i="12"/>
  <c r="AB122" i="12"/>
  <c r="G42" i="12"/>
  <c r="Q42" i="12" s="1"/>
  <c r="J41" i="12"/>
  <c r="G44" i="12"/>
  <c r="Q44" i="12" s="1"/>
  <c r="AL87" i="12"/>
  <c r="AR88" i="12"/>
  <c r="F125" i="12"/>
  <c r="AA126" i="12"/>
  <c r="AA42" i="12"/>
  <c r="AB42" i="12"/>
  <c r="AL43" i="12"/>
  <c r="AJ43" i="12"/>
  <c r="J68" i="12"/>
  <c r="J26" i="12"/>
  <c r="AN120" i="12"/>
  <c r="AL119" i="12"/>
  <c r="I26" i="12"/>
  <c r="AR26" i="12"/>
  <c r="AA94" i="12"/>
  <c r="AM94" i="12"/>
  <c r="AN94" i="12"/>
  <c r="AO94" i="12"/>
  <c r="J39" i="12"/>
  <c r="J42" i="12"/>
  <c r="J43" i="12"/>
  <c r="W119" i="12"/>
  <c r="AR120" i="12"/>
  <c r="F105" i="12"/>
  <c r="AM106" i="12"/>
  <c r="AB106" i="12"/>
  <c r="AI105" i="12"/>
  <c r="AJ105" i="12"/>
  <c r="AG105" i="12"/>
  <c r="AI67" i="12"/>
  <c r="AM68" i="12"/>
  <c r="AJ67" i="12"/>
  <c r="AR68" i="12"/>
  <c r="F68" i="12"/>
  <c r="G68" i="12" s="1"/>
  <c r="Q68" i="12" s="1"/>
  <c r="W67" i="12"/>
  <c r="V25" i="12"/>
  <c r="AI25" i="12"/>
  <c r="AN16" i="12"/>
  <c r="AP16" i="12"/>
  <c r="X15" i="12"/>
  <c r="F16" i="12"/>
  <c r="J91" i="12"/>
  <c r="T65" i="12"/>
  <c r="I65" i="12"/>
  <c r="U65" i="12"/>
  <c r="AC66" i="12"/>
  <c r="AG65" i="12"/>
  <c r="AD66" i="12"/>
  <c r="AL65" i="12"/>
  <c r="I35" i="12"/>
  <c r="F35" i="12"/>
  <c r="AQ36" i="12"/>
  <c r="AC36" i="12"/>
  <c r="F36" i="12"/>
  <c r="AO36" i="12"/>
  <c r="I36" i="12"/>
  <c r="J27" i="12"/>
  <c r="J11" i="12"/>
  <c r="J34" i="12"/>
  <c r="AB80" i="12"/>
  <c r="AE80" i="12"/>
  <c r="X79" i="12"/>
  <c r="U79" i="12"/>
  <c r="AC80" i="12"/>
  <c r="AG79" i="12"/>
  <c r="AD80" i="12"/>
  <c r="J46" i="12"/>
  <c r="AL93" i="12"/>
  <c r="AE94" i="12"/>
  <c r="AI93" i="12"/>
  <c r="F93" i="12"/>
  <c r="I94" i="12"/>
  <c r="V93" i="12"/>
  <c r="Z94" i="12"/>
  <c r="AL75" i="12"/>
  <c r="AP76" i="12"/>
  <c r="I75" i="12"/>
  <c r="J75" i="12" s="1"/>
  <c r="F75" i="12"/>
  <c r="I76" i="12"/>
  <c r="J76" i="12" s="1"/>
  <c r="V75" i="12"/>
  <c r="Z76" i="12"/>
  <c r="J88" i="12"/>
  <c r="J19" i="12"/>
  <c r="V119" i="12"/>
  <c r="AJ119" i="12"/>
  <c r="F119" i="12"/>
  <c r="AP120" i="12"/>
  <c r="I120" i="12"/>
  <c r="I119" i="12"/>
  <c r="J119" i="12" s="1"/>
  <c r="AB120" i="12"/>
  <c r="U25" i="12"/>
  <c r="AA26" i="12"/>
  <c r="AG25" i="12"/>
  <c r="AM26" i="12"/>
  <c r="AL25" i="12"/>
  <c r="I25" i="12"/>
  <c r="J25" i="12" s="1"/>
  <c r="Z26" i="12"/>
  <c r="AH15" i="12"/>
  <c r="AI15" i="12"/>
  <c r="I16" i="12"/>
  <c r="J16" i="12" s="1"/>
  <c r="AB16" i="12"/>
  <c r="J113" i="12"/>
  <c r="G100" i="12"/>
  <c r="Q100" i="12" s="1"/>
  <c r="G84" i="12"/>
  <c r="Q84" i="12" s="1"/>
  <c r="AB66" i="12"/>
  <c r="AI65" i="12"/>
  <c r="Y65" i="12"/>
  <c r="AN66" i="12"/>
  <c r="AK65" i="12"/>
  <c r="AO66" i="12"/>
  <c r="W35" i="12"/>
  <c r="X35" i="12"/>
  <c r="T35" i="12"/>
  <c r="AT35" i="12" s="1"/>
  <c r="AR36" i="12"/>
  <c r="AM36" i="12"/>
  <c r="U35" i="12"/>
  <c r="J120" i="12"/>
  <c r="I79" i="12"/>
  <c r="W79" i="12"/>
  <c r="AA80" i="12"/>
  <c r="Y79" i="12"/>
  <c r="AT79" i="12" s="1"/>
  <c r="AN80" i="12"/>
  <c r="AK79" i="12"/>
  <c r="W93" i="12"/>
  <c r="I93" i="12"/>
  <c r="J93" i="12" s="1"/>
  <c r="AB94" i="12"/>
  <c r="U93" i="12"/>
  <c r="AC94" i="12"/>
  <c r="AG93" i="12"/>
  <c r="AM76" i="12"/>
  <c r="AH75" i="12"/>
  <c r="T75" i="12"/>
  <c r="U75" i="12"/>
  <c r="AT75" i="12" s="1"/>
  <c r="AC76" i="12"/>
  <c r="AG75" i="12"/>
  <c r="AH119" i="12"/>
  <c r="F120" i="12"/>
  <c r="G120" i="12" s="1"/>
  <c r="Q120" i="12" s="1"/>
  <c r="Y119" i="12"/>
  <c r="U119" i="12"/>
  <c r="Z120" i="12"/>
  <c r="T119" i="12"/>
  <c r="AT119" i="12" s="1"/>
  <c r="AM120" i="12"/>
  <c r="Y25" i="12"/>
  <c r="AE26" i="12"/>
  <c r="AK25" i="12"/>
  <c r="AQ26" i="12"/>
  <c r="AC26" i="12"/>
  <c r="T25" i="12"/>
  <c r="AD26" i="12"/>
  <c r="AD4" i="12" s="1"/>
  <c r="S25" i="13" s="1"/>
  <c r="Y25" i="13" s="1"/>
  <c r="AA120" i="12"/>
  <c r="AC120" i="12"/>
  <c r="AK119" i="12"/>
  <c r="AG119" i="12"/>
  <c r="AE120" i="12"/>
  <c r="X119" i="12"/>
  <c r="AJ25" i="12"/>
  <c r="AP26" i="12"/>
  <c r="AP4" i="12" s="1"/>
  <c r="F26" i="12"/>
  <c r="G26" i="12" s="1"/>
  <c r="Q26" i="12" s="1"/>
  <c r="W25" i="12"/>
  <c r="AN26" i="12"/>
  <c r="AN4" i="12" s="1"/>
  <c r="X25" i="12"/>
  <c r="X4" i="12" s="1"/>
  <c r="S8" i="13" s="1"/>
  <c r="Y8" i="13" s="1"/>
  <c r="AR16" i="12"/>
  <c r="F15" i="12"/>
  <c r="V15" i="12"/>
  <c r="V4" i="12" s="1"/>
  <c r="S13" i="13" s="1"/>
  <c r="Y13" i="13" s="1"/>
  <c r="AL15" i="12"/>
  <c r="I15" i="12"/>
  <c r="Z16" i="12"/>
  <c r="U15" i="12"/>
  <c r="AA16" i="12"/>
  <c r="AA4" i="12" s="1"/>
  <c r="S36" i="13" s="1"/>
  <c r="Y36" i="13" s="1"/>
  <c r="AG15" i="12"/>
  <c r="AM16" i="12"/>
  <c r="AM4" i="12" s="1"/>
  <c r="AC16" i="12"/>
  <c r="T15" i="12"/>
  <c r="AD16" i="12"/>
  <c r="Y15" i="12"/>
  <c r="AE16" i="12"/>
  <c r="AE4" i="12" s="1"/>
  <c r="S26" i="13" s="1"/>
  <c r="Y26" i="13" s="1"/>
  <c r="AK15" i="12"/>
  <c r="J15" i="12"/>
  <c r="G92" i="12"/>
  <c r="Q92" i="12" s="1"/>
  <c r="G34" i="12"/>
  <c r="Q34" i="12" s="1"/>
  <c r="J125" i="12"/>
  <c r="G18" i="12"/>
  <c r="Q18" i="12" s="1"/>
  <c r="J96" i="12"/>
  <c r="J20" i="12"/>
  <c r="G64" i="12"/>
  <c r="Q64" i="12" s="1"/>
  <c r="G98" i="12"/>
  <c r="Q98" i="12" s="1"/>
  <c r="G24" i="12"/>
  <c r="Q24" i="12" s="1"/>
  <c r="J115" i="12"/>
  <c r="G20" i="12"/>
  <c r="Q20" i="12" s="1"/>
  <c r="G50" i="12"/>
  <c r="Q50" i="12" s="1"/>
  <c r="G112" i="12"/>
  <c r="Q112" i="12" s="1"/>
  <c r="J58" i="12"/>
  <c r="J103" i="12"/>
  <c r="J97" i="12"/>
  <c r="J30" i="12"/>
  <c r="J14" i="12"/>
  <c r="J95" i="12"/>
  <c r="J99" i="12"/>
  <c r="J83" i="12"/>
  <c r="J69" i="12"/>
  <c r="J59" i="12"/>
  <c r="J49" i="12"/>
  <c r="J63" i="12"/>
  <c r="J111" i="12"/>
  <c r="J116" i="12"/>
  <c r="G106" i="12"/>
  <c r="Q106" i="12" s="1"/>
  <c r="J67" i="12"/>
  <c r="G16" i="12"/>
  <c r="Q16" i="12" s="1"/>
  <c r="J105" i="12"/>
  <c r="J23" i="12"/>
  <c r="J78" i="12"/>
  <c r="J28" i="12"/>
  <c r="J12" i="12"/>
  <c r="J70" i="12"/>
  <c r="J60" i="12"/>
  <c r="AH4" i="12"/>
  <c r="AR4" i="12"/>
  <c r="AI4" i="12"/>
  <c r="S16" i="13" s="1"/>
  <c r="Y16" i="13" s="1"/>
  <c r="J45" i="12"/>
  <c r="G52" i="12"/>
  <c r="Q52" i="12" s="1"/>
  <c r="G78" i="12"/>
  <c r="Q78" i="12" s="1"/>
  <c r="J100" i="12"/>
  <c r="J84" i="12"/>
  <c r="G76" i="12"/>
  <c r="Q76" i="12" s="1"/>
  <c r="G28" i="12"/>
  <c r="Q28" i="12" s="1"/>
  <c r="G12" i="12"/>
  <c r="Q12" i="12" s="1"/>
  <c r="U4" i="12"/>
  <c r="S19" i="13" s="1"/>
  <c r="Y19" i="13" s="1"/>
  <c r="R7" i="12"/>
  <c r="G96" i="12"/>
  <c r="Q96" i="12" s="1"/>
  <c r="J87" i="12"/>
  <c r="J44" i="12"/>
  <c r="AJ4" i="12"/>
  <c r="W4" i="12"/>
  <c r="S14" i="13" s="1"/>
  <c r="Y14" i="13" s="1"/>
  <c r="AO4" i="12"/>
  <c r="S33" i="13" s="1"/>
  <c r="Y33" i="13" s="1"/>
  <c r="AC4" i="12"/>
  <c r="S31" i="13" s="1"/>
  <c r="Y31" i="13" s="1"/>
  <c r="G58" i="12"/>
  <c r="Q58" i="12" s="1"/>
  <c r="J112" i="12"/>
  <c r="J98" i="12"/>
  <c r="J24" i="12"/>
  <c r="G30" i="12"/>
  <c r="Q30" i="12" s="1"/>
  <c r="G14" i="12"/>
  <c r="Q14" i="12" s="1"/>
  <c r="S15" i="13"/>
  <c r="Y15" i="13" s="1"/>
  <c r="G113" i="12"/>
  <c r="Q113" i="12" s="1"/>
  <c r="R113" i="12" s="1"/>
  <c r="AT113" i="12"/>
  <c r="G105" i="12"/>
  <c r="Q105" i="12" s="1"/>
  <c r="R105" i="12" s="1"/>
  <c r="AT105" i="12"/>
  <c r="G99" i="12"/>
  <c r="Q99" i="12" s="1"/>
  <c r="R99" i="12" s="1"/>
  <c r="AT99" i="12"/>
  <c r="G91" i="12"/>
  <c r="Q91" i="12" s="1"/>
  <c r="R91" i="12" s="1"/>
  <c r="AT91" i="12"/>
  <c r="G59" i="12"/>
  <c r="Q59" i="12" s="1"/>
  <c r="R59" i="12" s="1"/>
  <c r="AT59" i="12"/>
  <c r="G36" i="12"/>
  <c r="Q36" i="12" s="1"/>
  <c r="G27" i="12"/>
  <c r="Q27" i="12" s="1"/>
  <c r="R27" i="12" s="1"/>
  <c r="AT27" i="12"/>
  <c r="G11" i="12"/>
  <c r="Q11" i="12" s="1"/>
  <c r="R11" i="12" s="1"/>
  <c r="AT11" i="12"/>
  <c r="G54" i="12"/>
  <c r="Q54" i="12" s="1"/>
  <c r="G111" i="12"/>
  <c r="Q111" i="12" s="1"/>
  <c r="R111" i="12" s="1"/>
  <c r="AT111" i="12"/>
  <c r="G89" i="12"/>
  <c r="Q89" i="12" s="1"/>
  <c r="R89" i="12" s="1"/>
  <c r="AT89" i="12"/>
  <c r="G81" i="12"/>
  <c r="Q81" i="12" s="1"/>
  <c r="R81" i="12" s="1"/>
  <c r="AT81" i="12"/>
  <c r="G67" i="12"/>
  <c r="Q67" i="12" s="1"/>
  <c r="R67" i="12" s="1"/>
  <c r="AT67" i="12"/>
  <c r="J56" i="12"/>
  <c r="G23" i="12"/>
  <c r="Q23" i="12" s="1"/>
  <c r="R23" i="12" s="1"/>
  <c r="AT23" i="12"/>
  <c r="G15" i="12"/>
  <c r="Q15" i="12" s="1"/>
  <c r="R15" i="12" s="1"/>
  <c r="AT15" i="12"/>
  <c r="J123" i="12"/>
  <c r="J124" i="12"/>
  <c r="J118" i="12"/>
  <c r="G79" i="12"/>
  <c r="Q79" i="12" s="1"/>
  <c r="R79" i="12" s="1"/>
  <c r="G66" i="12"/>
  <c r="Q66" i="12" s="1"/>
  <c r="AT61" i="12"/>
  <c r="G61" i="12"/>
  <c r="Q61" i="12" s="1"/>
  <c r="R61" i="12" s="1"/>
  <c r="AT47" i="12"/>
  <c r="G47" i="12"/>
  <c r="Q47" i="12" s="1"/>
  <c r="R47" i="12" s="1"/>
  <c r="AT43" i="12"/>
  <c r="G43" i="12"/>
  <c r="Q43" i="12" s="1"/>
  <c r="R43" i="12" s="1"/>
  <c r="J9" i="12"/>
  <c r="J10" i="12"/>
  <c r="J38" i="12"/>
  <c r="J37" i="12"/>
  <c r="G31" i="12"/>
  <c r="Q31" i="12" s="1"/>
  <c r="R31" i="12" s="1"/>
  <c r="AT31" i="12"/>
  <c r="J107" i="12"/>
  <c r="J101" i="12"/>
  <c r="J102" i="12"/>
  <c r="J94" i="12"/>
  <c r="J86" i="12"/>
  <c r="J35" i="12"/>
  <c r="G45" i="12"/>
  <c r="Q45" i="12" s="1"/>
  <c r="R45" i="12" s="1"/>
  <c r="AT45" i="12"/>
  <c r="AT55" i="12"/>
  <c r="G55" i="12"/>
  <c r="Q55" i="12" s="1"/>
  <c r="R55" i="12" s="1"/>
  <c r="AT51" i="12"/>
  <c r="G51" i="12"/>
  <c r="Q51" i="12" s="1"/>
  <c r="R51" i="12" s="1"/>
  <c r="AT39" i="12"/>
  <c r="G39" i="12"/>
  <c r="Q39" i="12" s="1"/>
  <c r="R39" i="12" s="1"/>
  <c r="G124" i="12"/>
  <c r="Q124" i="12" s="1"/>
  <c r="J110" i="12"/>
  <c r="J117" i="12"/>
  <c r="J79" i="12"/>
  <c r="G73" i="12"/>
  <c r="Q73" i="12" s="1"/>
  <c r="R73" i="12" s="1"/>
  <c r="AT73" i="12"/>
  <c r="J73" i="12"/>
  <c r="J66" i="12"/>
  <c r="G41" i="12"/>
  <c r="Q41" i="12" s="1"/>
  <c r="R41" i="12" s="1"/>
  <c r="AT41" i="12"/>
  <c r="G10" i="12"/>
  <c r="G37" i="12"/>
  <c r="Q37" i="12" s="1"/>
  <c r="R37" i="12" s="1"/>
  <c r="AT37" i="12"/>
  <c r="J21" i="12"/>
  <c r="J22" i="12"/>
  <c r="G107" i="12"/>
  <c r="Q107" i="12" s="1"/>
  <c r="R107" i="12" s="1"/>
  <c r="AT107" i="12"/>
  <c r="G102" i="12"/>
  <c r="Q102" i="12" s="1"/>
  <c r="G94" i="12"/>
  <c r="Q94" i="12" s="1"/>
  <c r="J85" i="12"/>
  <c r="G86" i="12"/>
  <c r="Q86" i="12" s="1"/>
  <c r="G77" i="12"/>
  <c r="Q77" i="12" s="1"/>
  <c r="R77" i="12" s="1"/>
  <c r="AT77" i="12"/>
  <c r="J72" i="12"/>
  <c r="G83" i="12"/>
  <c r="Q83" i="12" s="1"/>
  <c r="R83" i="12" s="1"/>
  <c r="AT83" i="12"/>
  <c r="G49" i="12"/>
  <c r="Q49" i="12" s="1"/>
  <c r="R49" i="12" s="1"/>
  <c r="AT49" i="12"/>
  <c r="G35" i="12"/>
  <c r="Q35" i="12" s="1"/>
  <c r="R35" i="12" s="1"/>
  <c r="G63" i="12"/>
  <c r="Q63" i="12" s="1"/>
  <c r="R63" i="12" s="1"/>
  <c r="AT63" i="12"/>
  <c r="J54" i="12"/>
  <c r="J53" i="12"/>
  <c r="AQ4" i="12"/>
  <c r="G103" i="12"/>
  <c r="Q103" i="12" s="1"/>
  <c r="R103" i="12" s="1"/>
  <c r="AT103" i="12"/>
  <c r="J90" i="12"/>
  <c r="J82" i="12"/>
  <c r="J81" i="12"/>
  <c r="J55" i="12"/>
  <c r="AT123" i="12"/>
  <c r="G123" i="12"/>
  <c r="Q123" i="12" s="1"/>
  <c r="R123" i="12" s="1"/>
  <c r="J109" i="12"/>
  <c r="G110" i="12"/>
  <c r="Q110" i="12" s="1"/>
  <c r="G118" i="12"/>
  <c r="Q118" i="12" s="1"/>
  <c r="AT117" i="12"/>
  <c r="G117" i="12"/>
  <c r="Q117" i="12" s="1"/>
  <c r="R117" i="12" s="1"/>
  <c r="J80" i="12"/>
  <c r="G80" i="12"/>
  <c r="Q80" i="12" s="1"/>
  <c r="J74" i="12"/>
  <c r="G65" i="12"/>
  <c r="Q65" i="12" s="1"/>
  <c r="R65" i="12" s="1"/>
  <c r="J61" i="12"/>
  <c r="J62" i="12"/>
  <c r="J47" i="12"/>
  <c r="J48" i="12"/>
  <c r="G25" i="12"/>
  <c r="Q25" i="12" s="1"/>
  <c r="R25" i="12" s="1"/>
  <c r="AT9" i="12"/>
  <c r="G9" i="12"/>
  <c r="G38" i="12"/>
  <c r="Q38" i="12" s="1"/>
  <c r="J31" i="12"/>
  <c r="J32" i="12"/>
  <c r="G22" i="12"/>
  <c r="Q22" i="12" s="1"/>
  <c r="AT115" i="12"/>
  <c r="G115" i="12"/>
  <c r="Q115" i="12" s="1"/>
  <c r="R115" i="12" s="1"/>
  <c r="J108" i="12"/>
  <c r="G101" i="12"/>
  <c r="Q101" i="12" s="1"/>
  <c r="R101" i="12" s="1"/>
  <c r="AT101" i="12"/>
  <c r="G93" i="12"/>
  <c r="Q93" i="12" s="1"/>
  <c r="R93" i="12" s="1"/>
  <c r="G85" i="12"/>
  <c r="Q85" i="12" s="1"/>
  <c r="R85" i="12" s="1"/>
  <c r="AT85" i="12"/>
  <c r="G71" i="12"/>
  <c r="Q71" i="12" s="1"/>
  <c r="R71" i="12" s="1"/>
  <c r="AT71" i="12"/>
  <c r="J71" i="12"/>
  <c r="AT121" i="12"/>
  <c r="G121" i="12"/>
  <c r="Q121" i="12" s="1"/>
  <c r="R121" i="12" s="1"/>
  <c r="G75" i="12"/>
  <c r="Q75" i="12" s="1"/>
  <c r="R75" i="12" s="1"/>
  <c r="G69" i="12"/>
  <c r="Q69" i="12" s="1"/>
  <c r="R69" i="12" s="1"/>
  <c r="AT69" i="12"/>
  <c r="J36" i="12"/>
  <c r="G33" i="12"/>
  <c r="Q33" i="12" s="1"/>
  <c r="R33" i="12" s="1"/>
  <c r="AT33" i="12"/>
  <c r="AT17" i="12"/>
  <c r="G17" i="12"/>
  <c r="Q17" i="12" s="1"/>
  <c r="R17" i="12" s="1"/>
  <c r="G53" i="12"/>
  <c r="Q53" i="12" s="1"/>
  <c r="R53" i="12" s="1"/>
  <c r="AT53" i="12"/>
  <c r="AT57" i="12"/>
  <c r="G57" i="12"/>
  <c r="Q57" i="12" s="1"/>
  <c r="R57" i="12" s="1"/>
  <c r="AT125" i="12"/>
  <c r="G125" i="12"/>
  <c r="Q125" i="12" s="1"/>
  <c r="R125" i="12" s="1"/>
  <c r="G97" i="12"/>
  <c r="Q97" i="12" s="1"/>
  <c r="R97" i="12" s="1"/>
  <c r="AT97" i="12"/>
  <c r="G119" i="12"/>
  <c r="Q119" i="12" s="1"/>
  <c r="R119" i="12" s="1"/>
  <c r="J89" i="12"/>
  <c r="G90" i="12"/>
  <c r="Q90" i="12" s="1"/>
  <c r="G82" i="12"/>
  <c r="Q82" i="12" s="1"/>
  <c r="G56" i="12"/>
  <c r="Q56" i="12" s="1"/>
  <c r="AT29" i="12"/>
  <c r="G29" i="12"/>
  <c r="Q29" i="12" s="1"/>
  <c r="R29" i="12" s="1"/>
  <c r="AT13" i="12"/>
  <c r="G13" i="12"/>
  <c r="Q13" i="12" s="1"/>
  <c r="R13" i="12" s="1"/>
  <c r="G109" i="12"/>
  <c r="Q109" i="12" s="1"/>
  <c r="R109" i="12" s="1"/>
  <c r="AT109" i="12"/>
  <c r="G95" i="12"/>
  <c r="Q95" i="12" s="1"/>
  <c r="R95" i="12" s="1"/>
  <c r="AT95" i="12"/>
  <c r="G87" i="12"/>
  <c r="Q87" i="12" s="1"/>
  <c r="R87" i="12" s="1"/>
  <c r="AT87" i="12"/>
  <c r="G74" i="12"/>
  <c r="Q74" i="12" s="1"/>
  <c r="J65" i="12"/>
  <c r="G62" i="12"/>
  <c r="Q62" i="12" s="1"/>
  <c r="G48" i="12"/>
  <c r="Q48" i="12" s="1"/>
  <c r="G19" i="12"/>
  <c r="Q19" i="12" s="1"/>
  <c r="R19" i="12" s="1"/>
  <c r="AT19" i="12"/>
  <c r="G32" i="12"/>
  <c r="Q32" i="12" s="1"/>
  <c r="AT21" i="12"/>
  <c r="G21" i="12"/>
  <c r="Q21" i="12" s="1"/>
  <c r="R21" i="12" s="1"/>
  <c r="G108" i="12"/>
  <c r="Q108" i="12" s="1"/>
  <c r="G72" i="12"/>
  <c r="Q72" i="12" s="1"/>
  <c r="AB4" i="12" l="1"/>
  <c r="S30" i="13" s="1"/>
  <c r="Y30" i="13" s="1"/>
  <c r="AT25" i="12"/>
  <c r="AG4" i="12"/>
  <c r="S21" i="13" s="1"/>
  <c r="Y21" i="13" s="1"/>
  <c r="AT93" i="12"/>
  <c r="AL4" i="12"/>
  <c r="AT65" i="12"/>
  <c r="Y4" i="12"/>
  <c r="S9" i="13" s="1"/>
  <c r="Y9" i="13" s="1"/>
  <c r="Z4" i="12"/>
  <c r="S35" i="13" s="1"/>
  <c r="Y35" i="13" s="1"/>
  <c r="AK4" i="12"/>
  <c r="S10" i="13" s="1"/>
  <c r="Y10" i="13" s="1"/>
  <c r="T4" i="12"/>
  <c r="S18" i="13" s="1"/>
  <c r="Y18" i="13" s="1"/>
  <c r="S38" i="13"/>
  <c r="Y38" i="13" s="1"/>
  <c r="S37" i="13"/>
  <c r="Y37" i="13" s="1"/>
  <c r="Q10" i="12"/>
  <c r="Q9" i="12"/>
  <c r="R9" i="12" s="1"/>
  <c r="M3" i="12" s="1"/>
  <c r="S32" i="13"/>
  <c r="Y32" i="13" s="1"/>
  <c r="Y34" i="13" s="1"/>
  <c r="S20" i="13"/>
  <c r="Y20" i="13" s="1"/>
  <c r="Y17" i="13"/>
  <c r="Y39" i="13"/>
  <c r="S27" i="13"/>
  <c r="Y27" i="13" s="1"/>
  <c r="S28" i="13"/>
  <c r="Y28" i="13" s="1"/>
  <c r="Y22" i="13" l="1"/>
  <c r="S11" i="13"/>
  <c r="Y11" i="13" s="1"/>
  <c r="Y12" i="13" s="1"/>
  <c r="Y29" i="13"/>
  <c r="Y40" i="13" s="1"/>
  <c r="Y23" i="13"/>
  <c r="W6" i="13" l="1"/>
</calcChain>
</file>

<file path=xl/sharedStrings.xml><?xml version="1.0" encoding="utf-8"?>
<sst xmlns="http://schemas.openxmlformats.org/spreadsheetml/2006/main" count="622" uniqueCount="231">
  <si>
    <t>道北陸上競技協会</t>
  </si>
  <si>
    <t>●大会全般についての問い合わせ</t>
  </si>
  <si>
    <t>道北陸協　競技委員長　森田　直文（旭川西高校）　携帯：090-2059-9996</t>
  </si>
  <si>
    <t>●メール送信先</t>
  </si>
  <si>
    <t>陸協名</t>
  </si>
  <si>
    <t>リストから選択して下さい。</t>
  </si>
  <si>
    <t>連絡先</t>
  </si>
  <si>
    <t>日中、連絡がとりやすいようにお願いします。</t>
  </si>
  <si>
    <t>貼付について</t>
  </si>
  <si>
    <t>男女分ける必要はありませんが、所属ごとにまとめて貼付してください。</t>
  </si>
  <si>
    <t>●様式９の作成について</t>
  </si>
  <si>
    <t>●様式６、様式７、様式８は自動生成されます。</t>
  </si>
  <si>
    <t>●ファイル名について</t>
  </si>
  <si>
    <t>「国体選考会（道北）」のように、陸協名がわかるようにしてください。</t>
  </si>
  <si>
    <t>●以下の点については、個人・団体別申込書に記載されております。</t>
  </si>
  <si>
    <t>区分</t>
  </si>
  <si>
    <t>リストから選択して下さい。（様式２の計算で必要になります）</t>
  </si>
  <si>
    <t>所属名</t>
  </si>
  <si>
    <t>所属陸協名</t>
  </si>
  <si>
    <t>リストから選択して下さい。（学連登録および道外登録者は空欄）</t>
  </si>
  <si>
    <t>性別</t>
  </si>
  <si>
    <t>リストから選択して下さい。（申込種目が選択できるようになります）</t>
  </si>
  <si>
    <t>氏名</t>
  </si>
  <si>
    <t>全角にて入力します。姓と名の間に全角スペースを１つ入れてください。</t>
  </si>
  <si>
    <t>ﾌﾘｶﾞﾅ</t>
  </si>
  <si>
    <t>学年</t>
  </si>
  <si>
    <t>本大会出場時の学年をリストから選択し、入力します。</t>
  </si>
  <si>
    <t>生年</t>
  </si>
  <si>
    <t>（例）</t>
  </si>
  <si>
    <t>月日</t>
  </si>
  <si>
    <t>登録
都道府県</t>
  </si>
  <si>
    <t>リストから選択して下さい。なお、所属陸協名は一括入力されます。</t>
  </si>
  <si>
    <t>申込種目</t>
  </si>
  <si>
    <t>リストから選択して下さい。（性別を選択すると、リストが表示されます。）</t>
  </si>
  <si>
    <t>記録</t>
  </si>
  <si>
    <t>「記録」の入力は半角で以下のようにお願いします。</t>
  </si>
  <si>
    <t>「１２秒３４」　→　「12.34」</t>
  </si>
  <si>
    <t>「６ｍ７６」　→　「6m76」</t>
  </si>
  <si>
    <t>「１６分４８秒２５」　→　「16.48.25」</t>
  </si>
  <si>
    <t>大会名</t>
  </si>
  <si>
    <t>「大会の年度＋大会名」で入力してください。</t>
  </si>
  <si>
    <t>R4　第１回旭川記録会</t>
  </si>
  <si>
    <t>R5　高体連道北支部</t>
  </si>
  <si>
    <t>※ お手数をおかけしますが、どうぞよろしくお願いいたします。</t>
  </si>
  <si>
    <t>様式５</t>
  </si>
  <si>
    <t>申込責任者</t>
  </si>
  <si>
    <t>連絡先住所</t>
  </si>
  <si>
    <t>連絡先（携帯）</t>
  </si>
  <si>
    <t>※各個人・団体が作成した「個人・団体別申込書」の「様式4」シートのB列からR列を人数分のデータをコピーし、順に「値を貼り付け」してください。</t>
  </si>
  <si>
    <t>№</t>
  </si>
  <si>
    <t>氏　名</t>
  </si>
  <si>
    <t>都道府県</t>
  </si>
  <si>
    <t>種目①</t>
  </si>
  <si>
    <t>種目②</t>
  </si>
  <si>
    <t>種目数</t>
  </si>
  <si>
    <t>様式６へ</t>
  </si>
  <si>
    <t>様式７へ</t>
  </si>
  <si>
    <t>男女・所属別
人数カウント</t>
  </si>
  <si>
    <t>例１</t>
  </si>
  <si>
    <t>男</t>
  </si>
  <si>
    <t>石狩　鉄男</t>
  </si>
  <si>
    <t>ｲｼｶﾘ ﾃﾂｵ</t>
  </si>
  <si>
    <t>北海道</t>
  </si>
  <si>
    <t>道北</t>
  </si>
  <si>
    <t>旭川学園高</t>
  </si>
  <si>
    <t>高校</t>
  </si>
  <si>
    <t>少年共通800m</t>
  </si>
  <si>
    <t>1.57.83</t>
  </si>
  <si>
    <t>少年Aやり投</t>
  </si>
  <si>
    <t>50m93</t>
  </si>
  <si>
    <t>2</t>
  </si>
  <si>
    <t>200m</t>
  </si>
  <si>
    <t>例２</t>
  </si>
  <si>
    <t>女</t>
  </si>
  <si>
    <t>花咲　桜子</t>
  </si>
  <si>
    <t>ﾊﾅｻｷ ｻｸﾗｺ</t>
  </si>
  <si>
    <t>少年B100m</t>
  </si>
  <si>
    <t>少年共通走幅跳</t>
  </si>
  <si>
    <t>5m43</t>
  </si>
  <si>
    <t>400m</t>
  </si>
  <si>
    <t>800m</t>
  </si>
  <si>
    <t>道南</t>
  </si>
  <si>
    <t>1500m</t>
  </si>
  <si>
    <t>小樽後志</t>
  </si>
  <si>
    <t>5000m</t>
  </si>
  <si>
    <t>室蘭地方</t>
  </si>
  <si>
    <t>10000m</t>
  </si>
  <si>
    <t>苫小牧地方</t>
  </si>
  <si>
    <t>110mH</t>
  </si>
  <si>
    <t>札幌</t>
  </si>
  <si>
    <t>400mH</t>
  </si>
  <si>
    <t>道央</t>
  </si>
  <si>
    <t>3000mSC</t>
  </si>
  <si>
    <t>空知</t>
  </si>
  <si>
    <t>10000mW</t>
  </si>
  <si>
    <t>走高跳</t>
  </si>
  <si>
    <t>十勝</t>
  </si>
  <si>
    <t>棒高跳</t>
  </si>
  <si>
    <t>釧路地方</t>
  </si>
  <si>
    <t>走幅跳</t>
  </si>
  <si>
    <t>オホーツク</t>
  </si>
  <si>
    <t>三段跳</t>
  </si>
  <si>
    <t>砲丸投</t>
  </si>
  <si>
    <t>円盤投</t>
  </si>
  <si>
    <t>ﾊﾝﾏｰ投</t>
  </si>
  <si>
    <t>やり投</t>
  </si>
  <si>
    <t>様式６</t>
  </si>
  <si>
    <t>種目別参加人数一覧</t>
  </si>
  <si>
    <t>≪男子≫</t>
  </si>
  <si>
    <t>≪女子≫</t>
  </si>
  <si>
    <t>種目</t>
  </si>
  <si>
    <t>人数</t>
  </si>
  <si>
    <t>成年100m</t>
  </si>
  <si>
    <t>100m</t>
  </si>
  <si>
    <t>成年300m</t>
  </si>
  <si>
    <t>成年800m</t>
  </si>
  <si>
    <t>300m</t>
  </si>
  <si>
    <t>成年110mH</t>
  </si>
  <si>
    <t>成年5000m</t>
  </si>
  <si>
    <t>成年400mH</t>
  </si>
  <si>
    <t>成年3000mSC</t>
  </si>
  <si>
    <t>成年5000mW</t>
  </si>
  <si>
    <t>成年10000mW</t>
  </si>
  <si>
    <t>成年走高跳</t>
  </si>
  <si>
    <t>成年走幅跳</t>
  </si>
  <si>
    <t>成年棒高跳</t>
  </si>
  <si>
    <t>成年三段跳</t>
  </si>
  <si>
    <t>成年砲丸投</t>
  </si>
  <si>
    <t>成年やり投</t>
  </si>
  <si>
    <t>成年ハンマー投</t>
  </si>
  <si>
    <t>少年Ａ100m</t>
  </si>
  <si>
    <t>少年Ａ300m</t>
  </si>
  <si>
    <t>少年Ａ5000m</t>
  </si>
  <si>
    <t>4×100mR</t>
  </si>
  <si>
    <t>少年Ａ300mH</t>
  </si>
  <si>
    <t>少年Ａ800m</t>
  </si>
  <si>
    <t>4×400mR</t>
  </si>
  <si>
    <t>少年Ａ棒高跳</t>
  </si>
  <si>
    <t>少年Ａ3000m</t>
  </si>
  <si>
    <t>少年Ａ走幅跳</t>
  </si>
  <si>
    <t>少年Ａ100mH</t>
  </si>
  <si>
    <t>少年Ａハンマー投</t>
  </si>
  <si>
    <t>少年Ａやり投</t>
  </si>
  <si>
    <t>少年Ａ砲丸投</t>
  </si>
  <si>
    <t>少年Ｂ100m</t>
  </si>
  <si>
    <t>少年Ｂ3000m</t>
  </si>
  <si>
    <t>少年Ｂ110mH</t>
  </si>
  <si>
    <t>少年Ｂ100mH</t>
  </si>
  <si>
    <t>少年Ｂ走幅跳</t>
  </si>
  <si>
    <t>少年Ｂ円盤跳</t>
  </si>
  <si>
    <t>少年Ｂ円盤投</t>
  </si>
  <si>
    <t>少年共通走高跳</t>
  </si>
  <si>
    <t>少年共通5000mW</t>
  </si>
  <si>
    <t>少年共通三段跳</t>
  </si>
  <si>
    <t>女子延べ人数</t>
  </si>
  <si>
    <t>男子延べ人数</t>
  </si>
  <si>
    <t>男子合計人数</t>
  </si>
  <si>
    <t>様式７</t>
  </si>
  <si>
    <t>●</t>
  </si>
  <si>
    <t>この用紙は、様式５にデータを張り付けると、自動的に作成されます。
金額がおかしい場合は手入力してください。</t>
  </si>
  <si>
    <t>合計</t>
  </si>
  <si>
    <t>中学</t>
  </si>
  <si>
    <t>一般</t>
  </si>
  <si>
    <t>１　種　目</t>
  </si>
  <si>
    <t>２　種　目</t>
  </si>
  <si>
    <t>アスリートビブス</t>
  </si>
  <si>
    <t>負担金</t>
  </si>
  <si>
    <t>男女別合計</t>
  </si>
  <si>
    <t>総合計</t>
  </si>
  <si>
    <t>人</t>
  </si>
  <si>
    <t>参加料</t>
  </si>
  <si>
    <t>小計</t>
  </si>
  <si>
    <t>金額</t>
  </si>
  <si>
    <t>男１種目</t>
  </si>
  <si>
    <t>男２種目</t>
  </si>
  <si>
    <t>女１種目</t>
  </si>
  <si>
    <t>女２種目</t>
  </si>
  <si>
    <t>男NC</t>
  </si>
  <si>
    <t>男R</t>
  </si>
  <si>
    <t>女NC</t>
  </si>
  <si>
    <t>女R</t>
  </si>
  <si>
    <t>１種目</t>
  </si>
  <si>
    <t>２種目</t>
  </si>
  <si>
    <t>様式８</t>
  </si>
  <si>
    <t>連絡先TEL</t>
  </si>
  <si>
    <t>合計金額</t>
  </si>
  <si>
    <t>男子</t>
  </si>
  <si>
    <t>×</t>
  </si>
  <si>
    <t>名</t>
  </si>
  <si>
    <t>＝</t>
  </si>
  <si>
    <t>円</t>
  </si>
  <si>
    <t>男子合計</t>
  </si>
  <si>
    <t>女子</t>
  </si>
  <si>
    <t>女子合計</t>
  </si>
  <si>
    <t>様式９</t>
  </si>
  <si>
    <t>氏　　　名</t>
  </si>
  <si>
    <t>審判種別</t>
  </si>
  <si>
    <t>勤務先名</t>
  </si>
  <si>
    <t>第1希望審判</t>
  </si>
  <si>
    <t>第2希望審判</t>
  </si>
  <si>
    <t>　各地方陸協・北海道学連　データ作成要領</t>
    <rPh sb="1" eb="4">
      <t>カクチホウ</t>
    </rPh>
    <rPh sb="4" eb="6">
      <t>リッキョウ</t>
    </rPh>
    <rPh sb="7" eb="10">
      <t>ホッカイドウ</t>
    </rPh>
    <rPh sb="10" eb="12">
      <t>ガクレン</t>
    </rPh>
    <phoneticPr fontId="44"/>
  </si>
  <si>
    <t>●様式５の作成について</t>
    <phoneticPr fontId="44"/>
  </si>
  <si>
    <t>道北陸上競技協会　　森田　直文　　n.morita.dohoku@gmail.com</t>
    <phoneticPr fontId="44"/>
  </si>
  <si>
    <t>「個人・団体別申込書」の様式３から審判申込名簿を様式９に貼り付けしてください。</t>
    <phoneticPr fontId="44"/>
  </si>
  <si>
    <t>人数が合わない場合は、手入力してください。</t>
    <rPh sb="0" eb="2">
      <t>ニンズウ</t>
    </rPh>
    <rPh sb="3" eb="4">
      <t>ア</t>
    </rPh>
    <phoneticPr fontId="44"/>
  </si>
  <si>
    <t>「個人・団体別申込書」様式３の審判申込名簿からコピー⇒貼り付け(Ctrl+V)をしてください。</t>
    <rPh sb="17" eb="19">
      <t>モウシコミ</t>
    </rPh>
    <phoneticPr fontId="44"/>
  </si>
  <si>
    <t>電話番号</t>
    <rPh sb="0" eb="2">
      <t>デンワ</t>
    </rPh>
    <rPh sb="2" eb="4">
      <t>バンゴウ</t>
    </rPh>
    <phoneticPr fontId="44"/>
  </si>
  <si>
    <t>北海道学連</t>
    <rPh sb="3" eb="5">
      <t>ガクレン</t>
    </rPh>
    <phoneticPr fontId="44"/>
  </si>
  <si>
    <t>他の種目で標準記録に達している場合、その種目名も入力してください</t>
  </si>
  <si>
    <t>データの貼付時に「参加資格の確認」をお願いします</t>
    <rPh sb="4" eb="6">
      <t>チョウフ</t>
    </rPh>
    <rPh sb="6" eb="7">
      <t>ジ</t>
    </rPh>
    <rPh sb="9" eb="11">
      <t>サンカ</t>
    </rPh>
    <rPh sb="11" eb="13">
      <t>シカク</t>
    </rPh>
    <rPh sb="14" eb="16">
      <t>カクニン</t>
    </rPh>
    <rPh sb="19" eb="20">
      <t>ネガ</t>
    </rPh>
    <phoneticPr fontId="44"/>
  </si>
  <si>
    <t>日本陸連に登録の略称名（例：旭川学園高）を入力してください。</t>
    <rPh sb="12" eb="13">
      <t>レイ</t>
    </rPh>
    <rPh sb="14" eb="16">
      <t>アサヒカワ</t>
    </rPh>
    <rPh sb="16" eb="18">
      <t>ガクエン</t>
    </rPh>
    <rPh sb="18" eb="19">
      <t>コウ</t>
    </rPh>
    <phoneticPr fontId="45"/>
  </si>
  <si>
    <t>半角ｶﾀｶﾅで入力して下さい。姓と名の間は半角スペースを入れて下さい。(例)ﾎｯｶｲ ﾀﾛｳ</t>
    <phoneticPr fontId="45"/>
  </si>
  <si>
    <t>氏名英語</t>
    <rPh sb="0" eb="2">
      <t>シメイ</t>
    </rPh>
    <rPh sb="2" eb="4">
      <t>エイゴ</t>
    </rPh>
    <phoneticPr fontId="45"/>
  </si>
  <si>
    <t>生まれた西暦年を入力します。（例）2003年生まれ　→　「2003」</t>
    <phoneticPr fontId="45"/>
  </si>
  <si>
    <t>生まれた月日を入力します。（例）５月１２日生まれ　→　「512」　１２月３日生まれ　→　「1203」</t>
    <phoneticPr fontId="45"/>
  </si>
  <si>
    <t>氏名（ローマ字）</t>
    <rPh sb="0" eb="2">
      <t>シメイ</t>
    </rPh>
    <rPh sb="6" eb="7">
      <t>ジ</t>
    </rPh>
    <phoneticPr fontId="47"/>
  </si>
  <si>
    <t>国籍</t>
    <rPh sb="0" eb="2">
      <t>コクセキ</t>
    </rPh>
    <phoneticPr fontId="47"/>
  </si>
  <si>
    <t>ISHIKARI Tetsuo</t>
    <phoneticPr fontId="44"/>
  </si>
  <si>
    <t>HANASAKI Sakurako</t>
    <phoneticPr fontId="44"/>
  </si>
  <si>
    <t>JPN</t>
    <phoneticPr fontId="44"/>
  </si>
  <si>
    <t>登録陸協</t>
  </si>
  <si>
    <t>所属</t>
  </si>
  <si>
    <t>日本陸連に登録した英語表記で入力してください。　(例)Taro HOKKAI</t>
    <rPh sb="0" eb="2">
      <t>ニホン</t>
    </rPh>
    <rPh sb="2" eb="4">
      <t>リクレン</t>
    </rPh>
    <rPh sb="5" eb="7">
      <t>トウロク</t>
    </rPh>
    <rPh sb="9" eb="11">
      <t>エイゴ</t>
    </rPh>
    <rPh sb="11" eb="13">
      <t>ヒョウキ</t>
    </rPh>
    <rPh sb="14" eb="16">
      <t>ニュウリョク</t>
    </rPh>
    <phoneticPr fontId="45"/>
  </si>
  <si>
    <t>国籍</t>
    <rPh sb="0" eb="2">
      <t>コクセキ</t>
    </rPh>
    <phoneticPr fontId="45"/>
  </si>
  <si>
    <t>国籍を３レターコードで入力してください。　（例）日本　→　JPN</t>
    <rPh sb="0" eb="2">
      <t>コクセキ</t>
    </rPh>
    <rPh sb="11" eb="13">
      <t>ニュウリョク</t>
    </rPh>
    <rPh sb="22" eb="23">
      <t>レイ</t>
    </rPh>
    <rPh sb="24" eb="26">
      <t>ニホン</t>
    </rPh>
    <phoneticPr fontId="45"/>
  </si>
  <si>
    <t>特別国民体育大会陸上競技大会北海道選手選考会　地方陸協集約</t>
    <rPh sb="0" eb="2">
      <t>トクベツ</t>
    </rPh>
    <phoneticPr fontId="44"/>
  </si>
  <si>
    <t>特別国民体育大会陸上競技大会北海道選手選考会</t>
    <rPh sb="0" eb="2">
      <t>トクベツ</t>
    </rPh>
    <phoneticPr fontId="44"/>
  </si>
  <si>
    <t>特別国民体育大会陸上競技大会北海道選手選考会　納金一覧表</t>
    <rPh sb="0" eb="2">
      <t>トクベツ</t>
    </rPh>
    <phoneticPr fontId="44"/>
  </si>
  <si>
    <t>特別国民体育大会陸上競技大会北海道選手選考会　納金表</t>
    <rPh sb="0" eb="2">
      <t>トクベツ</t>
    </rPh>
    <phoneticPr fontId="44"/>
  </si>
  <si>
    <t>特別国民体育大会陸上競技大会北海道選手選考会 審判申込名簿</t>
    <rPh sb="0" eb="2">
      <t>トクベツ</t>
    </rPh>
    <phoneticPr fontId="44"/>
  </si>
  <si>
    <t>特別国民体育大会陸上競技大会北海道選手選考会</t>
    <rPh sb="0" eb="2">
      <t>トクベツ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</si>
</sst>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\-#,##0;&quot;-&quot;"/>
    <numFmt numFmtId="177" formatCode="@&quot;　　印&quot;"/>
  </numFmts>
  <fonts count="48" x14ac:knownFonts="1">
    <font>
      <sz val="11"/>
      <name val="ＭＳ Ｐゴシック"/>
      <charset val="128"/>
    </font>
    <font>
      <sz val="11"/>
      <name val="Meiryo UI"/>
      <family val="3"/>
      <charset val="128"/>
    </font>
    <font>
      <sz val="16"/>
      <color theme="0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2"/>
      <name val="Meiryo UI"/>
      <family val="3"/>
      <charset val="128"/>
    </font>
    <font>
      <sz val="10"/>
      <color theme="1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8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name val="Meiryo UI"/>
      <family val="3"/>
      <charset val="128"/>
    </font>
    <font>
      <sz val="20"/>
      <color theme="0"/>
      <name val="Meiryo UI"/>
      <family val="3"/>
      <charset val="128"/>
    </font>
    <font>
      <b/>
      <sz val="18"/>
      <color indexed="30"/>
      <name val="Meiryo UI"/>
      <family val="3"/>
      <charset val="128"/>
    </font>
    <font>
      <b/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i/>
      <sz val="11"/>
      <name val="Meiryo UI"/>
      <family val="3"/>
      <charset val="128"/>
    </font>
    <font>
      <sz val="11"/>
      <color indexed="12"/>
      <name val="Meiryo UI"/>
      <family val="3"/>
      <charset val="128"/>
    </font>
    <font>
      <b/>
      <i/>
      <sz val="1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8"/>
      <color indexed="16"/>
      <name val="Century Schoolbook"/>
      <family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4" fontId="38" fillId="0" borderId="0">
      <alignment horizontal="right"/>
    </xf>
    <xf numFmtId="0" fontId="36" fillId="0" borderId="33" applyNumberFormat="0" applyAlignment="0" applyProtection="0">
      <alignment horizontal="left" vertical="center"/>
    </xf>
    <xf numFmtId="0" fontId="36" fillId="0" borderId="3">
      <alignment horizontal="left" vertical="center"/>
    </xf>
    <xf numFmtId="0" fontId="38" fillId="0" borderId="0">
      <alignment horizontal="left"/>
    </xf>
    <xf numFmtId="38" fontId="37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176" fontId="35" fillId="0" borderId="0" applyFill="0" applyBorder="0" applyAlignment="0"/>
    <xf numFmtId="0" fontId="39" fillId="0" borderId="0"/>
    <xf numFmtId="4" fontId="41" fillId="0" borderId="0">
      <alignment horizontal="right"/>
    </xf>
    <xf numFmtId="0" fontId="34" fillId="0" borderId="0">
      <alignment horizontal="left"/>
    </xf>
    <xf numFmtId="0" fontId="40" fillId="0" borderId="0">
      <alignment horizontal="center"/>
    </xf>
    <xf numFmtId="6" fontId="43" fillId="0" borderId="0" applyFont="0" applyFill="0" applyBorder="0" applyAlignment="0" applyProtection="0"/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37" fillId="0" borderId="0">
      <alignment vertical="center"/>
    </xf>
    <xf numFmtId="0" fontId="42" fillId="0" borderId="0"/>
  </cellStyleXfs>
  <cellXfs count="302">
    <xf numFmtId="0" fontId="0" fillId="0" borderId="0" xfId="0"/>
    <xf numFmtId="0" fontId="1" fillId="0" borderId="0" xfId="17" applyFont="1" applyProtection="1"/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top" shrinkToFit="1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shrinkToFit="1"/>
    </xf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5" borderId="1" xfId="0" applyFont="1" applyFill="1" applyBorder="1" applyAlignment="1" applyProtection="1">
      <alignment horizontal="center" vertical="center" shrinkToFit="1"/>
    </xf>
    <xf numFmtId="0" fontId="10" fillId="5" borderId="2" xfId="0" applyFont="1" applyFill="1" applyBorder="1" applyAlignment="1" applyProtection="1">
      <alignment horizontal="center" vertical="center" shrinkToFit="1"/>
    </xf>
    <xf numFmtId="0" fontId="10" fillId="5" borderId="16" xfId="0" applyFont="1" applyFill="1" applyBorder="1" applyAlignment="1" applyProtection="1">
      <alignment horizontal="center" vertical="center" shrinkToFit="1"/>
    </xf>
    <xf numFmtId="0" fontId="10" fillId="5" borderId="4" xfId="0" applyFont="1" applyFill="1" applyBorder="1" applyAlignment="1" applyProtection="1">
      <alignment horizontal="center" vertical="center" shrinkToFit="1"/>
    </xf>
    <xf numFmtId="0" fontId="10" fillId="6" borderId="17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38" fontId="10" fillId="0" borderId="19" xfId="9" applyFont="1" applyBorder="1" applyAlignment="1" applyProtection="1">
      <alignment horizontal="right" vertical="center"/>
    </xf>
    <xf numFmtId="38" fontId="10" fillId="0" borderId="20" xfId="9" applyFont="1" applyBorder="1" applyAlignment="1" applyProtection="1">
      <alignment vertical="center" shrinkToFit="1"/>
    </xf>
    <xf numFmtId="38" fontId="10" fillId="0" borderId="18" xfId="9" applyFont="1" applyBorder="1" applyAlignment="1" applyProtection="1">
      <alignment horizontal="center" vertical="center"/>
    </xf>
    <xf numFmtId="0" fontId="15" fillId="6" borderId="15" xfId="0" applyFont="1" applyFill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38" fontId="15" fillId="0" borderId="21" xfId="9" applyFont="1" applyBorder="1" applyAlignment="1" applyProtection="1">
      <alignment horizontal="right" vertical="center"/>
    </xf>
    <xf numFmtId="38" fontId="15" fillId="0" borderId="22" xfId="9" applyFont="1" applyBorder="1" applyAlignment="1" applyProtection="1">
      <alignment vertical="center" shrinkToFit="1"/>
    </xf>
    <xf numFmtId="38" fontId="15" fillId="0" borderId="8" xfId="9" applyFont="1" applyBorder="1" applyAlignment="1" applyProtection="1">
      <alignment horizontal="center" vertical="center"/>
    </xf>
    <xf numFmtId="38" fontId="10" fillId="0" borderId="20" xfId="9" applyFont="1" applyBorder="1" applyAlignment="1" applyProtection="1">
      <alignment vertical="center"/>
    </xf>
    <xf numFmtId="38" fontId="10" fillId="0" borderId="23" xfId="9" applyFont="1" applyBorder="1" applyAlignment="1" applyProtection="1">
      <alignment horizontal="center" vertical="center"/>
    </xf>
    <xf numFmtId="38" fontId="10" fillId="0" borderId="19" xfId="9" applyFont="1" applyBorder="1" applyAlignment="1" applyProtection="1">
      <alignment vertical="center"/>
    </xf>
    <xf numFmtId="38" fontId="10" fillId="0" borderId="24" xfId="9" applyFont="1" applyBorder="1" applyAlignment="1" applyProtection="1">
      <alignment vertical="center"/>
    </xf>
    <xf numFmtId="38" fontId="10" fillId="0" borderId="25" xfId="9" applyFont="1" applyBorder="1" applyAlignment="1" applyProtection="1">
      <alignment horizontal="right" vertical="center"/>
    </xf>
    <xf numFmtId="38" fontId="10" fillId="0" borderId="26" xfId="9" applyFont="1" applyBorder="1" applyAlignment="1" applyProtection="1">
      <alignment horizontal="center" vertical="center"/>
    </xf>
    <xf numFmtId="38" fontId="15" fillId="0" borderId="22" xfId="9" applyFont="1" applyBorder="1" applyAlignment="1" applyProtection="1">
      <alignment vertical="center"/>
    </xf>
    <xf numFmtId="38" fontId="10" fillId="0" borderId="27" xfId="9" applyFont="1" applyBorder="1" applyAlignment="1" applyProtection="1">
      <alignment horizontal="center" vertical="center"/>
    </xf>
    <xf numFmtId="38" fontId="15" fillId="0" borderId="21" xfId="9" applyFont="1" applyBorder="1" applyAlignment="1" applyProtection="1">
      <alignment vertical="center"/>
    </xf>
    <xf numFmtId="38" fontId="15" fillId="0" borderId="28" xfId="9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Protection="1"/>
    <xf numFmtId="6" fontId="17" fillId="0" borderId="29" xfId="15" applyFont="1" applyBorder="1" applyAlignment="1" applyProtection="1">
      <alignment horizontal="right" vertical="center" shrinkToFit="1"/>
    </xf>
    <xf numFmtId="6" fontId="15" fillId="0" borderId="15" xfId="15" applyFont="1" applyBorder="1" applyAlignment="1" applyProtection="1">
      <alignment horizontal="right" vertical="center" shrinkToFit="1"/>
    </xf>
    <xf numFmtId="0" fontId="10" fillId="0" borderId="31" xfId="0" applyFont="1" applyBorder="1" applyProtection="1"/>
    <xf numFmtId="0" fontId="10" fillId="0" borderId="31" xfId="0" applyFont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9" xfId="0" applyFont="1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wrapText="1" shrinkToFit="1"/>
    </xf>
    <xf numFmtId="38" fontId="10" fillId="0" borderId="21" xfId="9" applyFont="1" applyBorder="1" applyAlignment="1" applyProtection="1">
      <alignment horizontal="right" vertical="center"/>
    </xf>
    <xf numFmtId="38" fontId="10" fillId="0" borderId="8" xfId="9" applyFont="1" applyBorder="1" applyAlignment="1" applyProtection="1">
      <alignment horizontal="center" vertical="center"/>
    </xf>
    <xf numFmtId="0" fontId="4" fillId="0" borderId="0" xfId="19" applyFont="1" applyFill="1">
      <alignment vertical="center"/>
    </xf>
    <xf numFmtId="0" fontId="3" fillId="0" borderId="0" xfId="19" applyFont="1">
      <alignment vertical="center"/>
    </xf>
    <xf numFmtId="0" fontId="4" fillId="0" borderId="0" xfId="19" applyFont="1" applyAlignment="1">
      <alignment horizontal="distributed" vertical="center"/>
    </xf>
    <xf numFmtId="0" fontId="4" fillId="0" borderId="0" xfId="19" applyFont="1">
      <alignment vertical="center"/>
    </xf>
    <xf numFmtId="0" fontId="2" fillId="0" borderId="0" xfId="19" applyFont="1" applyFill="1" applyAlignment="1">
      <alignment horizontal="center" vertical="center"/>
    </xf>
    <xf numFmtId="0" fontId="5" fillId="0" borderId="0" xfId="19" applyFont="1" applyFill="1" applyAlignment="1">
      <alignment horizontal="center" vertical="center" shrinkToFit="1"/>
    </xf>
    <xf numFmtId="0" fontId="19" fillId="0" borderId="0" xfId="19" applyFont="1" applyAlignment="1">
      <alignment horizontal="distributed" vertical="center"/>
    </xf>
    <xf numFmtId="0" fontId="19" fillId="0" borderId="0" xfId="19" applyFont="1">
      <alignment vertical="center"/>
    </xf>
    <xf numFmtId="0" fontId="23" fillId="0" borderId="0" xfId="19" applyFont="1">
      <alignment vertical="center"/>
    </xf>
    <xf numFmtId="0" fontId="25" fillId="0" borderId="0" xfId="16" applyFo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1" fillId="0" borderId="0" xfId="16" applyFont="1" applyProtection="1">
      <alignment vertical="center"/>
    </xf>
    <xf numFmtId="0" fontId="26" fillId="0" borderId="0" xfId="16" applyFont="1" applyProtection="1">
      <alignment vertical="center"/>
    </xf>
    <xf numFmtId="0" fontId="1" fillId="0" borderId="0" xfId="16" applyFont="1" applyFill="1" applyBorder="1" applyAlignment="1" applyProtection="1">
      <alignment horizontal="center" vertical="center"/>
    </xf>
    <xf numFmtId="0" fontId="18" fillId="0" borderId="34" xfId="16" applyFont="1" applyBorder="1" applyAlignment="1" applyProtection="1">
      <alignment vertical="center"/>
      <protection locked="0"/>
    </xf>
    <xf numFmtId="0" fontId="1" fillId="0" borderId="0" xfId="16" applyFont="1" applyBorder="1" applyAlignment="1" applyProtection="1">
      <alignment vertical="center"/>
    </xf>
    <xf numFmtId="0" fontId="26" fillId="0" borderId="0" xfId="16" applyFont="1" applyBorder="1" applyProtection="1">
      <alignment vertical="center"/>
    </xf>
    <xf numFmtId="0" fontId="1" fillId="0" borderId="0" xfId="16" applyFont="1" applyBorder="1" applyAlignment="1" applyProtection="1">
      <alignment horizontal="center" vertical="center"/>
    </xf>
    <xf numFmtId="49" fontId="4" fillId="0" borderId="0" xfId="16" applyNumberFormat="1" applyFont="1" applyBorder="1" applyAlignment="1" applyProtection="1">
      <alignment horizontal="center" vertical="center" shrinkToFit="1"/>
    </xf>
    <xf numFmtId="0" fontId="4" fillId="0" borderId="0" xfId="16" applyFont="1" applyAlignment="1" applyProtection="1">
      <alignment horizontal="left" vertical="center" indent="1"/>
    </xf>
    <xf numFmtId="0" fontId="26" fillId="3" borderId="1" xfId="16" applyFont="1" applyFill="1" applyBorder="1" applyAlignment="1" applyProtection="1">
      <alignment horizontal="center" vertical="center" shrinkToFit="1"/>
    </xf>
    <xf numFmtId="0" fontId="26" fillId="3" borderId="1" xfId="16" applyFont="1" applyFill="1" applyBorder="1" applyAlignment="1" applyProtection="1">
      <alignment horizontal="center" vertical="center"/>
    </xf>
    <xf numFmtId="0" fontId="30" fillId="3" borderId="1" xfId="16" applyFont="1" applyFill="1" applyBorder="1" applyAlignment="1" applyProtection="1">
      <alignment horizontal="center" vertical="center" shrinkToFit="1"/>
    </xf>
    <xf numFmtId="0" fontId="30" fillId="3" borderId="1" xfId="16" applyFont="1" applyFill="1" applyBorder="1" applyAlignment="1" applyProtection="1">
      <alignment horizontal="center" vertical="center"/>
    </xf>
    <xf numFmtId="0" fontId="31" fillId="0" borderId="1" xfId="16" applyFont="1" applyBorder="1" applyAlignment="1" applyProtection="1">
      <alignment horizontal="center" vertical="center" shrinkToFit="1"/>
    </xf>
    <xf numFmtId="0" fontId="26" fillId="0" borderId="1" xfId="18" applyFont="1" applyBorder="1" applyAlignment="1" applyProtection="1">
      <alignment horizontal="center" vertical="center" shrinkToFit="1"/>
      <protection locked="0"/>
    </xf>
    <xf numFmtId="49" fontId="26" fillId="0" borderId="1" xfId="18" applyNumberFormat="1" applyFont="1" applyBorder="1" applyAlignment="1" applyProtection="1">
      <alignment horizontal="center" vertical="center" shrinkToFit="1"/>
      <protection locked="0"/>
    </xf>
    <xf numFmtId="0" fontId="10" fillId="0" borderId="1" xfId="17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26" fillId="3" borderId="1" xfId="16" applyFont="1" applyFill="1" applyBorder="1" applyAlignment="1" applyProtection="1">
      <alignment horizontal="center" vertical="center" wrapText="1"/>
    </xf>
    <xf numFmtId="49" fontId="26" fillId="3" borderId="1" xfId="16" applyNumberFormat="1" applyFont="1" applyFill="1" applyBorder="1" applyAlignment="1" applyProtection="1">
      <alignment horizontal="center" vertical="center"/>
    </xf>
    <xf numFmtId="0" fontId="26" fillId="3" borderId="1" xfId="16" applyFont="1" applyFill="1" applyBorder="1" applyProtection="1">
      <alignment vertical="center"/>
    </xf>
    <xf numFmtId="49" fontId="26" fillId="3" borderId="1" xfId="16" applyNumberFormat="1" applyFont="1" applyFill="1" applyBorder="1" applyAlignment="1" applyProtection="1">
      <alignment horizontal="right" vertical="center" shrinkToFit="1"/>
    </xf>
    <xf numFmtId="49" fontId="26" fillId="3" borderId="1" xfId="16" applyNumberFormat="1" applyFont="1" applyFill="1" applyBorder="1" applyAlignment="1" applyProtection="1">
      <alignment horizontal="center" vertical="center" shrinkToFit="1"/>
    </xf>
    <xf numFmtId="0" fontId="30" fillId="3" borderId="1" xfId="16" applyFont="1" applyFill="1" applyBorder="1" applyProtection="1">
      <alignment vertical="center"/>
    </xf>
    <xf numFmtId="49" fontId="30" fillId="3" borderId="1" xfId="16" applyNumberFormat="1" applyFont="1" applyFill="1" applyBorder="1" applyAlignment="1" applyProtection="1">
      <alignment horizontal="right" vertical="center" shrinkToFit="1"/>
    </xf>
    <xf numFmtId="49" fontId="30" fillId="3" borderId="1" xfId="16" applyNumberFormat="1" applyFont="1" applyFill="1" applyBorder="1" applyAlignment="1" applyProtection="1">
      <alignment horizontal="center" vertical="center" shrinkToFit="1"/>
    </xf>
    <xf numFmtId="0" fontId="26" fillId="0" borderId="1" xfId="18" applyFont="1" applyBorder="1" applyAlignment="1" applyProtection="1">
      <alignment vertical="center" shrinkToFit="1"/>
      <protection locked="0"/>
    </xf>
    <xf numFmtId="49" fontId="26" fillId="0" borderId="1" xfId="18" applyNumberFormat="1" applyFont="1" applyBorder="1" applyAlignment="1" applyProtection="1">
      <alignment horizontal="right" vertical="center" shrinkToFit="1"/>
      <protection locked="0"/>
    </xf>
    <xf numFmtId="49" fontId="26" fillId="0" borderId="1" xfId="0" applyNumberFormat="1" applyFont="1" applyBorder="1" applyAlignment="1" applyProtection="1">
      <alignment horizontal="center" vertical="center" shrinkToFit="1"/>
      <protection locked="0"/>
    </xf>
    <xf numFmtId="177" fontId="1" fillId="0" borderId="0" xfId="16" applyNumberFormat="1" applyFont="1" applyBorder="1" applyAlignment="1" applyProtection="1">
      <alignment horizontal="center" vertical="center"/>
    </xf>
    <xf numFmtId="0" fontId="1" fillId="0" borderId="0" xfId="16" applyFont="1" applyBorder="1" applyProtection="1">
      <alignment vertical="center"/>
    </xf>
    <xf numFmtId="0" fontId="26" fillId="0" borderId="0" xfId="16" applyFont="1" applyBorder="1" applyAlignment="1" applyProtection="1">
      <alignment horizontal="center" vertical="center" wrapText="1"/>
    </xf>
    <xf numFmtId="0" fontId="1" fillId="0" borderId="0" xfId="16" applyFont="1" applyBorder="1" applyAlignment="1" applyProtection="1">
      <alignment horizontal="center" vertical="center" wrapText="1"/>
    </xf>
    <xf numFmtId="0" fontId="32" fillId="0" borderId="0" xfId="16" applyFont="1" applyBorder="1" applyAlignment="1" applyProtection="1">
      <alignment horizontal="center" vertical="center"/>
    </xf>
    <xf numFmtId="0" fontId="1" fillId="0" borderId="1" xfId="16" applyFont="1" applyBorder="1" applyAlignment="1" applyProtection="1">
      <alignment horizontal="center" vertical="center"/>
    </xf>
    <xf numFmtId="0" fontId="26" fillId="0" borderId="1" xfId="0" applyNumberFormat="1" applyFont="1" applyBorder="1" applyAlignment="1" applyProtection="1">
      <alignment horizontal="center" vertical="center" shrinkToFit="1"/>
      <protection locked="0"/>
    </xf>
    <xf numFmtId="0" fontId="33" fillId="0" borderId="0" xfId="16" applyFont="1" applyProtection="1">
      <alignment vertical="center"/>
    </xf>
    <xf numFmtId="0" fontId="1" fillId="0" borderId="0" xfId="16" applyFont="1" applyAlignment="1" applyProtection="1">
      <alignment vertical="center"/>
    </xf>
    <xf numFmtId="0" fontId="1" fillId="0" borderId="0" xfId="16" applyFont="1" applyAlignment="1" applyProtection="1">
      <alignment horizontal="right" vertical="center"/>
    </xf>
    <xf numFmtId="0" fontId="1" fillId="0" borderId="0" xfId="16" applyFont="1" applyAlignment="1" applyProtection="1">
      <alignment horizontal="left" vertical="center" indent="1"/>
    </xf>
    <xf numFmtId="0" fontId="1" fillId="0" borderId="0" xfId="16" applyFont="1" applyAlignment="1" applyProtection="1">
      <alignment horizontal="left" vertical="center" indent="4"/>
    </xf>
    <xf numFmtId="0" fontId="26" fillId="0" borderId="1" xfId="20" applyFont="1" applyBorder="1" applyAlignment="1" applyProtection="1">
      <alignment horizontal="center" vertical="center" shrinkToFit="1"/>
      <protection locked="0"/>
    </xf>
    <xf numFmtId="0" fontId="31" fillId="0" borderId="1" xfId="16" applyFont="1" applyFill="1" applyBorder="1" applyAlignment="1" applyProtection="1">
      <alignment horizontal="center" vertical="center" shrinkToFit="1"/>
      <protection locked="0"/>
    </xf>
    <xf numFmtId="49" fontId="31" fillId="0" borderId="1" xfId="16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49" fontId="26" fillId="0" borderId="1" xfId="20" applyNumberFormat="1" applyFont="1" applyBorder="1" applyAlignment="1" applyProtection="1">
      <alignment horizontal="center" vertical="center" shrinkToFit="1"/>
      <protection locked="0"/>
    </xf>
    <xf numFmtId="49" fontId="26" fillId="0" borderId="1" xfId="0" applyNumberFormat="1" applyFont="1" applyBorder="1" applyAlignment="1" applyProtection="1">
      <alignment horizontal="right" vertical="center" shrinkToFit="1"/>
      <protection locked="0"/>
    </xf>
    <xf numFmtId="0" fontId="31" fillId="0" borderId="1" xfId="16" applyFont="1" applyFill="1" applyBorder="1" applyAlignment="1" applyProtection="1">
      <alignment vertical="center" shrinkToFit="1"/>
      <protection locked="0"/>
    </xf>
    <xf numFmtId="49" fontId="31" fillId="0" borderId="1" xfId="16" applyNumberFormat="1" applyFont="1" applyFill="1" applyBorder="1" applyAlignment="1" applyProtection="1">
      <alignment horizontal="right" vertical="center" shrinkToFit="1"/>
      <protection locked="0"/>
    </xf>
    <xf numFmtId="0" fontId="26" fillId="0" borderId="1" xfId="20" applyNumberFormat="1" applyFont="1" applyBorder="1" applyAlignment="1" applyProtection="1">
      <alignment horizontal="center" vertical="center" shrinkToFit="1"/>
      <protection locked="0"/>
    </xf>
    <xf numFmtId="0" fontId="26" fillId="0" borderId="1" xfId="0" applyNumberFormat="1" applyFont="1" applyBorder="1" applyAlignment="1" applyProtection="1">
      <alignment horizontal="right" vertical="center" shrinkToFit="1"/>
      <protection locked="0"/>
    </xf>
    <xf numFmtId="0" fontId="10" fillId="0" borderId="0" xfId="0" applyFont="1" applyFill="1" applyAlignment="1"/>
    <xf numFmtId="0" fontId="10" fillId="0" borderId="0" xfId="0" applyFont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Border="1" applyAlignment="1">
      <alignment horizontal="right"/>
    </xf>
    <xf numFmtId="0" fontId="15" fillId="0" borderId="0" xfId="0" applyFont="1" applyAlignment="1"/>
    <xf numFmtId="0" fontId="13" fillId="0" borderId="0" xfId="16" applyFont="1" applyAlignment="1" applyProtection="1">
      <alignment horizontal="center" vertical="center"/>
    </xf>
    <xf numFmtId="0" fontId="10" fillId="0" borderId="0" xfId="0" applyFont="1" applyFill="1" applyAlignment="1">
      <alignment horizontal="left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16" applyFont="1" applyBorder="1" applyAlignment="1" applyProtection="1">
      <alignment horizontal="center" vertical="center"/>
      <protection locked="0"/>
    </xf>
    <xf numFmtId="0" fontId="29" fillId="0" borderId="0" xfId="16" applyFont="1" applyBorder="1" applyAlignment="1" applyProtection="1">
      <alignment horizontal="left" vertical="center" indent="1" shrinkToFit="1"/>
    </xf>
    <xf numFmtId="0" fontId="26" fillId="3" borderId="0" xfId="16" applyFont="1" applyFill="1" applyBorder="1" applyAlignment="1" applyProtection="1">
      <alignment horizontal="center" vertical="center" shrinkToFit="1"/>
    </xf>
    <xf numFmtId="49" fontId="26" fillId="3" borderId="0" xfId="16" applyNumberFormat="1" applyFont="1" applyFill="1" applyBorder="1" applyAlignment="1" applyProtection="1">
      <alignment horizontal="right" vertical="center" shrinkToFit="1"/>
    </xf>
    <xf numFmtId="49" fontId="30" fillId="3" borderId="0" xfId="16" applyNumberFormat="1" applyFont="1" applyFill="1" applyBorder="1" applyAlignment="1" applyProtection="1">
      <alignment horizontal="right" vertical="center" shrinkToFit="1"/>
    </xf>
    <xf numFmtId="49" fontId="26" fillId="0" borderId="0" xfId="18" applyNumberFormat="1" applyFont="1" applyBorder="1" applyAlignment="1" applyProtection="1">
      <alignment horizontal="right" vertical="center" shrinkToFit="1"/>
      <protection locked="0"/>
    </xf>
    <xf numFmtId="0" fontId="10" fillId="0" borderId="0" xfId="17" applyFont="1" applyBorder="1" applyAlignment="1" applyProtection="1">
      <alignment horizontal="center" vertical="center" shrinkToFit="1"/>
      <protection locked="0"/>
    </xf>
    <xf numFmtId="0" fontId="26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0" xfId="20" applyNumberFormat="1" applyFont="1" applyBorder="1" applyAlignment="1" applyProtection="1">
      <alignment horizontal="center" vertical="center" shrinkToFit="1"/>
      <protection locked="0"/>
    </xf>
    <xf numFmtId="0" fontId="26" fillId="0" borderId="0" xfId="0" applyNumberFormat="1" applyFont="1" applyBorder="1" applyAlignment="1" applyProtection="1">
      <alignment horizontal="right" vertical="center" shrinkToFit="1"/>
      <protection locked="0"/>
    </xf>
    <xf numFmtId="49" fontId="31" fillId="0" borderId="0" xfId="16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0" xfId="16" applyFont="1" applyBorder="1" applyAlignment="1" applyProtection="1">
      <alignment vertical="center"/>
      <protection locked="0"/>
    </xf>
    <xf numFmtId="0" fontId="10" fillId="11" borderId="2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" fillId="13" borderId="37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/>
    </xf>
    <xf numFmtId="0" fontId="3" fillId="13" borderId="39" xfId="0" applyFont="1" applyFill="1" applyBorder="1" applyAlignment="1">
      <alignment horizontal="center" vertical="center"/>
    </xf>
    <xf numFmtId="0" fontId="3" fillId="13" borderId="40" xfId="0" applyFont="1" applyFill="1" applyBorder="1" applyAlignment="1">
      <alignment horizontal="center" vertical="center"/>
    </xf>
    <xf numFmtId="0" fontId="3" fillId="13" borderId="4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29" fillId="12" borderId="0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wrapText="1"/>
    </xf>
    <xf numFmtId="0" fontId="10" fillId="11" borderId="10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0" fillId="11" borderId="22" xfId="0" applyFont="1" applyFill="1" applyBorder="1" applyAlignment="1">
      <alignment horizontal="center"/>
    </xf>
    <xf numFmtId="0" fontId="1" fillId="0" borderId="1" xfId="16" applyFont="1" applyBorder="1" applyAlignment="1" applyProtection="1">
      <alignment horizontal="center" vertical="center" wrapText="1"/>
    </xf>
    <xf numFmtId="0" fontId="29" fillId="0" borderId="9" xfId="16" applyFont="1" applyBorder="1" applyAlignment="1" applyProtection="1">
      <alignment horizontal="left" vertical="center" indent="1" shrinkToFit="1"/>
    </xf>
    <xf numFmtId="0" fontId="29" fillId="0" borderId="9" xfId="16" applyFont="1" applyBorder="1" applyAlignment="1" applyProtection="1">
      <alignment horizontal="center" vertical="center" shrinkToFit="1"/>
    </xf>
    <xf numFmtId="0" fontId="10" fillId="0" borderId="1" xfId="16" applyFont="1" applyBorder="1" applyAlignment="1" applyProtection="1">
      <alignment horizontal="center" vertical="center"/>
    </xf>
    <xf numFmtId="0" fontId="27" fillId="2" borderId="1" xfId="16" applyFont="1" applyFill="1" applyBorder="1" applyAlignment="1" applyProtection="1">
      <alignment horizontal="center" vertical="center"/>
    </xf>
    <xf numFmtId="0" fontId="13" fillId="0" borderId="0" xfId="16" applyFont="1" applyAlignment="1" applyProtection="1">
      <alignment horizontal="center" vertical="center"/>
    </xf>
    <xf numFmtId="0" fontId="28" fillId="0" borderId="0" xfId="16" applyFont="1" applyBorder="1" applyAlignment="1" applyProtection="1">
      <alignment horizontal="center" vertical="center"/>
    </xf>
    <xf numFmtId="0" fontId="18" fillId="0" borderId="35" xfId="16" applyFont="1" applyBorder="1" applyAlignment="1" applyProtection="1">
      <alignment horizontal="center" vertical="center"/>
      <protection locked="0"/>
    </xf>
    <xf numFmtId="0" fontId="18" fillId="0" borderId="33" xfId="16" applyFont="1" applyBorder="1" applyAlignment="1" applyProtection="1">
      <alignment horizontal="center" vertical="center"/>
      <protection locked="0"/>
    </xf>
    <xf numFmtId="0" fontId="3" fillId="7" borderId="12" xfId="19" applyFont="1" applyFill="1" applyBorder="1" applyAlignment="1">
      <alignment horizontal="center" vertical="center"/>
    </xf>
    <xf numFmtId="0" fontId="3" fillId="7" borderId="13" xfId="19" applyFont="1" applyFill="1" applyBorder="1" applyAlignment="1">
      <alignment horizontal="center" vertical="center"/>
    </xf>
    <xf numFmtId="0" fontId="3" fillId="7" borderId="13" xfId="19" applyNumberFormat="1" applyFont="1" applyFill="1" applyBorder="1" applyAlignment="1" applyProtection="1">
      <alignment horizontal="center" vertical="center"/>
      <protection locked="0"/>
    </xf>
    <xf numFmtId="0" fontId="3" fillId="7" borderId="14" xfId="19" applyNumberFormat="1" applyFont="1" applyFill="1" applyBorder="1" applyAlignment="1" applyProtection="1">
      <alignment horizontal="center" vertical="center"/>
      <protection locked="0"/>
    </xf>
    <xf numFmtId="0" fontId="20" fillId="8" borderId="0" xfId="19" applyFont="1" applyFill="1" applyAlignment="1">
      <alignment horizontal="center" vertical="center" wrapText="1" shrinkToFit="1"/>
    </xf>
    <xf numFmtId="0" fontId="21" fillId="8" borderId="0" xfId="19" applyFont="1" applyFill="1" applyAlignment="1">
      <alignment horizontal="center" vertical="center" shrinkToFit="1"/>
    </xf>
    <xf numFmtId="0" fontId="3" fillId="0" borderId="1" xfId="19" applyFont="1" applyBorder="1" applyAlignment="1">
      <alignment horizontal="center" vertical="center"/>
    </xf>
    <xf numFmtId="0" fontId="3" fillId="0" borderId="1" xfId="19" applyFont="1" applyBorder="1" applyAlignment="1" applyProtection="1">
      <alignment horizontal="center" vertical="center"/>
      <protection locked="0"/>
    </xf>
    <xf numFmtId="0" fontId="24" fillId="0" borderId="1" xfId="19" applyFont="1" applyBorder="1" applyAlignment="1">
      <alignment horizontal="center" vertical="center"/>
    </xf>
    <xf numFmtId="0" fontId="24" fillId="0" borderId="2" xfId="19" applyFont="1" applyBorder="1" applyAlignment="1" applyProtection="1">
      <alignment horizontal="center" vertical="center"/>
      <protection locked="0"/>
    </xf>
    <xf numFmtId="0" fontId="24" fillId="0" borderId="3" xfId="19" applyFont="1" applyBorder="1" applyAlignment="1" applyProtection="1">
      <alignment horizontal="center" vertical="center"/>
      <protection locked="0"/>
    </xf>
    <xf numFmtId="0" fontId="24" fillId="0" borderId="4" xfId="19" applyFont="1" applyBorder="1" applyAlignment="1" applyProtection="1">
      <alignment horizontal="center" vertical="center"/>
      <protection locked="0"/>
    </xf>
    <xf numFmtId="0" fontId="24" fillId="0" borderId="11" xfId="19" applyFont="1" applyBorder="1" applyAlignment="1">
      <alignment horizontal="center" vertical="center"/>
    </xf>
    <xf numFmtId="0" fontId="24" fillId="0" borderId="5" xfId="19" applyFont="1" applyBorder="1" applyAlignment="1" applyProtection="1">
      <alignment horizontal="center" vertical="center"/>
      <protection locked="0"/>
    </xf>
    <xf numFmtId="0" fontId="24" fillId="0" borderId="6" xfId="19" applyFont="1" applyBorder="1" applyAlignment="1" applyProtection="1">
      <alignment horizontal="center" vertical="center"/>
      <protection locked="0"/>
    </xf>
    <xf numFmtId="0" fontId="24" fillId="0" borderId="10" xfId="19" applyFont="1" applyBorder="1" applyAlignment="1" applyProtection="1">
      <alignment horizontal="center" vertical="center"/>
      <protection locked="0"/>
    </xf>
    <xf numFmtId="0" fontId="3" fillId="0" borderId="11" xfId="19" applyFont="1" applyBorder="1" applyAlignment="1">
      <alignment horizontal="center" vertical="center"/>
    </xf>
    <xf numFmtId="0" fontId="3" fillId="0" borderId="11" xfId="19" applyFont="1" applyBorder="1" applyAlignment="1" applyProtection="1">
      <alignment horizontal="center" vertical="center"/>
      <protection locked="0"/>
    </xf>
    <xf numFmtId="0" fontId="24" fillId="9" borderId="12" xfId="19" applyFont="1" applyFill="1" applyBorder="1" applyAlignment="1">
      <alignment horizontal="center" vertical="center"/>
    </xf>
    <xf numFmtId="0" fontId="24" fillId="9" borderId="13" xfId="19" applyFont="1" applyFill="1" applyBorder="1" applyAlignment="1">
      <alignment horizontal="center" vertical="center"/>
    </xf>
    <xf numFmtId="0" fontId="24" fillId="9" borderId="32" xfId="19" applyNumberFormat="1" applyFont="1" applyFill="1" applyBorder="1" applyAlignment="1" applyProtection="1">
      <alignment horizontal="center" vertical="center"/>
      <protection locked="0"/>
    </xf>
    <xf numFmtId="0" fontId="24" fillId="9" borderId="33" xfId="19" applyFont="1" applyFill="1" applyBorder="1" applyAlignment="1" applyProtection="1">
      <alignment horizontal="center" vertical="center"/>
      <protection locked="0"/>
    </xf>
    <xf numFmtId="0" fontId="24" fillId="9" borderId="34" xfId="19" applyFont="1" applyFill="1" applyBorder="1" applyAlignment="1" applyProtection="1">
      <alignment horizontal="center" vertical="center"/>
      <protection locked="0"/>
    </xf>
    <xf numFmtId="0" fontId="2" fillId="2" borderId="0" xfId="19" applyFont="1" applyFill="1" applyAlignment="1">
      <alignment horizontal="center" vertical="center"/>
    </xf>
    <xf numFmtId="0" fontId="18" fillId="0" borderId="0" xfId="19" applyFont="1" applyAlignment="1">
      <alignment horizontal="center" vertical="center" shrinkToFit="1"/>
    </xf>
    <xf numFmtId="0" fontId="18" fillId="0" borderId="0" xfId="19" applyFont="1" applyFill="1" applyAlignment="1">
      <alignment horizontal="center" vertical="center" shrinkToFit="1"/>
    </xf>
    <xf numFmtId="0" fontId="18" fillId="0" borderId="2" xfId="16" applyFont="1" applyBorder="1" applyAlignment="1" applyProtection="1">
      <alignment horizontal="center" vertical="center"/>
    </xf>
    <xf numFmtId="0" fontId="18" fillId="0" borderId="3" xfId="16" applyFont="1" applyBorder="1" applyAlignment="1" applyProtection="1">
      <alignment horizontal="center" vertical="center"/>
    </xf>
    <xf numFmtId="0" fontId="18" fillId="0" borderId="4" xfId="16" applyFont="1" applyBorder="1" applyAlignment="1" applyProtection="1">
      <alignment horizontal="center" vertical="center"/>
    </xf>
    <xf numFmtId="0" fontId="18" fillId="0" borderId="0" xfId="19" applyFont="1" applyAlignment="1">
      <alignment horizontal="center" vertical="center"/>
    </xf>
    <xf numFmtId="0" fontId="19" fillId="0" borderId="0" xfId="19" applyFont="1" applyAlignment="1">
      <alignment horizontal="center" vertical="center"/>
    </xf>
    <xf numFmtId="0" fontId="22" fillId="0" borderId="0" xfId="19" applyFont="1" applyAlignment="1">
      <alignment horizontal="center" vertical="center"/>
    </xf>
    <xf numFmtId="0" fontId="19" fillId="3" borderId="1" xfId="19" applyFont="1" applyFill="1" applyBorder="1" applyAlignment="1">
      <alignment horizontal="center" vertical="center"/>
    </xf>
    <xf numFmtId="0" fontId="22" fillId="3" borderId="1" xfId="19" applyFont="1" applyFill="1" applyBorder="1" applyAlignment="1">
      <alignment horizontal="center" vertical="center"/>
    </xf>
    <xf numFmtId="0" fontId="22" fillId="3" borderId="2" xfId="19" applyFont="1" applyFill="1" applyBorder="1" applyAlignment="1">
      <alignment horizontal="center" vertical="center"/>
    </xf>
    <xf numFmtId="0" fontId="22" fillId="3" borderId="3" xfId="19" applyFont="1" applyFill="1" applyBorder="1" applyAlignment="1">
      <alignment horizontal="center" vertical="center"/>
    </xf>
    <xf numFmtId="0" fontId="22" fillId="3" borderId="4" xfId="19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</xf>
    <xf numFmtId="6" fontId="17" fillId="0" borderId="11" xfId="15" applyFont="1" applyBorder="1" applyAlignment="1" applyProtection="1">
      <alignment horizontal="right" vertical="center" shrinkToFit="1"/>
    </xf>
    <xf numFmtId="6" fontId="17" fillId="0" borderId="15" xfId="15" applyFont="1" applyBorder="1" applyAlignment="1" applyProtection="1">
      <alignment horizontal="right" vertical="center" shrinkToFit="1"/>
    </xf>
    <xf numFmtId="6" fontId="17" fillId="0" borderId="30" xfId="15" applyFont="1" applyBorder="1" applyAlignment="1" applyProtection="1">
      <alignment horizontal="right" vertical="center" shrinkToFit="1"/>
    </xf>
    <xf numFmtId="0" fontId="10" fillId="5" borderId="11" xfId="0" applyFont="1" applyFill="1" applyBorder="1" applyAlignment="1" applyProtection="1">
      <alignment horizontal="center" vertical="center" textRotation="255"/>
    </xf>
    <xf numFmtId="0" fontId="10" fillId="5" borderId="15" xfId="0" applyFont="1" applyFill="1" applyBorder="1" applyAlignment="1" applyProtection="1">
      <alignment horizontal="center" vertical="center" textRotation="255"/>
    </xf>
    <xf numFmtId="0" fontId="10" fillId="5" borderId="1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 shrinkToFit="1"/>
    </xf>
    <xf numFmtId="0" fontId="10" fillId="5" borderId="1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horizontal="center" vertical="center" wrapText="1"/>
    </xf>
    <xf numFmtId="6" fontId="16" fillId="0" borderId="1" xfId="0" applyNumberFormat="1" applyFont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/>
    </xf>
    <xf numFmtId="38" fontId="12" fillId="5" borderId="12" xfId="1" applyFont="1" applyFill="1" applyBorder="1" applyAlignment="1" applyProtection="1">
      <alignment horizontal="right" vertical="center"/>
    </xf>
    <xf numFmtId="38" fontId="12" fillId="5" borderId="13" xfId="1" applyFont="1" applyFill="1" applyBorder="1" applyAlignment="1" applyProtection="1">
      <alignment horizontal="right" vertical="center"/>
    </xf>
    <xf numFmtId="38" fontId="12" fillId="5" borderId="14" xfId="1" applyFont="1" applyFill="1" applyBorder="1" applyAlignment="1" applyProtection="1">
      <alignment horizontal="right" vertical="center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38" fontId="12" fillId="3" borderId="1" xfId="1" applyFont="1" applyFill="1" applyBorder="1" applyAlignment="1" applyProtection="1">
      <alignment horizontal="center" vertical="center" textRotation="255"/>
    </xf>
    <xf numFmtId="38" fontId="12" fillId="3" borderId="2" xfId="1" applyFont="1" applyFill="1" applyBorder="1" applyAlignment="1" applyProtection="1">
      <alignment horizontal="center" vertical="center" textRotation="255"/>
    </xf>
    <xf numFmtId="38" fontId="12" fillId="4" borderId="5" xfId="1" applyFont="1" applyFill="1" applyBorder="1" applyAlignment="1" applyProtection="1">
      <alignment horizontal="center" vertical="center" textRotation="255"/>
    </xf>
    <xf numFmtId="38" fontId="12" fillId="4" borderId="6" xfId="1" applyFont="1" applyFill="1" applyBorder="1" applyAlignment="1" applyProtection="1">
      <alignment horizontal="center" vertical="center" textRotation="255"/>
    </xf>
    <xf numFmtId="38" fontId="12" fillId="4" borderId="7" xfId="1" applyFont="1" applyFill="1" applyBorder="1" applyAlignment="1" applyProtection="1">
      <alignment horizontal="center" vertical="center" textRotation="255"/>
    </xf>
    <xf numFmtId="38" fontId="12" fillId="4" borderId="0" xfId="1" applyFont="1" applyFill="1" applyBorder="1" applyAlignment="1" applyProtection="1">
      <alignment horizontal="center" vertical="center" textRotation="255"/>
    </xf>
    <xf numFmtId="38" fontId="12" fillId="4" borderId="8" xfId="1" applyFont="1" applyFill="1" applyBorder="1" applyAlignment="1" applyProtection="1">
      <alignment horizontal="center" vertical="center" textRotation="255"/>
    </xf>
    <xf numFmtId="38" fontId="12" fillId="4" borderId="9" xfId="1" applyFont="1" applyFill="1" applyBorder="1" applyAlignment="1" applyProtection="1">
      <alignment horizontal="center" vertical="center" textRotation="255"/>
    </xf>
    <xf numFmtId="38" fontId="12" fillId="5" borderId="5" xfId="1" applyFont="1" applyFill="1" applyBorder="1" applyAlignment="1" applyProtection="1">
      <alignment horizontal="center" vertical="center" textRotation="255"/>
    </xf>
    <xf numFmtId="38" fontId="12" fillId="5" borderId="6" xfId="1" applyFont="1" applyFill="1" applyBorder="1" applyAlignment="1" applyProtection="1">
      <alignment horizontal="center" vertical="center" textRotation="255"/>
    </xf>
    <xf numFmtId="38" fontId="12" fillId="5" borderId="7" xfId="1" applyFont="1" applyFill="1" applyBorder="1" applyAlignment="1" applyProtection="1">
      <alignment horizontal="center" vertical="center" textRotation="255"/>
    </xf>
    <xf numFmtId="38" fontId="12" fillId="5" borderId="0" xfId="1" applyFont="1" applyFill="1" applyBorder="1" applyAlignment="1" applyProtection="1">
      <alignment horizontal="center" vertical="center" textRotation="255"/>
    </xf>
    <xf numFmtId="38" fontId="12" fillId="5" borderId="8" xfId="1" applyFont="1" applyFill="1" applyBorder="1" applyAlignment="1" applyProtection="1">
      <alignment horizontal="center" vertical="center" textRotation="255"/>
    </xf>
    <xf numFmtId="38" fontId="12" fillId="5" borderId="9" xfId="1" applyFont="1" applyFill="1" applyBorder="1" applyAlignment="1" applyProtection="1">
      <alignment horizontal="center" vertical="center" textRotation="255"/>
    </xf>
    <xf numFmtId="38" fontId="12" fillId="0" borderId="1" xfId="1" applyFont="1" applyBorder="1" applyAlignment="1" applyProtection="1">
      <alignment horizontal="center" vertical="center"/>
    </xf>
    <xf numFmtId="38" fontId="12" fillId="0" borderId="2" xfId="1" applyFont="1" applyBorder="1" applyAlignment="1" applyProtection="1">
      <alignment horizontal="center" vertical="center"/>
    </xf>
    <xf numFmtId="38" fontId="12" fillId="0" borderId="3" xfId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38" fontId="12" fillId="0" borderId="10" xfId="1" applyFont="1" applyBorder="1" applyAlignment="1" applyProtection="1">
      <alignment horizontal="right" vertical="center"/>
    </xf>
    <xf numFmtId="38" fontId="12" fillId="0" borderId="11" xfId="1" applyFont="1" applyBorder="1" applyAlignment="1" applyProtection="1">
      <alignment horizontal="right" vertical="center"/>
    </xf>
    <xf numFmtId="38" fontId="12" fillId="0" borderId="5" xfId="1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38" fontId="12" fillId="3" borderId="4" xfId="1" applyFont="1" applyFill="1" applyBorder="1" applyAlignment="1" applyProtection="1">
      <alignment horizontal="center" vertical="center"/>
    </xf>
    <xf numFmtId="38" fontId="12" fillId="3" borderId="1" xfId="1" applyFont="1" applyFill="1" applyBorder="1" applyAlignment="1" applyProtection="1">
      <alignment horizontal="center" vertical="center"/>
    </xf>
    <xf numFmtId="38" fontId="12" fillId="3" borderId="2" xfId="1" applyFont="1" applyFill="1" applyBorder="1" applyAlignment="1" applyProtection="1">
      <alignment horizontal="center" vertical="center"/>
    </xf>
    <xf numFmtId="38" fontId="12" fillId="3" borderId="12" xfId="1" applyFont="1" applyFill="1" applyBorder="1" applyAlignment="1" applyProtection="1">
      <alignment horizontal="right" vertical="center"/>
    </xf>
    <xf numFmtId="38" fontId="12" fillId="3" borderId="13" xfId="1" applyFont="1" applyFill="1" applyBorder="1" applyAlignment="1" applyProtection="1">
      <alignment horizontal="right" vertical="center"/>
    </xf>
    <xf numFmtId="38" fontId="12" fillId="3" borderId="14" xfId="1" applyFont="1" applyFill="1" applyBorder="1" applyAlignment="1" applyProtection="1">
      <alignment horizontal="right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right" vertical="center"/>
    </xf>
    <xf numFmtId="38" fontId="12" fillId="0" borderId="1" xfId="1" applyFont="1" applyBorder="1" applyAlignment="1" applyProtection="1">
      <alignment horizontal="right" vertical="center"/>
    </xf>
    <xf numFmtId="38" fontId="12" fillId="0" borderId="2" xfId="1" applyFont="1" applyBorder="1" applyAlignment="1" applyProtection="1">
      <alignment horizontal="right" vertical="center"/>
    </xf>
    <xf numFmtId="38" fontId="12" fillId="0" borderId="2" xfId="1" applyFont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38" fontId="12" fillId="4" borderId="12" xfId="1" applyFont="1" applyFill="1" applyBorder="1" applyAlignment="1" applyProtection="1">
      <alignment horizontal="right" vertical="center"/>
    </xf>
    <xf numFmtId="38" fontId="12" fillId="4" borderId="13" xfId="1" applyFont="1" applyFill="1" applyBorder="1" applyAlignment="1" applyProtection="1">
      <alignment horizontal="right" vertical="center"/>
    </xf>
    <xf numFmtId="38" fontId="12" fillId="4" borderId="14" xfId="1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38" fontId="12" fillId="0" borderId="6" xfId="1" applyFont="1" applyBorder="1" applyAlignment="1" applyProtection="1">
      <alignment horizontal="right" vertical="center"/>
    </xf>
    <xf numFmtId="38" fontId="12" fillId="0" borderId="9" xfId="1" applyFont="1" applyBorder="1" applyAlignment="1" applyProtection="1">
      <alignment horizontal="right" vertical="center"/>
    </xf>
    <xf numFmtId="38" fontId="12" fillId="0" borderId="3" xfId="1" applyFont="1" applyBorder="1" applyAlignment="1" applyProtection="1">
      <alignment horizontal="right" vertical="center"/>
    </xf>
    <xf numFmtId="0" fontId="3" fillId="0" borderId="1" xfId="16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38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top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4" fillId="3" borderId="1" xfId="17" applyFont="1" applyFill="1" applyBorder="1" applyAlignment="1" applyProtection="1">
      <alignment horizontal="center" vertical="center" shrinkToFit="1"/>
    </xf>
    <xf numFmtId="0" fontId="4" fillId="0" borderId="1" xfId="17" applyFont="1" applyBorder="1" applyAlignment="1" applyProtection="1">
      <alignment horizontal="center" vertical="center" shrinkToFit="1"/>
      <protection locked="0"/>
    </xf>
    <xf numFmtId="0" fontId="1" fillId="0" borderId="1" xfId="17" applyFont="1" applyBorder="1" applyAlignment="1" applyProtection="1">
      <alignment horizontal="center" vertical="center" shrinkToFit="1"/>
      <protection locked="0"/>
    </xf>
    <xf numFmtId="0" fontId="5" fillId="0" borderId="2" xfId="17" applyFont="1" applyBorder="1" applyAlignment="1" applyProtection="1">
      <alignment horizontal="center" vertical="center"/>
    </xf>
    <xf numFmtId="0" fontId="5" fillId="0" borderId="3" xfId="17" applyFont="1" applyBorder="1" applyAlignment="1" applyProtection="1">
      <alignment horizontal="center" vertical="center"/>
    </xf>
    <xf numFmtId="0" fontId="5" fillId="0" borderId="4" xfId="17" applyFont="1" applyBorder="1" applyAlignment="1" applyProtection="1">
      <alignment horizontal="center" vertical="center"/>
    </xf>
    <xf numFmtId="0" fontId="3" fillId="0" borderId="0" xfId="17" applyFont="1" applyAlignment="1" applyProtection="1">
      <alignment horizontal="center" vertical="center" shrinkToFit="1"/>
    </xf>
    <xf numFmtId="0" fontId="1" fillId="3" borderId="1" xfId="17" applyFont="1" applyFill="1" applyBorder="1" applyAlignment="1" applyProtection="1">
      <alignment horizontal="center" vertical="center" shrinkToFit="1"/>
    </xf>
    <xf numFmtId="0" fontId="2" fillId="2" borderId="0" xfId="17" applyFont="1" applyFill="1" applyAlignment="1" applyProtection="1">
      <alignment horizontal="center" vertical="center"/>
    </xf>
    <xf numFmtId="0" fontId="5" fillId="0" borderId="0" xfId="17" applyFont="1" applyBorder="1" applyAlignment="1" applyProtection="1">
      <alignment horizontal="center" vertical="center"/>
    </xf>
    <xf numFmtId="0" fontId="5" fillId="0" borderId="30" xfId="17" applyFont="1" applyBorder="1" applyAlignment="1" applyProtection="1">
      <alignment horizontal="center" vertical="center"/>
    </xf>
  </cellXfs>
  <cellStyles count="22">
    <cellStyle name="Calc Currency (0)" xfId="10"/>
    <cellStyle name="entry" xfId="7"/>
    <cellStyle name="Header1" xfId="5"/>
    <cellStyle name="Header2" xfId="6"/>
    <cellStyle name="Normal_#18-Internet" xfId="11"/>
    <cellStyle name="price" xfId="4"/>
    <cellStyle name="revised" xfId="12"/>
    <cellStyle name="section" xfId="13"/>
    <cellStyle name="title" xfId="14"/>
    <cellStyle name="桁区切り" xfId="1" builtinId="6"/>
    <cellStyle name="桁区切り 2" xfId="9"/>
    <cellStyle name="桁区切り 3" xfId="2"/>
    <cellStyle name="桁区切り 4" xfId="8"/>
    <cellStyle name="通貨 2" xfId="15"/>
    <cellStyle name="標準" xfId="0" builtinId="0"/>
    <cellStyle name="標準 2" xfId="16"/>
    <cellStyle name="標準 2 2" xfId="17"/>
    <cellStyle name="標準 2 3" xfId="18"/>
    <cellStyle name="標準 3" xfId="19"/>
    <cellStyle name="標準 4" xfId="3"/>
    <cellStyle name="標準 5" xfId="20"/>
    <cellStyle name="未定義" xfId="21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33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33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62"/>
  <sheetViews>
    <sheetView tabSelected="1" workbookViewId="0">
      <selection activeCell="B6" sqref="B6"/>
    </sheetView>
  </sheetViews>
  <sheetFormatPr defaultRowHeight="15" x14ac:dyDescent="0.25"/>
  <cols>
    <col min="1" max="1" width="1.625" style="119" customWidth="1"/>
    <col min="2" max="16" width="6" style="119" customWidth="1"/>
    <col min="17" max="17" width="2.375" style="119" customWidth="1"/>
  </cols>
  <sheetData>
    <row r="1" spans="2:17" ht="19.5" x14ac:dyDescent="0.25">
      <c r="B1" s="156" t="s">
        <v>230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</row>
    <row r="2" spans="2:17" ht="20.25" thickBot="1" x14ac:dyDescent="0.3">
      <c r="B2" s="159" t="s">
        <v>200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1"/>
    </row>
    <row r="3" spans="2:17" x14ac:dyDescent="0.25"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7" t="s">
        <v>0</v>
      </c>
    </row>
    <row r="5" spans="2:17" x14ac:dyDescent="0.25">
      <c r="B5" s="121" t="s">
        <v>1</v>
      </c>
      <c r="C5" s="121"/>
      <c r="D5" s="121"/>
      <c r="E5" s="121"/>
      <c r="F5" s="121" t="s">
        <v>2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7" x14ac:dyDescent="0.25"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2:17" x14ac:dyDescent="0.25">
      <c r="B7" s="121" t="s">
        <v>3</v>
      </c>
      <c r="C7" s="121"/>
      <c r="D7" s="121"/>
      <c r="E7" s="121"/>
      <c r="F7" s="121" t="s">
        <v>202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7" x14ac:dyDescent="0.25"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2:17" x14ac:dyDescent="0.25">
      <c r="B9" s="121" t="s">
        <v>201</v>
      </c>
      <c r="D9" s="121"/>
      <c r="E9" s="121"/>
      <c r="F9" s="128" t="s">
        <v>209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2:17" x14ac:dyDescent="0.25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2:17" x14ac:dyDescent="0.25">
      <c r="C11" s="162" t="s">
        <v>4</v>
      </c>
      <c r="D11" s="163"/>
      <c r="E11" s="122"/>
      <c r="F11" s="118" t="s">
        <v>5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2:17" x14ac:dyDescent="0.25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2:17" x14ac:dyDescent="0.25">
      <c r="C13" s="162" t="s">
        <v>6</v>
      </c>
      <c r="D13" s="163"/>
      <c r="E13" s="122"/>
      <c r="F13" s="122" t="s">
        <v>7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x14ac:dyDescent="0.25"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2:17" x14ac:dyDescent="0.25">
      <c r="C15" s="162" t="s">
        <v>8</v>
      </c>
      <c r="D15" s="163"/>
      <c r="E15" s="122"/>
      <c r="F15" s="122" t="s">
        <v>9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 x14ac:dyDescent="0.25">
      <c r="B16" s="123"/>
      <c r="C16" s="123"/>
      <c r="D16" s="123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</row>
    <row r="17" spans="2:16" x14ac:dyDescent="0.25">
      <c r="B17" s="121" t="s">
        <v>10</v>
      </c>
      <c r="C17" s="124"/>
      <c r="D17" s="124"/>
      <c r="F17" s="122" t="s">
        <v>203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</row>
    <row r="18" spans="2:16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2:16" x14ac:dyDescent="0.25">
      <c r="B19" s="122" t="s">
        <v>11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</row>
    <row r="20" spans="2:16" x14ac:dyDescent="0.25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</row>
    <row r="21" spans="2:16" x14ac:dyDescent="0.25">
      <c r="B21" s="121" t="s">
        <v>12</v>
      </c>
      <c r="C21" s="121"/>
      <c r="D21" s="121"/>
      <c r="F21" s="121" t="s">
        <v>13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2:16" x14ac:dyDescent="0.25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</row>
    <row r="23" spans="2:16" x14ac:dyDescent="0.25">
      <c r="B23" s="121" t="s">
        <v>14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5" spans="2:16" s="118" customFormat="1" ht="14.25" x14ac:dyDescent="0.25">
      <c r="B25" s="153" t="s">
        <v>15</v>
      </c>
      <c r="C25" s="154"/>
      <c r="E25" s="118" t="s">
        <v>16</v>
      </c>
    </row>
    <row r="26" spans="2:16" s="118" customFormat="1" ht="7.5" customHeight="1" x14ac:dyDescent="0.25"/>
    <row r="27" spans="2:16" s="118" customFormat="1" ht="14.25" x14ac:dyDescent="0.25">
      <c r="B27" s="153" t="s">
        <v>17</v>
      </c>
      <c r="C27" s="154"/>
      <c r="E27" s="118" t="s">
        <v>210</v>
      </c>
    </row>
    <row r="28" spans="2:16" s="118" customFormat="1" ht="7.5" customHeight="1" x14ac:dyDescent="0.25"/>
    <row r="29" spans="2:16" s="118" customFormat="1" ht="14.25" x14ac:dyDescent="0.25">
      <c r="B29" s="153" t="s">
        <v>18</v>
      </c>
      <c r="C29" s="154"/>
      <c r="E29" s="118" t="s">
        <v>19</v>
      </c>
    </row>
    <row r="30" spans="2:16" s="118" customFormat="1" ht="7.5" customHeight="1" x14ac:dyDescent="0.25"/>
    <row r="31" spans="2:16" s="118" customFormat="1" ht="14.25" customHeight="1" x14ac:dyDescent="0.25">
      <c r="B31" s="153" t="s">
        <v>20</v>
      </c>
      <c r="C31" s="154"/>
      <c r="E31" s="118" t="s">
        <v>21</v>
      </c>
      <c r="N31" s="126"/>
    </row>
    <row r="32" spans="2:16" s="118" customFormat="1" ht="7.5" customHeight="1" x14ac:dyDescent="0.25"/>
    <row r="33" spans="2:18" s="118" customFormat="1" ht="14.25" customHeight="1" x14ac:dyDescent="0.25">
      <c r="B33" s="153" t="s">
        <v>22</v>
      </c>
      <c r="C33" s="154"/>
      <c r="E33" s="130" t="s">
        <v>23</v>
      </c>
    </row>
    <row r="34" spans="2:18" s="118" customFormat="1" ht="7.5" customHeight="1" x14ac:dyDescent="0.25"/>
    <row r="35" spans="2:18" s="118" customFormat="1" ht="14.25" customHeight="1" x14ac:dyDescent="0.25">
      <c r="B35" s="153" t="s">
        <v>24</v>
      </c>
      <c r="C35" s="154"/>
      <c r="E35" s="125" t="s">
        <v>211</v>
      </c>
      <c r="F35" s="126"/>
      <c r="G35" s="126"/>
      <c r="H35" s="126"/>
      <c r="I35" s="126"/>
      <c r="J35" s="126"/>
      <c r="K35" s="126"/>
      <c r="L35" s="126"/>
      <c r="M35" s="126"/>
      <c r="N35" s="125"/>
      <c r="O35" s="126"/>
      <c r="P35" s="126"/>
      <c r="Q35" s="126"/>
      <c r="R35" s="126"/>
    </row>
    <row r="36" spans="2:18" s="118" customFormat="1" ht="6.75" customHeight="1" x14ac:dyDescent="0.25"/>
    <row r="37" spans="2:18" s="118" customFormat="1" ht="14.25" customHeight="1" x14ac:dyDescent="0.25">
      <c r="B37" s="153" t="s">
        <v>212</v>
      </c>
      <c r="C37" s="154"/>
      <c r="E37" s="125" t="s">
        <v>222</v>
      </c>
      <c r="F37" s="126"/>
      <c r="G37" s="126"/>
      <c r="H37" s="126"/>
      <c r="I37" s="126"/>
      <c r="J37" s="126"/>
      <c r="K37" s="126"/>
      <c r="L37" s="126"/>
      <c r="M37" s="126"/>
      <c r="N37" s="125"/>
      <c r="O37" s="126"/>
      <c r="P37" s="126"/>
      <c r="Q37" s="126"/>
      <c r="R37" s="126"/>
    </row>
    <row r="38" spans="2:18" s="118" customFormat="1" ht="6.75" customHeight="1" x14ac:dyDescent="0.25"/>
    <row r="39" spans="2:18" s="118" customFormat="1" ht="14.25" customHeight="1" x14ac:dyDescent="0.25">
      <c r="B39" s="153" t="s">
        <v>25</v>
      </c>
      <c r="C39" s="154"/>
      <c r="E39" s="155" t="s">
        <v>26</v>
      </c>
      <c r="F39" s="155"/>
      <c r="G39" s="155"/>
      <c r="H39" s="155"/>
      <c r="I39" s="155"/>
      <c r="J39" s="155"/>
      <c r="K39" s="155"/>
      <c r="L39" s="155"/>
    </row>
    <row r="40" spans="2:18" s="118" customFormat="1" ht="7.5" customHeight="1" x14ac:dyDescent="0.25">
      <c r="F40" s="125"/>
      <c r="G40" s="125"/>
      <c r="H40" s="125"/>
      <c r="I40" s="125"/>
      <c r="J40" s="125"/>
      <c r="K40" s="125"/>
      <c r="L40" s="125"/>
      <c r="M40" s="125"/>
      <c r="O40" s="125"/>
      <c r="P40" s="125"/>
    </row>
    <row r="41" spans="2:18" s="118" customFormat="1" ht="14.25" customHeight="1" x14ac:dyDescent="0.25">
      <c r="B41" s="153" t="s">
        <v>27</v>
      </c>
      <c r="C41" s="154"/>
      <c r="E41" s="118" t="s">
        <v>213</v>
      </c>
      <c r="F41" s="125"/>
      <c r="G41" s="125"/>
      <c r="H41" s="125"/>
      <c r="K41" s="125"/>
      <c r="L41" s="125"/>
      <c r="M41" s="125"/>
      <c r="O41" s="125"/>
      <c r="P41" s="125"/>
    </row>
    <row r="42" spans="2:18" s="118" customFormat="1" ht="7.5" customHeight="1" x14ac:dyDescent="0.25">
      <c r="E42" s="126"/>
    </row>
    <row r="43" spans="2:18" s="118" customFormat="1" ht="14.25" customHeight="1" x14ac:dyDescent="0.25">
      <c r="B43" s="153" t="s">
        <v>29</v>
      </c>
      <c r="C43" s="154"/>
      <c r="E43" s="118" t="s">
        <v>214</v>
      </c>
    </row>
    <row r="44" spans="2:18" s="118" customFormat="1" ht="7.5" customHeight="1" x14ac:dyDescent="0.25">
      <c r="E44" s="126"/>
      <c r="N44" s="130"/>
    </row>
    <row r="45" spans="2:18" s="118" customFormat="1" ht="14.25" customHeight="1" x14ac:dyDescent="0.25">
      <c r="B45" s="153" t="s">
        <v>223</v>
      </c>
      <c r="C45" s="154"/>
      <c r="E45" s="118" t="s">
        <v>224</v>
      </c>
    </row>
    <row r="46" spans="2:18" s="118" customFormat="1" ht="7.5" customHeight="1" x14ac:dyDescent="0.25">
      <c r="E46" s="126"/>
      <c r="N46" s="130"/>
    </row>
    <row r="47" spans="2:18" s="118" customFormat="1" ht="14.25" customHeight="1" x14ac:dyDescent="0.25">
      <c r="B47" s="165" t="s">
        <v>30</v>
      </c>
      <c r="C47" s="166"/>
      <c r="E47" s="118" t="s">
        <v>31</v>
      </c>
    </row>
    <row r="48" spans="2:18" s="118" customFormat="1" ht="14.25" customHeight="1" x14ac:dyDescent="0.25">
      <c r="B48" s="167"/>
      <c r="C48" s="168"/>
    </row>
    <row r="49" spans="2:16" s="118" customFormat="1" ht="14.25" customHeight="1" x14ac:dyDescent="0.25"/>
    <row r="50" spans="2:16" s="118" customFormat="1" ht="14.25" customHeight="1" x14ac:dyDescent="0.25">
      <c r="B50" s="153" t="s">
        <v>32</v>
      </c>
      <c r="C50" s="154"/>
      <c r="E50" s="118" t="s">
        <v>33</v>
      </c>
      <c r="O50" s="130"/>
      <c r="P50" s="130"/>
    </row>
    <row r="51" spans="2:16" s="118" customFormat="1" ht="14.25" customHeight="1" x14ac:dyDescent="0.25"/>
    <row r="52" spans="2:16" s="118" customFormat="1" ht="14.25" customHeight="1" x14ac:dyDescent="0.25">
      <c r="B52" s="153" t="s">
        <v>34</v>
      </c>
      <c r="C52" s="154"/>
      <c r="E52" s="118" t="s">
        <v>35</v>
      </c>
    </row>
    <row r="53" spans="2:16" s="118" customFormat="1" ht="14.25" customHeight="1" x14ac:dyDescent="0.25">
      <c r="F53" s="118" t="s">
        <v>28</v>
      </c>
      <c r="G53" s="118" t="s">
        <v>36</v>
      </c>
    </row>
    <row r="54" spans="2:16" s="118" customFormat="1" ht="14.25" customHeight="1" x14ac:dyDescent="0.25">
      <c r="G54" s="118" t="s">
        <v>37</v>
      </c>
    </row>
    <row r="55" spans="2:16" s="118" customFormat="1" ht="14.25" customHeight="1" x14ac:dyDescent="0.25">
      <c r="G55" s="118" t="s">
        <v>38</v>
      </c>
    </row>
    <row r="56" spans="2:16" s="118" customFormat="1" ht="14.25" customHeight="1" x14ac:dyDescent="0.25"/>
    <row r="57" spans="2:16" s="118" customFormat="1" ht="14.25" customHeight="1" x14ac:dyDescent="0.25">
      <c r="B57" s="153" t="s">
        <v>39</v>
      </c>
      <c r="C57" s="154"/>
      <c r="E57" s="118" t="s">
        <v>40</v>
      </c>
    </row>
    <row r="58" spans="2:16" s="118" customFormat="1" ht="14.25" customHeight="1" x14ac:dyDescent="0.25">
      <c r="F58" s="118" t="s">
        <v>28</v>
      </c>
      <c r="G58" s="118" t="s">
        <v>41</v>
      </c>
    </row>
    <row r="59" spans="2:16" s="118" customFormat="1" ht="14.25" customHeight="1" x14ac:dyDescent="0.25">
      <c r="G59" s="118" t="s">
        <v>42</v>
      </c>
    </row>
    <row r="60" spans="2:16" s="118" customFormat="1" ht="14.25" customHeight="1" x14ac:dyDescent="0.25">
      <c r="E60" s="118" t="s">
        <v>208</v>
      </c>
    </row>
    <row r="61" spans="2:16" s="118" customFormat="1" ht="14.25" customHeight="1" x14ac:dyDescent="0.25"/>
    <row r="62" spans="2:16" s="118" customFormat="1" ht="14.25" customHeight="1" x14ac:dyDescent="0.25">
      <c r="B62" s="164" t="s">
        <v>43</v>
      </c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</sheetData>
  <sheetProtection sheet="1" objects="1" scenarios="1" selectLockedCells="1" selectUnlockedCells="1"/>
  <mergeCells count="22">
    <mergeCell ref="B62:P62"/>
    <mergeCell ref="B50:C50"/>
    <mergeCell ref="B45:C45"/>
    <mergeCell ref="B47:C48"/>
    <mergeCell ref="B52:C52"/>
    <mergeCell ref="B57:C57"/>
    <mergeCell ref="B1:P1"/>
    <mergeCell ref="B2:P2"/>
    <mergeCell ref="C11:D11"/>
    <mergeCell ref="C13:D13"/>
    <mergeCell ref="C15:D15"/>
    <mergeCell ref="B25:C25"/>
    <mergeCell ref="B27:C27"/>
    <mergeCell ref="B29:C29"/>
    <mergeCell ref="B31:C31"/>
    <mergeCell ref="B33:C33"/>
    <mergeCell ref="B43:C43"/>
    <mergeCell ref="B35:C35"/>
    <mergeCell ref="B37:C37"/>
    <mergeCell ref="B39:C39"/>
    <mergeCell ref="E39:L39"/>
    <mergeCell ref="B41:C41"/>
  </mergeCells>
  <phoneticPr fontId="4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N309"/>
  <sheetViews>
    <sheetView showZeros="0" view="pageBreakPreview" topLeftCell="C1" zoomScaleNormal="100" workbookViewId="0">
      <selection activeCell="D10" sqref="D10"/>
    </sheetView>
  </sheetViews>
  <sheetFormatPr defaultColWidth="9" defaultRowHeight="15.75" x14ac:dyDescent="0.15"/>
  <cols>
    <col min="1" max="1" width="9" style="66" hidden="1" customWidth="1"/>
    <col min="2" max="2" width="12.5" style="66" hidden="1" customWidth="1"/>
    <col min="3" max="3" width="3.875" style="67" customWidth="1"/>
    <col min="4" max="4" width="4.125" style="67" customWidth="1"/>
    <col min="5" max="5" width="10" style="66" customWidth="1"/>
    <col min="6" max="6" width="9" style="65" customWidth="1"/>
    <col min="7" max="7" width="17.5" style="65" bestFit="1" customWidth="1"/>
    <col min="8" max="8" width="4.125" style="66" customWidth="1"/>
    <col min="9" max="11" width="5.375" style="66" customWidth="1"/>
    <col min="12" max="12" width="7.375" style="66" customWidth="1"/>
    <col min="13" max="13" width="8.125" style="66" customWidth="1"/>
    <col min="14" max="14" width="9" style="66" customWidth="1"/>
    <col min="15" max="15" width="4.125" style="65" customWidth="1"/>
    <col min="16" max="16" width="11.625" style="66" customWidth="1"/>
    <col min="17" max="17" width="7.5" style="66" customWidth="1"/>
    <col min="18" max="18" width="12.125" style="66" customWidth="1"/>
    <col min="19" max="23" width="6.375" style="66" customWidth="1"/>
    <col min="24" max="24" width="2.5" style="66" customWidth="1"/>
    <col min="25" max="25" width="17.25" style="66" customWidth="1"/>
    <col min="26" max="26" width="19.875" style="66" customWidth="1"/>
    <col min="27" max="27" width="3.75" style="66" customWidth="1"/>
    <col min="28" max="28" width="12.125" style="66" customWidth="1"/>
    <col min="29" max="29" width="6.375" style="66" customWidth="1"/>
    <col min="30" max="30" width="11" style="66" customWidth="1"/>
    <col min="31" max="31" width="7.875" style="66" customWidth="1"/>
    <col min="32" max="32" width="15" style="66" customWidth="1"/>
    <col min="33" max="33" width="7.5" style="66" customWidth="1"/>
    <col min="34" max="34" width="6.125" style="66" customWidth="1"/>
    <col min="35" max="35" width="5.875" style="66" customWidth="1"/>
    <col min="36" max="36" width="9" style="66" customWidth="1"/>
    <col min="37" max="37" width="17.25" style="66" customWidth="1"/>
    <col min="38" max="38" width="15.25" style="66" customWidth="1"/>
    <col min="39" max="39" width="14.75" style="66" customWidth="1"/>
    <col min="40" max="40" width="9" style="66" customWidth="1"/>
    <col min="41" max="16384" width="9" style="66"/>
  </cols>
  <sheetData>
    <row r="1" spans="1:40" s="64" customFormat="1" ht="28.5" x14ac:dyDescent="0.15">
      <c r="C1" s="173" t="s">
        <v>44</v>
      </c>
      <c r="D1" s="173"/>
      <c r="E1" s="173"/>
      <c r="F1" s="174" t="s">
        <v>225</v>
      </c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29"/>
      <c r="V1" s="129"/>
      <c r="W1" s="129"/>
      <c r="AG1" s="103"/>
    </row>
    <row r="2" spans="1:40" ht="11.1" customHeight="1" x14ac:dyDescent="0.15">
      <c r="C2" s="175"/>
      <c r="D2" s="175"/>
      <c r="E2" s="175"/>
      <c r="F2" s="68"/>
      <c r="G2" s="68"/>
      <c r="X2" s="96"/>
      <c r="Y2" s="96"/>
      <c r="Z2" s="96"/>
      <c r="AA2" s="96"/>
      <c r="AB2" s="96"/>
      <c r="AC2" s="96"/>
      <c r="AD2" s="96"/>
      <c r="AE2" s="96"/>
      <c r="AF2" s="96"/>
    </row>
    <row r="3" spans="1:40" ht="24.75" customHeight="1" x14ac:dyDescent="0.15">
      <c r="C3" s="176"/>
      <c r="D3" s="177"/>
      <c r="E3" s="177"/>
      <c r="F3" s="69" t="str">
        <f>IF(C3="北海道学連","","陸協")</f>
        <v>陸協</v>
      </c>
      <c r="G3" s="152"/>
      <c r="H3" s="70"/>
      <c r="M3" s="172" t="s">
        <v>45</v>
      </c>
      <c r="N3" s="172"/>
      <c r="O3" s="172"/>
      <c r="P3" s="172"/>
      <c r="Q3" s="172"/>
      <c r="R3" s="172"/>
      <c r="S3" s="172"/>
      <c r="T3" s="172"/>
      <c r="U3" s="139"/>
      <c r="V3" s="139"/>
      <c r="W3" s="139"/>
      <c r="X3" s="96"/>
      <c r="Y3" s="96"/>
      <c r="Z3" s="96"/>
      <c r="AA3" s="96"/>
      <c r="AB3" s="96"/>
      <c r="AC3" s="96"/>
      <c r="AD3" s="96"/>
      <c r="AE3" s="96"/>
      <c r="AF3" s="96"/>
    </row>
    <row r="4" spans="1:40" ht="24.75" customHeight="1" x14ac:dyDescent="0.15">
      <c r="C4" s="71"/>
      <c r="D4" s="71"/>
      <c r="E4" s="72"/>
      <c r="F4" s="73"/>
      <c r="G4" s="73"/>
      <c r="H4" s="70"/>
      <c r="I4" s="70"/>
      <c r="J4" s="70"/>
      <c r="K4" s="70"/>
      <c r="L4" s="70"/>
      <c r="M4" s="172" t="s">
        <v>46</v>
      </c>
      <c r="N4" s="172"/>
      <c r="O4" s="172"/>
      <c r="P4" s="172"/>
      <c r="Q4" s="172"/>
      <c r="R4" s="172"/>
      <c r="S4" s="172"/>
      <c r="T4" s="172"/>
      <c r="U4" s="139"/>
      <c r="V4" s="139"/>
      <c r="W4" s="139"/>
      <c r="X4" s="96"/>
      <c r="Y4" s="96"/>
      <c r="Z4" s="96"/>
      <c r="AA4" s="96"/>
      <c r="AB4" s="96"/>
      <c r="AC4" s="96"/>
      <c r="AD4" s="96"/>
      <c r="AE4" s="96"/>
      <c r="AF4" s="96"/>
    </row>
    <row r="5" spans="1:40" ht="24.75" customHeight="1" x14ac:dyDescent="0.15">
      <c r="C5" s="66"/>
      <c r="D5" s="66"/>
      <c r="M5" s="172" t="s">
        <v>47</v>
      </c>
      <c r="N5" s="172"/>
      <c r="O5" s="172"/>
      <c r="P5" s="172"/>
      <c r="Q5" s="172"/>
      <c r="R5" s="172"/>
      <c r="S5" s="172"/>
      <c r="T5" s="172"/>
      <c r="U5" s="139"/>
      <c r="V5" s="139"/>
      <c r="W5" s="139"/>
      <c r="X5" s="96"/>
      <c r="Y5" s="96"/>
      <c r="Z5" s="96"/>
      <c r="AA5" s="96"/>
      <c r="AB5" s="96"/>
      <c r="AC5" s="96"/>
      <c r="AD5" s="96"/>
      <c r="AE5" s="96"/>
      <c r="AF5" s="96"/>
    </row>
    <row r="6" spans="1:40" ht="16.5" customHeight="1" x14ac:dyDescent="0.15">
      <c r="A6" s="74"/>
      <c r="B6" s="74"/>
      <c r="C6" s="170" t="s">
        <v>48</v>
      </c>
      <c r="D6" s="170"/>
      <c r="E6" s="170"/>
      <c r="F6" s="171"/>
      <c r="G6" s="171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40"/>
      <c r="V6" s="140"/>
      <c r="W6" s="140"/>
      <c r="X6" s="97"/>
    </row>
    <row r="7" spans="1:40" s="65" customFormat="1" ht="18.75" customHeight="1" x14ac:dyDescent="0.15">
      <c r="C7" s="75" t="s">
        <v>49</v>
      </c>
      <c r="D7" s="75" t="s">
        <v>20</v>
      </c>
      <c r="E7" s="76" t="s">
        <v>50</v>
      </c>
      <c r="F7" s="76" t="s">
        <v>24</v>
      </c>
      <c r="G7" s="76" t="s">
        <v>215</v>
      </c>
      <c r="H7" s="76" t="s">
        <v>25</v>
      </c>
      <c r="I7" s="76" t="s">
        <v>27</v>
      </c>
      <c r="J7" s="76" t="s">
        <v>29</v>
      </c>
      <c r="K7" s="76" t="s">
        <v>216</v>
      </c>
      <c r="L7" s="76" t="s">
        <v>51</v>
      </c>
      <c r="M7" s="76" t="s">
        <v>220</v>
      </c>
      <c r="N7" s="76" t="s">
        <v>221</v>
      </c>
      <c r="O7" s="76" t="s">
        <v>15</v>
      </c>
      <c r="P7" s="76" t="s">
        <v>52</v>
      </c>
      <c r="Q7" s="85" t="s">
        <v>34</v>
      </c>
      <c r="R7" s="76" t="s">
        <v>53</v>
      </c>
      <c r="S7" s="85" t="s">
        <v>34</v>
      </c>
      <c r="T7" s="75" t="s">
        <v>54</v>
      </c>
      <c r="U7" s="141"/>
      <c r="V7" s="141"/>
      <c r="W7" s="141"/>
      <c r="X7" s="98"/>
      <c r="Y7" s="169" t="s">
        <v>55</v>
      </c>
      <c r="Z7" s="169"/>
      <c r="AA7" s="99"/>
      <c r="AB7" s="169" t="s">
        <v>56</v>
      </c>
      <c r="AC7" s="99"/>
      <c r="AD7" s="169" t="s">
        <v>57</v>
      </c>
      <c r="AE7" s="99"/>
      <c r="AF7" s="99"/>
      <c r="AH7" s="104"/>
      <c r="AK7" s="131" t="s">
        <v>59</v>
      </c>
      <c r="AL7" s="131"/>
      <c r="AM7" s="131" t="s">
        <v>73</v>
      </c>
      <c r="AN7" s="131"/>
    </row>
    <row r="8" spans="1:40" x14ac:dyDescent="0.15">
      <c r="C8" s="75" t="s">
        <v>58</v>
      </c>
      <c r="D8" s="75" t="s">
        <v>59</v>
      </c>
      <c r="E8" s="76" t="s">
        <v>60</v>
      </c>
      <c r="F8" s="76" t="s">
        <v>61</v>
      </c>
      <c r="G8" s="76" t="s">
        <v>217</v>
      </c>
      <c r="H8" s="76">
        <v>3</v>
      </c>
      <c r="I8" s="76">
        <v>2005</v>
      </c>
      <c r="J8" s="76">
        <v>703</v>
      </c>
      <c r="K8" s="76" t="s">
        <v>219</v>
      </c>
      <c r="L8" s="76" t="s">
        <v>62</v>
      </c>
      <c r="M8" s="86" t="s">
        <v>63</v>
      </c>
      <c r="N8" s="87" t="s">
        <v>64</v>
      </c>
      <c r="O8" s="76" t="s">
        <v>65</v>
      </c>
      <c r="P8" s="75" t="s">
        <v>66</v>
      </c>
      <c r="Q8" s="88" t="s">
        <v>67</v>
      </c>
      <c r="R8" s="89" t="s">
        <v>68</v>
      </c>
      <c r="S8" s="88" t="s">
        <v>69</v>
      </c>
      <c r="T8" s="88" t="s">
        <v>70</v>
      </c>
      <c r="U8" s="142"/>
      <c r="V8" s="142"/>
      <c r="W8" s="142"/>
      <c r="X8" s="100"/>
      <c r="Y8" s="169"/>
      <c r="Z8" s="169"/>
      <c r="AA8" s="100"/>
      <c r="AB8" s="169"/>
      <c r="AC8" s="100"/>
      <c r="AD8" s="169"/>
      <c r="AE8" s="100"/>
      <c r="AF8" s="100"/>
      <c r="AH8" s="104"/>
      <c r="AK8" s="132"/>
      <c r="AL8" s="131"/>
      <c r="AM8" s="132"/>
      <c r="AN8" s="131"/>
    </row>
    <row r="9" spans="1:40" x14ac:dyDescent="0.15">
      <c r="C9" s="75" t="s">
        <v>72</v>
      </c>
      <c r="D9" s="77" t="s">
        <v>73</v>
      </c>
      <c r="E9" s="78" t="s">
        <v>74</v>
      </c>
      <c r="F9" s="78" t="s">
        <v>75</v>
      </c>
      <c r="G9" s="78" t="s">
        <v>218</v>
      </c>
      <c r="H9" s="78">
        <v>1</v>
      </c>
      <c r="I9" s="78">
        <v>2007</v>
      </c>
      <c r="J9" s="78">
        <v>521</v>
      </c>
      <c r="K9" s="78" t="s">
        <v>219</v>
      </c>
      <c r="L9" s="78" t="s">
        <v>62</v>
      </c>
      <c r="M9" s="78" t="s">
        <v>63</v>
      </c>
      <c r="N9" s="90" t="s">
        <v>64</v>
      </c>
      <c r="O9" s="78" t="s">
        <v>65</v>
      </c>
      <c r="P9" s="77" t="s">
        <v>76</v>
      </c>
      <c r="Q9" s="91">
        <v>12.34</v>
      </c>
      <c r="R9" s="92" t="s">
        <v>77</v>
      </c>
      <c r="S9" s="91" t="s">
        <v>78</v>
      </c>
      <c r="T9" s="91" t="s">
        <v>70</v>
      </c>
      <c r="U9" s="143"/>
      <c r="V9" s="143"/>
      <c r="W9" s="143"/>
      <c r="X9" s="100"/>
      <c r="Y9" s="169"/>
      <c r="Z9" s="169"/>
      <c r="AA9" s="100"/>
      <c r="AB9" s="169"/>
      <c r="AC9" s="100"/>
      <c r="AD9" s="169"/>
      <c r="AE9" s="100"/>
      <c r="AF9" s="100"/>
      <c r="AH9" s="104"/>
      <c r="AK9" s="133" t="s">
        <v>112</v>
      </c>
      <c r="AL9" s="133">
        <v>1</v>
      </c>
      <c r="AM9" s="133" t="s">
        <v>112</v>
      </c>
      <c r="AN9" s="133">
        <v>28</v>
      </c>
    </row>
    <row r="10" spans="1:40" ht="21.95" customHeight="1" x14ac:dyDescent="0.15">
      <c r="A10" s="66">
        <v>1</v>
      </c>
      <c r="B10" s="66" t="str">
        <f>IF(N10="","",N10)</f>
        <v/>
      </c>
      <c r="C10" s="79">
        <v>1</v>
      </c>
      <c r="D10" s="80"/>
      <c r="E10" s="80"/>
      <c r="F10" s="80"/>
      <c r="G10" s="80"/>
      <c r="H10" s="81"/>
      <c r="I10" s="81"/>
      <c r="J10" s="81"/>
      <c r="K10" s="81"/>
      <c r="L10" s="81"/>
      <c r="M10" s="81"/>
      <c r="N10" s="93"/>
      <c r="O10" s="80"/>
      <c r="P10" s="80"/>
      <c r="Q10" s="94"/>
      <c r="R10" s="80"/>
      <c r="S10" s="94"/>
      <c r="T10" s="94"/>
      <c r="U10" s="144"/>
      <c r="V10" s="144"/>
      <c r="W10" s="144"/>
      <c r="X10" s="72"/>
      <c r="Y10" s="101" t="str">
        <f>D10&amp;P10</f>
        <v/>
      </c>
      <c r="Z10" s="101" t="str">
        <f>D10&amp;R10</f>
        <v/>
      </c>
      <c r="AA10" s="72"/>
      <c r="AB10" s="101" t="str">
        <f>D10&amp;N10&amp;T10</f>
        <v/>
      </c>
      <c r="AC10" s="72"/>
      <c r="AD10" s="101" t="str">
        <f>N10&amp;D10</f>
        <v/>
      </c>
      <c r="AE10" s="72"/>
      <c r="AF10" s="101"/>
      <c r="AH10" s="104"/>
      <c r="AK10" s="133" t="s">
        <v>114</v>
      </c>
      <c r="AL10" s="133">
        <v>2</v>
      </c>
      <c r="AM10" s="133" t="s">
        <v>114</v>
      </c>
      <c r="AN10" s="133">
        <v>29</v>
      </c>
    </row>
    <row r="11" spans="1:40" ht="21.95" customHeight="1" x14ac:dyDescent="0.15">
      <c r="A11" s="66">
        <f>IF(N11=N10,A10,A10+1)</f>
        <v>1</v>
      </c>
      <c r="B11" s="66" t="str">
        <f t="shared" ref="B11:B74" si="0">IF(N11="","",N11)</f>
        <v/>
      </c>
      <c r="C11" s="79">
        <v>2</v>
      </c>
      <c r="D11" s="80"/>
      <c r="E11" s="80"/>
      <c r="F11" s="80"/>
      <c r="G11" s="80"/>
      <c r="H11" s="81"/>
      <c r="I11" s="81"/>
      <c r="J11" s="81"/>
      <c r="K11" s="81"/>
      <c r="L11" s="81"/>
      <c r="M11" s="80"/>
      <c r="N11" s="93"/>
      <c r="O11" s="80"/>
      <c r="P11" s="80"/>
      <c r="Q11" s="94"/>
      <c r="R11" s="80"/>
      <c r="S11" s="94"/>
      <c r="T11" s="94"/>
      <c r="U11" s="144"/>
      <c r="V11" s="144"/>
      <c r="W11" s="144"/>
      <c r="X11" s="72"/>
      <c r="Y11" s="101" t="str">
        <f t="shared" ref="Y11:Y74" si="1">D11&amp;P11</f>
        <v/>
      </c>
      <c r="Z11" s="101" t="str">
        <f t="shared" ref="Z11:Z74" si="2">D11&amp;R11</f>
        <v/>
      </c>
      <c r="AA11" s="72"/>
      <c r="AB11" s="101" t="str">
        <f t="shared" ref="AB11:AB74" si="3">D11&amp;N11&amp;T11</f>
        <v/>
      </c>
      <c r="AC11" s="72"/>
      <c r="AD11" s="101" t="str">
        <f t="shared" ref="AD11:AD74" si="4">N11&amp;D11</f>
        <v/>
      </c>
      <c r="AE11" s="72"/>
      <c r="AF11" s="101" t="s">
        <v>81</v>
      </c>
      <c r="AH11" s="104"/>
      <c r="AK11" s="133" t="s">
        <v>115</v>
      </c>
      <c r="AL11" s="133">
        <v>3</v>
      </c>
      <c r="AM11" s="133" t="s">
        <v>115</v>
      </c>
      <c r="AN11" s="133">
        <v>30</v>
      </c>
    </row>
    <row r="12" spans="1:40" ht="21.95" customHeight="1" x14ac:dyDescent="0.15">
      <c r="A12" s="66">
        <f t="shared" ref="A12:A75" si="5">IF(N12=N11,A11,A11+1)</f>
        <v>1</v>
      </c>
      <c r="B12" s="66" t="str">
        <f t="shared" si="0"/>
        <v/>
      </c>
      <c r="C12" s="79">
        <v>3</v>
      </c>
      <c r="D12" s="80"/>
      <c r="E12" s="80"/>
      <c r="F12" s="80"/>
      <c r="G12" s="80"/>
      <c r="H12" s="81"/>
      <c r="I12" s="81"/>
      <c r="J12" s="81"/>
      <c r="K12" s="81"/>
      <c r="L12" s="81"/>
      <c r="M12" s="81"/>
      <c r="N12" s="93"/>
      <c r="O12" s="80"/>
      <c r="P12" s="80"/>
      <c r="Q12" s="94"/>
      <c r="R12" s="80"/>
      <c r="S12" s="94"/>
      <c r="T12" s="94"/>
      <c r="U12" s="144"/>
      <c r="V12" s="144"/>
      <c r="W12" s="144"/>
      <c r="X12" s="72"/>
      <c r="Y12" s="101" t="str">
        <f t="shared" si="1"/>
        <v/>
      </c>
      <c r="Z12" s="101" t="str">
        <f t="shared" si="2"/>
        <v/>
      </c>
      <c r="AA12" s="72"/>
      <c r="AB12" s="101" t="str">
        <f t="shared" si="3"/>
        <v/>
      </c>
      <c r="AC12" s="72"/>
      <c r="AD12" s="101" t="str">
        <f t="shared" si="4"/>
        <v/>
      </c>
      <c r="AE12" s="72"/>
      <c r="AF12" s="101" t="s">
        <v>83</v>
      </c>
      <c r="AH12" s="104"/>
      <c r="AK12" s="133" t="s">
        <v>117</v>
      </c>
      <c r="AL12" s="133">
        <v>4</v>
      </c>
      <c r="AM12" s="133" t="s">
        <v>118</v>
      </c>
      <c r="AN12" s="133">
        <v>31</v>
      </c>
    </row>
    <row r="13" spans="1:40" ht="21.95" customHeight="1" x14ac:dyDescent="0.15">
      <c r="A13" s="66">
        <f t="shared" si="5"/>
        <v>1</v>
      </c>
      <c r="B13" s="66" t="str">
        <f t="shared" si="0"/>
        <v/>
      </c>
      <c r="C13" s="79">
        <v>4</v>
      </c>
      <c r="D13" s="80"/>
      <c r="E13" s="80"/>
      <c r="F13" s="80"/>
      <c r="G13" s="80"/>
      <c r="H13" s="81"/>
      <c r="I13" s="81"/>
      <c r="J13" s="81"/>
      <c r="K13" s="81"/>
      <c r="L13" s="81"/>
      <c r="M13" s="80"/>
      <c r="N13" s="93"/>
      <c r="O13" s="80"/>
      <c r="P13" s="80"/>
      <c r="Q13" s="94"/>
      <c r="R13" s="80"/>
      <c r="S13" s="94"/>
      <c r="T13" s="94"/>
      <c r="U13" s="144"/>
      <c r="V13" s="144"/>
      <c r="W13" s="144"/>
      <c r="X13" s="72"/>
      <c r="Y13" s="101" t="str">
        <f t="shared" si="1"/>
        <v/>
      </c>
      <c r="Z13" s="101" t="str">
        <f t="shared" si="2"/>
        <v/>
      </c>
      <c r="AA13" s="72"/>
      <c r="AB13" s="101" t="str">
        <f t="shared" si="3"/>
        <v/>
      </c>
      <c r="AC13" s="72"/>
      <c r="AD13" s="101" t="str">
        <f t="shared" si="4"/>
        <v/>
      </c>
      <c r="AE13" s="72"/>
      <c r="AF13" s="101" t="s">
        <v>85</v>
      </c>
      <c r="AH13" s="104"/>
      <c r="AK13" s="133" t="s">
        <v>119</v>
      </c>
      <c r="AL13" s="133">
        <v>5</v>
      </c>
      <c r="AM13" s="133" t="s">
        <v>119</v>
      </c>
      <c r="AN13" s="133">
        <v>32</v>
      </c>
    </row>
    <row r="14" spans="1:40" ht="21.95" customHeight="1" x14ac:dyDescent="0.15">
      <c r="A14" s="66">
        <f t="shared" si="5"/>
        <v>1</v>
      </c>
      <c r="B14" s="66" t="str">
        <f t="shared" si="0"/>
        <v/>
      </c>
      <c r="C14" s="79">
        <v>5</v>
      </c>
      <c r="D14" s="80"/>
      <c r="E14" s="80"/>
      <c r="F14" s="80"/>
      <c r="G14" s="80"/>
      <c r="H14" s="81"/>
      <c r="I14" s="81"/>
      <c r="J14" s="81"/>
      <c r="K14" s="81"/>
      <c r="L14" s="81"/>
      <c r="M14" s="80"/>
      <c r="N14" s="93"/>
      <c r="O14" s="80"/>
      <c r="P14" s="80"/>
      <c r="Q14" s="94"/>
      <c r="R14" s="80"/>
      <c r="S14" s="94"/>
      <c r="T14" s="94"/>
      <c r="U14" s="144"/>
      <c r="V14" s="144"/>
      <c r="W14" s="144"/>
      <c r="X14" s="72"/>
      <c r="Y14" s="101" t="str">
        <f t="shared" si="1"/>
        <v/>
      </c>
      <c r="Z14" s="101" t="str">
        <f t="shared" si="2"/>
        <v/>
      </c>
      <c r="AA14" s="72"/>
      <c r="AB14" s="101" t="str">
        <f t="shared" si="3"/>
        <v/>
      </c>
      <c r="AC14" s="72"/>
      <c r="AD14" s="101" t="str">
        <f t="shared" si="4"/>
        <v/>
      </c>
      <c r="AE14" s="72"/>
      <c r="AF14" s="101" t="s">
        <v>87</v>
      </c>
      <c r="AH14" s="104"/>
      <c r="AK14" s="133" t="s">
        <v>120</v>
      </c>
      <c r="AL14" s="133">
        <v>6</v>
      </c>
      <c r="AM14" s="133" t="s">
        <v>121</v>
      </c>
      <c r="AN14" s="133">
        <v>33</v>
      </c>
    </row>
    <row r="15" spans="1:40" ht="21.95" customHeight="1" x14ac:dyDescent="0.15">
      <c r="A15" s="66">
        <f t="shared" si="5"/>
        <v>1</v>
      </c>
      <c r="B15" s="66" t="str">
        <f t="shared" si="0"/>
        <v/>
      </c>
      <c r="C15" s="79">
        <v>6</v>
      </c>
      <c r="D15" s="80"/>
      <c r="E15" s="80"/>
      <c r="F15" s="80"/>
      <c r="G15" s="80"/>
      <c r="H15" s="81"/>
      <c r="I15" s="81"/>
      <c r="J15" s="81"/>
      <c r="K15" s="81"/>
      <c r="L15" s="81"/>
      <c r="M15" s="80"/>
      <c r="N15" s="93"/>
      <c r="O15" s="80"/>
      <c r="P15" s="80"/>
      <c r="Q15" s="94"/>
      <c r="R15" s="80"/>
      <c r="S15" s="94"/>
      <c r="T15" s="94"/>
      <c r="U15" s="144"/>
      <c r="V15" s="144"/>
      <c r="W15" s="144"/>
      <c r="X15" s="72"/>
      <c r="Y15" s="101" t="str">
        <f t="shared" si="1"/>
        <v/>
      </c>
      <c r="Z15" s="101" t="str">
        <f t="shared" si="2"/>
        <v/>
      </c>
      <c r="AA15" s="72"/>
      <c r="AB15" s="101" t="str">
        <f t="shared" si="3"/>
        <v/>
      </c>
      <c r="AC15" s="72"/>
      <c r="AD15" s="101" t="str">
        <f t="shared" si="4"/>
        <v/>
      </c>
      <c r="AE15" s="72"/>
      <c r="AF15" s="101" t="s">
        <v>89</v>
      </c>
      <c r="AH15" s="104"/>
      <c r="AK15" s="133" t="s">
        <v>122</v>
      </c>
      <c r="AL15" s="133">
        <v>7</v>
      </c>
      <c r="AM15" s="133" t="s">
        <v>123</v>
      </c>
      <c r="AN15" s="133">
        <v>34</v>
      </c>
    </row>
    <row r="16" spans="1:40" ht="21.95" customHeight="1" x14ac:dyDescent="0.15">
      <c r="A16" s="66">
        <f t="shared" si="5"/>
        <v>1</v>
      </c>
      <c r="B16" s="66" t="str">
        <f t="shared" si="0"/>
        <v/>
      </c>
      <c r="C16" s="79">
        <v>7</v>
      </c>
      <c r="D16" s="80"/>
      <c r="E16" s="80"/>
      <c r="F16" s="80"/>
      <c r="G16" s="80"/>
      <c r="H16" s="81"/>
      <c r="I16" s="81"/>
      <c r="J16" s="81"/>
      <c r="K16" s="81"/>
      <c r="L16" s="81"/>
      <c r="M16" s="80"/>
      <c r="N16" s="93"/>
      <c r="O16" s="80"/>
      <c r="P16" s="80"/>
      <c r="Q16" s="94"/>
      <c r="R16" s="80"/>
      <c r="S16" s="94"/>
      <c r="T16" s="94"/>
      <c r="U16" s="144"/>
      <c r="V16" s="144"/>
      <c r="W16" s="144"/>
      <c r="X16" s="72"/>
      <c r="Y16" s="101" t="str">
        <f t="shared" si="1"/>
        <v/>
      </c>
      <c r="Z16" s="101" t="str">
        <f t="shared" si="2"/>
        <v/>
      </c>
      <c r="AA16" s="72"/>
      <c r="AB16" s="101" t="str">
        <f t="shared" si="3"/>
        <v/>
      </c>
      <c r="AC16" s="72"/>
      <c r="AD16" s="101" t="str">
        <f t="shared" si="4"/>
        <v/>
      </c>
      <c r="AE16" s="72"/>
      <c r="AF16" s="101" t="s">
        <v>91</v>
      </c>
      <c r="AH16" s="104"/>
      <c r="AK16" s="133" t="s">
        <v>124</v>
      </c>
      <c r="AL16" s="133">
        <v>8</v>
      </c>
      <c r="AM16" s="133" t="s">
        <v>125</v>
      </c>
      <c r="AN16" s="133">
        <v>35</v>
      </c>
    </row>
    <row r="17" spans="1:40" ht="21.95" customHeight="1" x14ac:dyDescent="0.15">
      <c r="A17" s="66">
        <f t="shared" si="5"/>
        <v>1</v>
      </c>
      <c r="B17" s="66" t="str">
        <f t="shared" si="0"/>
        <v/>
      </c>
      <c r="C17" s="79">
        <v>8</v>
      </c>
      <c r="D17" s="80"/>
      <c r="E17" s="80"/>
      <c r="F17" s="80"/>
      <c r="G17" s="80"/>
      <c r="H17" s="81"/>
      <c r="I17" s="81"/>
      <c r="J17" s="81"/>
      <c r="K17" s="81"/>
      <c r="L17" s="81"/>
      <c r="M17" s="80"/>
      <c r="N17" s="93"/>
      <c r="O17" s="80"/>
      <c r="P17" s="80"/>
      <c r="Q17" s="94"/>
      <c r="R17" s="80"/>
      <c r="S17" s="94"/>
      <c r="T17" s="94"/>
      <c r="U17" s="144"/>
      <c r="V17" s="144"/>
      <c r="W17" s="144"/>
      <c r="X17" s="72"/>
      <c r="Y17" s="101" t="str">
        <f t="shared" si="1"/>
        <v/>
      </c>
      <c r="Z17" s="101" t="str">
        <f t="shared" si="2"/>
        <v/>
      </c>
      <c r="AA17" s="72"/>
      <c r="AB17" s="101" t="str">
        <f t="shared" si="3"/>
        <v/>
      </c>
      <c r="AC17" s="72"/>
      <c r="AD17" s="101" t="str">
        <f t="shared" si="4"/>
        <v/>
      </c>
      <c r="AE17" s="72"/>
      <c r="AF17" s="101" t="s">
        <v>93</v>
      </c>
      <c r="AG17" s="106"/>
      <c r="AH17" s="104"/>
      <c r="AK17" s="133" t="s">
        <v>126</v>
      </c>
      <c r="AL17" s="133">
        <v>9</v>
      </c>
      <c r="AM17" s="133" t="s">
        <v>124</v>
      </c>
      <c r="AN17" s="133">
        <v>36</v>
      </c>
    </row>
    <row r="18" spans="1:40" ht="21.95" customHeight="1" x14ac:dyDescent="0.15">
      <c r="A18" s="66">
        <f t="shared" si="5"/>
        <v>1</v>
      </c>
      <c r="B18" s="66" t="str">
        <f t="shared" si="0"/>
        <v/>
      </c>
      <c r="C18" s="79">
        <v>9</v>
      </c>
      <c r="D18" s="80"/>
      <c r="E18" s="80"/>
      <c r="F18" s="80"/>
      <c r="G18" s="80"/>
      <c r="H18" s="81"/>
      <c r="I18" s="81"/>
      <c r="J18" s="81"/>
      <c r="K18" s="81"/>
      <c r="L18" s="81"/>
      <c r="M18" s="80"/>
      <c r="N18" s="93"/>
      <c r="O18" s="80"/>
      <c r="P18" s="80"/>
      <c r="Q18" s="94"/>
      <c r="R18" s="80"/>
      <c r="S18" s="94"/>
      <c r="T18" s="94"/>
      <c r="U18" s="144"/>
      <c r="V18" s="144"/>
      <c r="W18" s="144"/>
      <c r="X18" s="72"/>
      <c r="Y18" s="101" t="str">
        <f t="shared" si="1"/>
        <v/>
      </c>
      <c r="Z18" s="101" t="str">
        <f t="shared" si="2"/>
        <v/>
      </c>
      <c r="AA18" s="72"/>
      <c r="AB18" s="101" t="str">
        <f t="shared" si="3"/>
        <v/>
      </c>
      <c r="AC18" s="72"/>
      <c r="AD18" s="101" t="str">
        <f t="shared" si="4"/>
        <v/>
      </c>
      <c r="AE18" s="72"/>
      <c r="AF18" s="101" t="s">
        <v>63</v>
      </c>
      <c r="AG18" s="106"/>
      <c r="AH18" s="104"/>
      <c r="AK18" s="133" t="s">
        <v>127</v>
      </c>
      <c r="AL18" s="133">
        <v>10</v>
      </c>
      <c r="AM18" s="133" t="s">
        <v>127</v>
      </c>
      <c r="AN18" s="133">
        <v>37</v>
      </c>
    </row>
    <row r="19" spans="1:40" ht="21.95" customHeight="1" x14ac:dyDescent="0.15">
      <c r="A19" s="66">
        <f t="shared" si="5"/>
        <v>1</v>
      </c>
      <c r="B19" s="66" t="str">
        <f t="shared" si="0"/>
        <v/>
      </c>
      <c r="C19" s="79">
        <v>10</v>
      </c>
      <c r="D19" s="80"/>
      <c r="E19" s="80"/>
      <c r="F19" s="80"/>
      <c r="G19" s="80"/>
      <c r="H19" s="81"/>
      <c r="I19" s="81"/>
      <c r="J19" s="81"/>
      <c r="K19" s="81"/>
      <c r="L19" s="81"/>
      <c r="M19" s="80"/>
      <c r="N19" s="93"/>
      <c r="O19" s="80"/>
      <c r="P19" s="80"/>
      <c r="Q19" s="94"/>
      <c r="R19" s="80"/>
      <c r="S19" s="94"/>
      <c r="T19" s="94"/>
      <c r="U19" s="144"/>
      <c r="V19" s="144"/>
      <c r="W19" s="144"/>
      <c r="X19" s="72"/>
      <c r="Y19" s="101" t="str">
        <f t="shared" si="1"/>
        <v/>
      </c>
      <c r="Z19" s="101" t="str">
        <f t="shared" si="2"/>
        <v/>
      </c>
      <c r="AA19" s="72"/>
      <c r="AB19" s="101" t="str">
        <f t="shared" si="3"/>
        <v/>
      </c>
      <c r="AC19" s="72"/>
      <c r="AD19" s="101" t="str">
        <f t="shared" si="4"/>
        <v/>
      </c>
      <c r="AE19" s="72"/>
      <c r="AF19" s="101" t="s">
        <v>96</v>
      </c>
      <c r="AG19" s="105"/>
      <c r="AH19" s="104"/>
      <c r="AK19" s="133" t="s">
        <v>128</v>
      </c>
      <c r="AL19" s="133">
        <v>11</v>
      </c>
      <c r="AM19" s="133" t="s">
        <v>129</v>
      </c>
      <c r="AN19" s="133">
        <v>38</v>
      </c>
    </row>
    <row r="20" spans="1:40" ht="21.95" customHeight="1" x14ac:dyDescent="0.15">
      <c r="A20" s="66">
        <f t="shared" si="5"/>
        <v>1</v>
      </c>
      <c r="B20" s="66" t="str">
        <f t="shared" si="0"/>
        <v/>
      </c>
      <c r="C20" s="79">
        <v>11</v>
      </c>
      <c r="D20" s="80"/>
      <c r="E20" s="80"/>
      <c r="F20" s="80"/>
      <c r="G20" s="80"/>
      <c r="H20" s="81"/>
      <c r="I20" s="81"/>
      <c r="J20" s="81"/>
      <c r="K20" s="81"/>
      <c r="L20" s="81"/>
      <c r="M20" s="80"/>
      <c r="N20" s="93"/>
      <c r="O20" s="80"/>
      <c r="P20" s="80"/>
      <c r="Q20" s="94"/>
      <c r="R20" s="80"/>
      <c r="S20" s="94"/>
      <c r="T20" s="94"/>
      <c r="U20" s="144"/>
      <c r="V20" s="144"/>
      <c r="W20" s="144"/>
      <c r="X20" s="72"/>
      <c r="Y20" s="101" t="str">
        <f t="shared" si="1"/>
        <v/>
      </c>
      <c r="Z20" s="101" t="str">
        <f t="shared" si="2"/>
        <v/>
      </c>
      <c r="AA20" s="72"/>
      <c r="AB20" s="101" t="str">
        <f t="shared" si="3"/>
        <v/>
      </c>
      <c r="AC20" s="72"/>
      <c r="AD20" s="101" t="str">
        <f t="shared" si="4"/>
        <v/>
      </c>
      <c r="AE20" s="72"/>
      <c r="AF20" s="101" t="s">
        <v>98</v>
      </c>
      <c r="AG20" s="106"/>
      <c r="AH20" s="104"/>
      <c r="AK20" s="133" t="s">
        <v>130</v>
      </c>
      <c r="AL20" s="133">
        <v>12</v>
      </c>
      <c r="AM20" s="133" t="s">
        <v>128</v>
      </c>
      <c r="AN20" s="133">
        <v>39</v>
      </c>
    </row>
    <row r="21" spans="1:40" ht="21.95" customHeight="1" x14ac:dyDescent="0.15">
      <c r="A21" s="66">
        <f t="shared" si="5"/>
        <v>1</v>
      </c>
      <c r="B21" s="66" t="str">
        <f t="shared" si="0"/>
        <v/>
      </c>
      <c r="C21" s="79">
        <v>12</v>
      </c>
      <c r="D21" s="80"/>
      <c r="E21" s="80"/>
      <c r="F21" s="80"/>
      <c r="G21" s="80"/>
      <c r="H21" s="81"/>
      <c r="I21" s="81"/>
      <c r="J21" s="81"/>
      <c r="K21" s="81"/>
      <c r="L21" s="81"/>
      <c r="M21" s="80"/>
      <c r="N21" s="93"/>
      <c r="O21" s="80"/>
      <c r="P21" s="80"/>
      <c r="Q21" s="94"/>
      <c r="R21" s="80"/>
      <c r="S21" s="94"/>
      <c r="T21" s="94"/>
      <c r="U21" s="144"/>
      <c r="V21" s="144"/>
      <c r="W21" s="144"/>
      <c r="X21" s="72"/>
      <c r="Y21" s="101" t="str">
        <f t="shared" si="1"/>
        <v/>
      </c>
      <c r="Z21" s="101" t="str">
        <f t="shared" si="2"/>
        <v/>
      </c>
      <c r="AA21" s="72"/>
      <c r="AB21" s="101" t="str">
        <f t="shared" si="3"/>
        <v/>
      </c>
      <c r="AC21" s="72"/>
      <c r="AD21" s="101" t="str">
        <f t="shared" si="4"/>
        <v/>
      </c>
      <c r="AE21" s="72"/>
      <c r="AF21" s="101" t="s">
        <v>100</v>
      </c>
      <c r="AG21" s="106"/>
      <c r="AH21" s="104"/>
      <c r="AK21" s="133" t="s">
        <v>131</v>
      </c>
      <c r="AL21" s="133">
        <v>13</v>
      </c>
      <c r="AM21" s="133" t="s">
        <v>130</v>
      </c>
      <c r="AN21" s="133">
        <v>40</v>
      </c>
    </row>
    <row r="22" spans="1:40" ht="21.95" customHeight="1" x14ac:dyDescent="0.15">
      <c r="A22" s="66">
        <f t="shared" si="5"/>
        <v>1</v>
      </c>
      <c r="B22" s="66" t="str">
        <f t="shared" si="0"/>
        <v/>
      </c>
      <c r="C22" s="79">
        <v>13</v>
      </c>
      <c r="D22" s="80"/>
      <c r="E22" s="80"/>
      <c r="F22" s="80"/>
      <c r="G22" s="80"/>
      <c r="H22" s="81"/>
      <c r="I22" s="81"/>
      <c r="J22" s="81"/>
      <c r="K22" s="81"/>
      <c r="L22" s="81"/>
      <c r="M22" s="80"/>
      <c r="N22" s="93"/>
      <c r="O22" s="80"/>
      <c r="P22" s="80"/>
      <c r="Q22" s="94"/>
      <c r="R22" s="80"/>
      <c r="S22" s="94"/>
      <c r="T22" s="94"/>
      <c r="U22" s="144"/>
      <c r="V22" s="144"/>
      <c r="W22" s="144"/>
      <c r="X22" s="72"/>
      <c r="Y22" s="101" t="str">
        <f t="shared" si="1"/>
        <v/>
      </c>
      <c r="Z22" s="101" t="str">
        <f t="shared" si="2"/>
        <v/>
      </c>
      <c r="AA22" s="72"/>
      <c r="AB22" s="101" t="str">
        <f t="shared" si="3"/>
        <v/>
      </c>
      <c r="AC22" s="72"/>
      <c r="AD22" s="101" t="str">
        <f t="shared" si="4"/>
        <v/>
      </c>
      <c r="AE22" s="72"/>
      <c r="AF22" s="101" t="s">
        <v>207</v>
      </c>
      <c r="AG22" s="107"/>
      <c r="AH22" s="104"/>
      <c r="AK22" s="133" t="s">
        <v>132</v>
      </c>
      <c r="AL22" s="133">
        <v>14</v>
      </c>
      <c r="AM22" s="133" t="s">
        <v>131</v>
      </c>
      <c r="AN22" s="133">
        <v>41</v>
      </c>
    </row>
    <row r="23" spans="1:40" ht="21.95" customHeight="1" x14ac:dyDescent="0.15">
      <c r="A23" s="66">
        <f t="shared" si="5"/>
        <v>1</v>
      </c>
      <c r="B23" s="66" t="str">
        <f t="shared" si="0"/>
        <v/>
      </c>
      <c r="C23" s="79">
        <v>14</v>
      </c>
      <c r="D23" s="80"/>
      <c r="E23" s="80"/>
      <c r="F23" s="80"/>
      <c r="G23" s="80"/>
      <c r="H23" s="81"/>
      <c r="I23" s="81"/>
      <c r="J23" s="81"/>
      <c r="K23" s="81"/>
      <c r="L23" s="81"/>
      <c r="M23" s="80"/>
      <c r="N23" s="93"/>
      <c r="O23" s="80"/>
      <c r="P23" s="80"/>
      <c r="Q23" s="94"/>
      <c r="R23" s="80"/>
      <c r="S23" s="94"/>
      <c r="T23" s="94"/>
      <c r="U23" s="144"/>
      <c r="V23" s="144"/>
      <c r="W23" s="144"/>
      <c r="X23" s="72"/>
      <c r="Y23" s="101" t="str">
        <f t="shared" si="1"/>
        <v/>
      </c>
      <c r="Z23" s="101" t="str">
        <f t="shared" si="2"/>
        <v/>
      </c>
      <c r="AA23" s="72"/>
      <c r="AB23" s="101" t="str">
        <f t="shared" si="3"/>
        <v/>
      </c>
      <c r="AC23" s="72"/>
      <c r="AD23" s="101" t="str">
        <f t="shared" si="4"/>
        <v/>
      </c>
      <c r="AE23" s="72"/>
      <c r="AG23" s="106"/>
      <c r="AH23" s="104"/>
      <c r="AK23" s="133" t="s">
        <v>134</v>
      </c>
      <c r="AL23" s="133">
        <v>15</v>
      </c>
      <c r="AM23" s="133" t="s">
        <v>135</v>
      </c>
      <c r="AN23" s="133">
        <v>42</v>
      </c>
    </row>
    <row r="24" spans="1:40" ht="21.95" customHeight="1" x14ac:dyDescent="0.15">
      <c r="A24" s="66">
        <f t="shared" si="5"/>
        <v>1</v>
      </c>
      <c r="B24" s="66" t="str">
        <f t="shared" si="0"/>
        <v/>
      </c>
      <c r="C24" s="79">
        <v>15</v>
      </c>
      <c r="D24" s="80"/>
      <c r="E24" s="80"/>
      <c r="F24" s="80"/>
      <c r="G24" s="80"/>
      <c r="H24" s="81"/>
      <c r="I24" s="81"/>
      <c r="J24" s="81"/>
      <c r="K24" s="81"/>
      <c r="L24" s="81"/>
      <c r="M24" s="80"/>
      <c r="N24" s="93"/>
      <c r="O24" s="80"/>
      <c r="P24" s="80"/>
      <c r="Q24" s="94"/>
      <c r="R24" s="80"/>
      <c r="S24" s="94"/>
      <c r="T24" s="94"/>
      <c r="U24" s="144"/>
      <c r="V24" s="144"/>
      <c r="W24" s="144"/>
      <c r="X24" s="72"/>
      <c r="Y24" s="101" t="str">
        <f t="shared" si="1"/>
        <v/>
      </c>
      <c r="Z24" s="101" t="str">
        <f t="shared" si="2"/>
        <v/>
      </c>
      <c r="AA24" s="72"/>
      <c r="AB24" s="101" t="str">
        <f t="shared" si="3"/>
        <v/>
      </c>
      <c r="AC24" s="72"/>
      <c r="AD24" s="101" t="str">
        <f t="shared" si="4"/>
        <v/>
      </c>
      <c r="AE24" s="72"/>
      <c r="AG24" s="106"/>
      <c r="AH24" s="104"/>
      <c r="AK24" s="133" t="s">
        <v>137</v>
      </c>
      <c r="AL24" s="133">
        <v>16</v>
      </c>
      <c r="AM24" s="133" t="s">
        <v>138</v>
      </c>
      <c r="AN24" s="133">
        <v>43</v>
      </c>
    </row>
    <row r="25" spans="1:40" ht="21.95" customHeight="1" x14ac:dyDescent="0.15">
      <c r="A25" s="66">
        <f t="shared" si="5"/>
        <v>1</v>
      </c>
      <c r="B25" s="66" t="str">
        <f t="shared" si="0"/>
        <v/>
      </c>
      <c r="C25" s="79">
        <v>16</v>
      </c>
      <c r="D25" s="80"/>
      <c r="E25" s="80"/>
      <c r="F25" s="80"/>
      <c r="G25" s="80"/>
      <c r="H25" s="81"/>
      <c r="I25" s="81"/>
      <c r="J25" s="81"/>
      <c r="K25" s="81"/>
      <c r="L25" s="81"/>
      <c r="M25" s="80"/>
      <c r="N25" s="93"/>
      <c r="O25" s="80"/>
      <c r="P25" s="80"/>
      <c r="Q25" s="94"/>
      <c r="R25" s="80"/>
      <c r="S25" s="94"/>
      <c r="T25" s="94"/>
      <c r="U25" s="144"/>
      <c r="V25" s="144"/>
      <c r="W25" s="144"/>
      <c r="X25" s="72"/>
      <c r="Y25" s="101" t="str">
        <f t="shared" si="1"/>
        <v/>
      </c>
      <c r="Z25" s="101" t="str">
        <f t="shared" si="2"/>
        <v/>
      </c>
      <c r="AA25" s="72"/>
      <c r="AB25" s="101" t="str">
        <f t="shared" si="3"/>
        <v/>
      </c>
      <c r="AC25" s="72"/>
      <c r="AD25" s="101" t="str">
        <f t="shared" si="4"/>
        <v/>
      </c>
      <c r="AE25" s="72"/>
      <c r="AG25" s="106"/>
      <c r="AH25" s="104"/>
      <c r="AK25" s="133" t="s">
        <v>139</v>
      </c>
      <c r="AL25" s="133">
        <v>17</v>
      </c>
      <c r="AM25" s="133" t="s">
        <v>140</v>
      </c>
      <c r="AN25" s="133">
        <v>44</v>
      </c>
    </row>
    <row r="26" spans="1:40" ht="21.95" customHeight="1" x14ac:dyDescent="0.15">
      <c r="A26" s="66">
        <f t="shared" si="5"/>
        <v>1</v>
      </c>
      <c r="B26" s="66" t="str">
        <f t="shared" si="0"/>
        <v/>
      </c>
      <c r="C26" s="79">
        <v>17</v>
      </c>
      <c r="D26" s="80"/>
      <c r="E26" s="80"/>
      <c r="F26" s="80"/>
      <c r="G26" s="80"/>
      <c r="H26" s="81"/>
      <c r="I26" s="81"/>
      <c r="J26" s="81"/>
      <c r="K26" s="81"/>
      <c r="L26" s="81"/>
      <c r="M26" s="80"/>
      <c r="N26" s="93"/>
      <c r="O26" s="80"/>
      <c r="P26" s="80"/>
      <c r="Q26" s="94"/>
      <c r="R26" s="80"/>
      <c r="S26" s="94"/>
      <c r="T26" s="94"/>
      <c r="U26" s="144"/>
      <c r="V26" s="144"/>
      <c r="W26" s="144"/>
      <c r="X26" s="72"/>
      <c r="Y26" s="101" t="str">
        <f t="shared" si="1"/>
        <v/>
      </c>
      <c r="Z26" s="101" t="str">
        <f t="shared" si="2"/>
        <v/>
      </c>
      <c r="AA26" s="72"/>
      <c r="AB26" s="101" t="str">
        <f t="shared" si="3"/>
        <v/>
      </c>
      <c r="AC26" s="72"/>
      <c r="AD26" s="101" t="str">
        <f t="shared" si="4"/>
        <v/>
      </c>
      <c r="AE26" s="72"/>
      <c r="AG26" s="106"/>
      <c r="AH26" s="104"/>
      <c r="AK26" s="133" t="s">
        <v>141</v>
      </c>
      <c r="AL26" s="133">
        <v>18</v>
      </c>
      <c r="AM26" s="133" t="s">
        <v>134</v>
      </c>
      <c r="AN26" s="133">
        <v>45</v>
      </c>
    </row>
    <row r="27" spans="1:40" ht="21.95" customHeight="1" x14ac:dyDescent="0.15">
      <c r="A27" s="66">
        <f t="shared" si="5"/>
        <v>1</v>
      </c>
      <c r="B27" s="66" t="str">
        <f t="shared" si="0"/>
        <v/>
      </c>
      <c r="C27" s="79">
        <v>18</v>
      </c>
      <c r="D27" s="80"/>
      <c r="E27" s="80"/>
      <c r="F27" s="80"/>
      <c r="G27" s="80"/>
      <c r="H27" s="81"/>
      <c r="I27" s="81"/>
      <c r="J27" s="81"/>
      <c r="K27" s="81"/>
      <c r="L27" s="81"/>
      <c r="M27" s="80"/>
      <c r="N27" s="93"/>
      <c r="O27" s="80"/>
      <c r="P27" s="80"/>
      <c r="Q27" s="94"/>
      <c r="R27" s="80"/>
      <c r="S27" s="94"/>
      <c r="T27" s="94"/>
      <c r="U27" s="144"/>
      <c r="V27" s="144"/>
      <c r="W27" s="144"/>
      <c r="X27" s="72"/>
      <c r="Y27" s="101" t="str">
        <f t="shared" si="1"/>
        <v/>
      </c>
      <c r="Z27" s="101" t="str">
        <f t="shared" si="2"/>
        <v/>
      </c>
      <c r="AA27" s="72"/>
      <c r="AB27" s="101" t="str">
        <f t="shared" si="3"/>
        <v/>
      </c>
      <c r="AC27" s="72"/>
      <c r="AD27" s="101" t="str">
        <f t="shared" si="4"/>
        <v/>
      </c>
      <c r="AE27" s="72"/>
      <c r="AG27" s="106"/>
      <c r="AH27" s="104"/>
      <c r="AK27" s="134" t="s">
        <v>142</v>
      </c>
      <c r="AL27" s="133">
        <v>19</v>
      </c>
      <c r="AM27" s="133" t="s">
        <v>143</v>
      </c>
      <c r="AN27" s="133">
        <v>46</v>
      </c>
    </row>
    <row r="28" spans="1:40" ht="21.95" customHeight="1" x14ac:dyDescent="0.15">
      <c r="A28" s="66">
        <f t="shared" si="5"/>
        <v>1</v>
      </c>
      <c r="B28" s="66" t="str">
        <f t="shared" si="0"/>
        <v/>
      </c>
      <c r="C28" s="79">
        <v>19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145"/>
      <c r="V28" s="145"/>
      <c r="W28" s="145"/>
      <c r="X28" s="72"/>
      <c r="Y28" s="101" t="str">
        <f t="shared" si="1"/>
        <v/>
      </c>
      <c r="Z28" s="101" t="str">
        <f t="shared" si="2"/>
        <v/>
      </c>
      <c r="AA28" s="72"/>
      <c r="AB28" s="101" t="str">
        <f t="shared" si="3"/>
        <v/>
      </c>
      <c r="AC28" s="72"/>
      <c r="AD28" s="101" t="str">
        <f t="shared" si="4"/>
        <v/>
      </c>
      <c r="AE28" s="72"/>
      <c r="AG28" s="106"/>
      <c r="AH28" s="104"/>
      <c r="AK28" s="134" t="s">
        <v>144</v>
      </c>
      <c r="AL28" s="133">
        <v>20</v>
      </c>
      <c r="AM28" s="135" t="s">
        <v>142</v>
      </c>
      <c r="AN28" s="133">
        <v>47</v>
      </c>
    </row>
    <row r="29" spans="1:40" ht="21.95" customHeight="1" x14ac:dyDescent="0.15">
      <c r="A29" s="66">
        <f t="shared" si="5"/>
        <v>1</v>
      </c>
      <c r="B29" s="66" t="str">
        <f t="shared" si="0"/>
        <v/>
      </c>
      <c r="C29" s="79">
        <v>20</v>
      </c>
      <c r="D29" s="80"/>
      <c r="E29" s="80"/>
      <c r="F29" s="80"/>
      <c r="G29" s="80"/>
      <c r="H29" s="81"/>
      <c r="I29" s="81"/>
      <c r="J29" s="81"/>
      <c r="K29" s="81"/>
      <c r="L29" s="81"/>
      <c r="M29" s="81"/>
      <c r="N29" s="93"/>
      <c r="O29" s="80"/>
      <c r="P29" s="80"/>
      <c r="Q29" s="94"/>
      <c r="R29" s="80"/>
      <c r="S29" s="94"/>
      <c r="T29" s="94"/>
      <c r="U29" s="144"/>
      <c r="V29" s="144"/>
      <c r="W29" s="144"/>
      <c r="X29" s="72"/>
      <c r="Y29" s="101" t="str">
        <f t="shared" si="1"/>
        <v/>
      </c>
      <c r="Z29" s="101" t="str">
        <f t="shared" si="2"/>
        <v/>
      </c>
      <c r="AA29" s="72"/>
      <c r="AB29" s="101" t="str">
        <f t="shared" si="3"/>
        <v/>
      </c>
      <c r="AC29" s="72"/>
      <c r="AD29" s="101" t="str">
        <f t="shared" si="4"/>
        <v/>
      </c>
      <c r="AE29" s="72"/>
      <c r="AG29" s="106"/>
      <c r="AH29" s="104"/>
      <c r="AK29" s="134" t="s">
        <v>145</v>
      </c>
      <c r="AL29" s="133">
        <v>21</v>
      </c>
      <c r="AM29" s="136" t="s">
        <v>144</v>
      </c>
      <c r="AN29" s="133">
        <v>48</v>
      </c>
    </row>
    <row r="30" spans="1:40" ht="21.95" customHeight="1" x14ac:dyDescent="0.15">
      <c r="A30" s="66">
        <f t="shared" si="5"/>
        <v>1</v>
      </c>
      <c r="B30" s="66" t="str">
        <f t="shared" si="0"/>
        <v/>
      </c>
      <c r="C30" s="79">
        <v>21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95"/>
      <c r="R30" s="83"/>
      <c r="S30" s="95"/>
      <c r="T30" s="102"/>
      <c r="U30" s="146"/>
      <c r="V30" s="146"/>
      <c r="W30" s="146"/>
      <c r="X30" s="72"/>
      <c r="Y30" s="101" t="str">
        <f t="shared" si="1"/>
        <v/>
      </c>
      <c r="Z30" s="101" t="str">
        <f t="shared" si="2"/>
        <v/>
      </c>
      <c r="AA30" s="72"/>
      <c r="AB30" s="101" t="str">
        <f t="shared" si="3"/>
        <v/>
      </c>
      <c r="AC30" s="72"/>
      <c r="AD30" s="101" t="str">
        <f t="shared" si="4"/>
        <v/>
      </c>
      <c r="AE30" s="72"/>
      <c r="AH30" s="104"/>
      <c r="AK30" s="134" t="s">
        <v>146</v>
      </c>
      <c r="AL30" s="133">
        <v>22</v>
      </c>
      <c r="AM30" s="136" t="s">
        <v>147</v>
      </c>
      <c r="AN30" s="133">
        <v>49</v>
      </c>
    </row>
    <row r="31" spans="1:40" ht="21.95" customHeight="1" x14ac:dyDescent="0.15">
      <c r="A31" s="66">
        <f t="shared" si="5"/>
        <v>1</v>
      </c>
      <c r="B31" s="66" t="str">
        <f t="shared" si="0"/>
        <v/>
      </c>
      <c r="C31" s="79">
        <v>22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95"/>
      <c r="R31" s="83"/>
      <c r="S31" s="95"/>
      <c r="T31" s="102"/>
      <c r="U31" s="146"/>
      <c r="V31" s="146"/>
      <c r="W31" s="146"/>
      <c r="X31" s="72"/>
      <c r="Y31" s="101" t="str">
        <f t="shared" si="1"/>
        <v/>
      </c>
      <c r="Z31" s="101" t="str">
        <f t="shared" si="2"/>
        <v/>
      </c>
      <c r="AA31" s="72"/>
      <c r="AB31" s="101" t="str">
        <f t="shared" si="3"/>
        <v/>
      </c>
      <c r="AC31" s="72"/>
      <c r="AD31" s="101" t="str">
        <f t="shared" si="4"/>
        <v/>
      </c>
      <c r="AE31" s="72"/>
      <c r="AH31" s="104"/>
      <c r="AK31" s="134" t="s">
        <v>148</v>
      </c>
      <c r="AL31" s="133">
        <v>23</v>
      </c>
      <c r="AM31" s="136" t="s">
        <v>149</v>
      </c>
      <c r="AN31" s="133">
        <v>50</v>
      </c>
    </row>
    <row r="32" spans="1:40" ht="21.95" customHeight="1" x14ac:dyDescent="0.15">
      <c r="A32" s="66">
        <f t="shared" si="5"/>
        <v>1</v>
      </c>
      <c r="B32" s="66" t="str">
        <f t="shared" si="0"/>
        <v/>
      </c>
      <c r="C32" s="79">
        <v>23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95"/>
      <c r="R32" s="83"/>
      <c r="S32" s="95"/>
      <c r="T32" s="102"/>
      <c r="U32" s="146"/>
      <c r="V32" s="146"/>
      <c r="W32" s="146"/>
      <c r="X32" s="72"/>
      <c r="Y32" s="101" t="str">
        <f t="shared" si="1"/>
        <v/>
      </c>
      <c r="Z32" s="101" t="str">
        <f t="shared" si="2"/>
        <v/>
      </c>
      <c r="AA32" s="72"/>
      <c r="AB32" s="101" t="str">
        <f t="shared" si="3"/>
        <v/>
      </c>
      <c r="AC32" s="72"/>
      <c r="AD32" s="101" t="str">
        <f t="shared" si="4"/>
        <v/>
      </c>
      <c r="AE32" s="72"/>
      <c r="AH32" s="104"/>
      <c r="AK32" s="134" t="s">
        <v>150</v>
      </c>
      <c r="AL32" s="133">
        <v>24</v>
      </c>
      <c r="AM32" s="136" t="s">
        <v>151</v>
      </c>
      <c r="AN32" s="133">
        <v>51</v>
      </c>
    </row>
    <row r="33" spans="1:40" ht="21.95" customHeight="1" x14ac:dyDescent="0.15">
      <c r="A33" s="66">
        <f t="shared" si="5"/>
        <v>1</v>
      </c>
      <c r="B33" s="66" t="str">
        <f t="shared" si="0"/>
        <v/>
      </c>
      <c r="C33" s="79">
        <v>24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95"/>
      <c r="R33" s="83"/>
      <c r="S33" s="95"/>
      <c r="T33" s="102"/>
      <c r="U33" s="146"/>
      <c r="V33" s="146"/>
      <c r="W33" s="146"/>
      <c r="X33" s="72"/>
      <c r="Y33" s="101" t="str">
        <f t="shared" si="1"/>
        <v/>
      </c>
      <c r="Z33" s="101" t="str">
        <f t="shared" si="2"/>
        <v/>
      </c>
      <c r="AA33" s="72"/>
      <c r="AB33" s="101" t="str">
        <f t="shared" si="3"/>
        <v/>
      </c>
      <c r="AC33" s="72"/>
      <c r="AD33" s="101" t="str">
        <f t="shared" si="4"/>
        <v/>
      </c>
      <c r="AE33" s="72"/>
      <c r="AH33" s="104"/>
      <c r="AK33" s="134" t="s">
        <v>66</v>
      </c>
      <c r="AL33" s="133">
        <v>25</v>
      </c>
      <c r="AM33" s="136" t="s">
        <v>77</v>
      </c>
      <c r="AN33" s="133">
        <v>52</v>
      </c>
    </row>
    <row r="34" spans="1:40" ht="21.95" customHeight="1" x14ac:dyDescent="0.15">
      <c r="A34" s="66">
        <f t="shared" si="5"/>
        <v>1</v>
      </c>
      <c r="B34" s="66" t="str">
        <f t="shared" si="0"/>
        <v/>
      </c>
      <c r="C34" s="79">
        <v>25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95"/>
      <c r="R34" s="83"/>
      <c r="S34" s="95"/>
      <c r="T34" s="102"/>
      <c r="U34" s="146"/>
      <c r="V34" s="146"/>
      <c r="W34" s="146"/>
      <c r="X34" s="72"/>
      <c r="Y34" s="101" t="str">
        <f t="shared" si="1"/>
        <v/>
      </c>
      <c r="Z34" s="101" t="str">
        <f t="shared" si="2"/>
        <v/>
      </c>
      <c r="AA34" s="72"/>
      <c r="AB34" s="101" t="str">
        <f t="shared" si="3"/>
        <v/>
      </c>
      <c r="AC34" s="72"/>
      <c r="AD34" s="101" t="str">
        <f t="shared" si="4"/>
        <v/>
      </c>
      <c r="AE34" s="72"/>
      <c r="AH34" s="104"/>
      <c r="AK34" s="134" t="s">
        <v>152</v>
      </c>
      <c r="AL34" s="133">
        <v>26</v>
      </c>
      <c r="AM34" s="136" t="s">
        <v>153</v>
      </c>
      <c r="AN34" s="133">
        <v>53</v>
      </c>
    </row>
    <row r="35" spans="1:40" ht="21.95" customHeight="1" x14ac:dyDescent="0.15">
      <c r="A35" s="66">
        <f t="shared" si="5"/>
        <v>1</v>
      </c>
      <c r="B35" s="66" t="str">
        <f t="shared" si="0"/>
        <v/>
      </c>
      <c r="C35" s="79">
        <v>26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95"/>
      <c r="R35" s="83"/>
      <c r="S35" s="95"/>
      <c r="T35" s="102"/>
      <c r="U35" s="146"/>
      <c r="V35" s="146"/>
      <c r="W35" s="146"/>
      <c r="X35" s="72"/>
      <c r="Y35" s="101" t="str">
        <f t="shared" si="1"/>
        <v/>
      </c>
      <c r="Z35" s="101" t="str">
        <f t="shared" si="2"/>
        <v/>
      </c>
      <c r="AA35" s="72"/>
      <c r="AB35" s="101" t="str">
        <f t="shared" si="3"/>
        <v/>
      </c>
      <c r="AC35" s="72"/>
      <c r="AD35" s="101" t="str">
        <f t="shared" si="4"/>
        <v/>
      </c>
      <c r="AE35" s="72"/>
      <c r="AH35" s="104"/>
      <c r="AK35" s="134" t="s">
        <v>151</v>
      </c>
      <c r="AL35" s="133">
        <v>27</v>
      </c>
      <c r="AM35" s="137"/>
      <c r="AN35" s="138"/>
    </row>
    <row r="36" spans="1:40" ht="21.95" customHeight="1" x14ac:dyDescent="0.15">
      <c r="A36" s="66">
        <f t="shared" si="5"/>
        <v>1</v>
      </c>
      <c r="B36" s="66" t="str">
        <f t="shared" si="0"/>
        <v/>
      </c>
      <c r="C36" s="79">
        <v>27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95"/>
      <c r="R36" s="83"/>
      <c r="S36" s="95"/>
      <c r="T36" s="102"/>
      <c r="U36" s="146"/>
      <c r="V36" s="146"/>
      <c r="W36" s="146"/>
      <c r="X36" s="72"/>
      <c r="Y36" s="101" t="str">
        <f t="shared" si="1"/>
        <v/>
      </c>
      <c r="Z36" s="101" t="str">
        <f t="shared" si="2"/>
        <v/>
      </c>
      <c r="AA36" s="72"/>
      <c r="AB36" s="101" t="str">
        <f t="shared" si="3"/>
        <v/>
      </c>
      <c r="AC36" s="72"/>
      <c r="AD36" s="101" t="str">
        <f t="shared" si="4"/>
        <v/>
      </c>
      <c r="AE36" s="72"/>
      <c r="AH36" s="104"/>
    </row>
    <row r="37" spans="1:40" ht="21.95" customHeight="1" x14ac:dyDescent="0.15">
      <c r="A37" s="66">
        <f t="shared" si="5"/>
        <v>1</v>
      </c>
      <c r="B37" s="66" t="str">
        <f t="shared" si="0"/>
        <v/>
      </c>
      <c r="C37" s="79">
        <v>28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95"/>
      <c r="R37" s="83"/>
      <c r="S37" s="95"/>
      <c r="T37" s="102"/>
      <c r="U37" s="146"/>
      <c r="V37" s="146"/>
      <c r="W37" s="146"/>
      <c r="X37" s="72"/>
      <c r="Y37" s="101" t="str">
        <f t="shared" si="1"/>
        <v/>
      </c>
      <c r="Z37" s="101" t="str">
        <f t="shared" si="2"/>
        <v/>
      </c>
      <c r="AA37" s="72"/>
      <c r="AB37" s="101" t="str">
        <f t="shared" si="3"/>
        <v/>
      </c>
      <c r="AC37" s="72"/>
      <c r="AD37" s="101" t="str">
        <f t="shared" si="4"/>
        <v/>
      </c>
      <c r="AE37" s="72"/>
      <c r="AH37" s="104"/>
    </row>
    <row r="38" spans="1:40" ht="21.95" customHeight="1" x14ac:dyDescent="0.15">
      <c r="A38" s="66">
        <f t="shared" si="5"/>
        <v>1</v>
      </c>
      <c r="B38" s="66" t="str">
        <f t="shared" si="0"/>
        <v/>
      </c>
      <c r="C38" s="79">
        <v>29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95"/>
      <c r="R38" s="83"/>
      <c r="S38" s="95"/>
      <c r="T38" s="102"/>
      <c r="U38" s="146"/>
      <c r="V38" s="146"/>
      <c r="W38" s="146"/>
      <c r="X38" s="72"/>
      <c r="Y38" s="101" t="str">
        <f t="shared" si="1"/>
        <v/>
      </c>
      <c r="Z38" s="101" t="str">
        <f t="shared" si="2"/>
        <v/>
      </c>
      <c r="AA38" s="72"/>
      <c r="AB38" s="101" t="str">
        <f t="shared" si="3"/>
        <v/>
      </c>
      <c r="AC38" s="72"/>
      <c r="AD38" s="101" t="str">
        <f t="shared" si="4"/>
        <v/>
      </c>
      <c r="AE38" s="72"/>
      <c r="AH38" s="104"/>
    </row>
    <row r="39" spans="1:40" ht="21.95" customHeight="1" x14ac:dyDescent="0.15">
      <c r="A39" s="66">
        <f t="shared" si="5"/>
        <v>1</v>
      </c>
      <c r="B39" s="66" t="str">
        <f t="shared" si="0"/>
        <v/>
      </c>
      <c r="C39" s="79">
        <v>30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95"/>
      <c r="R39" s="83"/>
      <c r="S39" s="95"/>
      <c r="T39" s="102"/>
      <c r="U39" s="146"/>
      <c r="V39" s="146"/>
      <c r="W39" s="146"/>
      <c r="X39" s="72"/>
      <c r="Y39" s="101" t="str">
        <f t="shared" si="1"/>
        <v/>
      </c>
      <c r="Z39" s="101" t="str">
        <f t="shared" si="2"/>
        <v/>
      </c>
      <c r="AA39" s="72"/>
      <c r="AB39" s="101" t="str">
        <f t="shared" si="3"/>
        <v/>
      </c>
      <c r="AC39" s="72"/>
      <c r="AD39" s="101" t="str">
        <f t="shared" si="4"/>
        <v/>
      </c>
      <c r="AE39" s="72"/>
      <c r="AH39" s="104"/>
    </row>
    <row r="40" spans="1:40" ht="21.95" customHeight="1" x14ac:dyDescent="0.15">
      <c r="A40" s="66">
        <f t="shared" si="5"/>
        <v>1</v>
      </c>
      <c r="B40" s="66" t="str">
        <f t="shared" si="0"/>
        <v/>
      </c>
      <c r="C40" s="79">
        <v>31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95"/>
      <c r="R40" s="83"/>
      <c r="S40" s="95"/>
      <c r="T40" s="102"/>
      <c r="U40" s="146"/>
      <c r="V40" s="146"/>
      <c r="W40" s="146"/>
      <c r="X40" s="72"/>
      <c r="Y40" s="101" t="str">
        <f t="shared" si="1"/>
        <v/>
      </c>
      <c r="Z40" s="101" t="str">
        <f t="shared" si="2"/>
        <v/>
      </c>
      <c r="AA40" s="72"/>
      <c r="AB40" s="101" t="str">
        <f t="shared" si="3"/>
        <v/>
      </c>
      <c r="AC40" s="72"/>
      <c r="AD40" s="101" t="str">
        <f t="shared" si="4"/>
        <v/>
      </c>
      <c r="AE40" s="72"/>
      <c r="AH40" s="104"/>
    </row>
    <row r="41" spans="1:40" ht="21.95" customHeight="1" x14ac:dyDescent="0.15">
      <c r="A41" s="66">
        <f t="shared" si="5"/>
        <v>1</v>
      </c>
      <c r="B41" s="66" t="str">
        <f t="shared" si="0"/>
        <v/>
      </c>
      <c r="C41" s="79">
        <v>32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95"/>
      <c r="R41" s="83"/>
      <c r="S41" s="95"/>
      <c r="T41" s="102"/>
      <c r="U41" s="146"/>
      <c r="V41" s="146"/>
      <c r="W41" s="146"/>
      <c r="X41" s="72"/>
      <c r="Y41" s="101" t="str">
        <f t="shared" si="1"/>
        <v/>
      </c>
      <c r="Z41" s="101" t="str">
        <f t="shared" si="2"/>
        <v/>
      </c>
      <c r="AA41" s="72"/>
      <c r="AB41" s="101" t="str">
        <f t="shared" si="3"/>
        <v/>
      </c>
      <c r="AC41" s="72"/>
      <c r="AD41" s="101" t="str">
        <f t="shared" si="4"/>
        <v/>
      </c>
      <c r="AE41" s="72"/>
      <c r="AH41" s="104"/>
    </row>
    <row r="42" spans="1:40" ht="21.95" customHeight="1" x14ac:dyDescent="0.15">
      <c r="A42" s="66">
        <f t="shared" si="5"/>
        <v>1</v>
      </c>
      <c r="B42" s="66" t="str">
        <f t="shared" si="0"/>
        <v/>
      </c>
      <c r="C42" s="79">
        <v>33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95"/>
      <c r="R42" s="83"/>
      <c r="S42" s="95"/>
      <c r="T42" s="102"/>
      <c r="U42" s="146"/>
      <c r="V42" s="146"/>
      <c r="W42" s="146"/>
      <c r="X42" s="72"/>
      <c r="Y42" s="101" t="str">
        <f t="shared" si="1"/>
        <v/>
      </c>
      <c r="Z42" s="101" t="str">
        <f t="shared" si="2"/>
        <v/>
      </c>
      <c r="AA42" s="72"/>
      <c r="AB42" s="101" t="str">
        <f t="shared" si="3"/>
        <v/>
      </c>
      <c r="AC42" s="72"/>
      <c r="AD42" s="101" t="str">
        <f t="shared" si="4"/>
        <v/>
      </c>
      <c r="AE42" s="72"/>
      <c r="AH42" s="104"/>
    </row>
    <row r="43" spans="1:40" ht="21.95" customHeight="1" x14ac:dyDescent="0.15">
      <c r="A43" s="66">
        <f t="shared" si="5"/>
        <v>1</v>
      </c>
      <c r="B43" s="66" t="str">
        <f t="shared" si="0"/>
        <v/>
      </c>
      <c r="C43" s="79">
        <v>34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95"/>
      <c r="R43" s="83"/>
      <c r="S43" s="95"/>
      <c r="T43" s="102"/>
      <c r="U43" s="146"/>
      <c r="V43" s="146"/>
      <c r="W43" s="146"/>
      <c r="X43" s="72"/>
      <c r="Y43" s="101" t="str">
        <f t="shared" si="1"/>
        <v/>
      </c>
      <c r="Z43" s="101" t="str">
        <f t="shared" si="2"/>
        <v/>
      </c>
      <c r="AA43" s="72"/>
      <c r="AB43" s="101" t="str">
        <f t="shared" si="3"/>
        <v/>
      </c>
      <c r="AC43" s="72"/>
      <c r="AD43" s="101" t="str">
        <f t="shared" si="4"/>
        <v/>
      </c>
      <c r="AE43" s="72"/>
      <c r="AH43" s="104"/>
    </row>
    <row r="44" spans="1:40" ht="21.95" customHeight="1" x14ac:dyDescent="0.15">
      <c r="A44" s="66">
        <f t="shared" si="5"/>
        <v>1</v>
      </c>
      <c r="B44" s="66" t="str">
        <f t="shared" si="0"/>
        <v/>
      </c>
      <c r="C44" s="79">
        <v>35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95"/>
      <c r="R44" s="83"/>
      <c r="S44" s="95"/>
      <c r="T44" s="102"/>
      <c r="U44" s="146"/>
      <c r="V44" s="146"/>
      <c r="W44" s="146"/>
      <c r="X44" s="72"/>
      <c r="Y44" s="101" t="str">
        <f t="shared" si="1"/>
        <v/>
      </c>
      <c r="Z44" s="101" t="str">
        <f t="shared" si="2"/>
        <v/>
      </c>
      <c r="AA44" s="72"/>
      <c r="AB44" s="101" t="str">
        <f t="shared" si="3"/>
        <v/>
      </c>
      <c r="AC44" s="72"/>
      <c r="AD44" s="101" t="str">
        <f t="shared" si="4"/>
        <v/>
      </c>
      <c r="AE44" s="72"/>
      <c r="AH44" s="104"/>
    </row>
    <row r="45" spans="1:40" ht="21.95" customHeight="1" x14ac:dyDescent="0.15">
      <c r="A45" s="66">
        <f t="shared" si="5"/>
        <v>1</v>
      </c>
      <c r="B45" s="66" t="str">
        <f t="shared" si="0"/>
        <v/>
      </c>
      <c r="C45" s="79">
        <v>36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95"/>
      <c r="R45" s="83"/>
      <c r="S45" s="95"/>
      <c r="T45" s="102"/>
      <c r="U45" s="146"/>
      <c r="V45" s="146"/>
      <c r="W45" s="146"/>
      <c r="X45" s="72"/>
      <c r="Y45" s="101" t="str">
        <f t="shared" si="1"/>
        <v/>
      </c>
      <c r="Z45" s="101" t="str">
        <f t="shared" si="2"/>
        <v/>
      </c>
      <c r="AA45" s="72"/>
      <c r="AB45" s="101" t="str">
        <f t="shared" si="3"/>
        <v/>
      </c>
      <c r="AC45" s="72"/>
      <c r="AD45" s="101" t="str">
        <f t="shared" si="4"/>
        <v/>
      </c>
      <c r="AE45" s="72"/>
      <c r="AH45" s="104"/>
    </row>
    <row r="46" spans="1:40" ht="21.95" customHeight="1" x14ac:dyDescent="0.15">
      <c r="A46" s="66">
        <f t="shared" si="5"/>
        <v>1</v>
      </c>
      <c r="B46" s="66" t="str">
        <f t="shared" si="0"/>
        <v/>
      </c>
      <c r="C46" s="79">
        <v>37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95"/>
      <c r="R46" s="83"/>
      <c r="S46" s="95"/>
      <c r="T46" s="102"/>
      <c r="U46" s="146"/>
      <c r="V46" s="146"/>
      <c r="W46" s="146"/>
      <c r="X46" s="72"/>
      <c r="Y46" s="101" t="str">
        <f t="shared" si="1"/>
        <v/>
      </c>
      <c r="Z46" s="101" t="str">
        <f t="shared" si="2"/>
        <v/>
      </c>
      <c r="AA46" s="72"/>
      <c r="AB46" s="101" t="str">
        <f t="shared" si="3"/>
        <v/>
      </c>
      <c r="AC46" s="72"/>
      <c r="AD46" s="101" t="str">
        <f t="shared" si="4"/>
        <v/>
      </c>
      <c r="AE46" s="72"/>
      <c r="AH46" s="104"/>
    </row>
    <row r="47" spans="1:40" ht="21.95" customHeight="1" x14ac:dyDescent="0.15">
      <c r="A47" s="66">
        <f t="shared" si="5"/>
        <v>1</v>
      </c>
      <c r="B47" s="66" t="str">
        <f t="shared" si="0"/>
        <v/>
      </c>
      <c r="C47" s="79">
        <v>38</v>
      </c>
      <c r="D47" s="80"/>
      <c r="E47" s="80"/>
      <c r="F47" s="80"/>
      <c r="G47" s="80"/>
      <c r="H47" s="81"/>
      <c r="I47" s="81"/>
      <c r="J47" s="81"/>
      <c r="K47" s="81"/>
      <c r="L47" s="81"/>
      <c r="M47" s="81"/>
      <c r="N47" s="93"/>
      <c r="O47" s="80"/>
      <c r="P47" s="80"/>
      <c r="Q47" s="94"/>
      <c r="R47" s="80"/>
      <c r="S47" s="94"/>
      <c r="T47" s="94"/>
      <c r="U47" s="144"/>
      <c r="V47" s="144"/>
      <c r="W47" s="144"/>
      <c r="X47" s="72"/>
      <c r="Y47" s="101" t="str">
        <f t="shared" si="1"/>
        <v/>
      </c>
      <c r="Z47" s="101" t="str">
        <f t="shared" si="2"/>
        <v/>
      </c>
      <c r="AA47" s="72"/>
      <c r="AB47" s="101" t="str">
        <f t="shared" si="3"/>
        <v/>
      </c>
      <c r="AC47" s="72"/>
      <c r="AD47" s="101" t="str">
        <f t="shared" si="4"/>
        <v/>
      </c>
      <c r="AE47" s="72"/>
      <c r="AH47" s="104"/>
    </row>
    <row r="48" spans="1:40" ht="21.95" customHeight="1" x14ac:dyDescent="0.15">
      <c r="A48" s="66">
        <f t="shared" si="5"/>
        <v>1</v>
      </c>
      <c r="B48" s="66" t="str">
        <f t="shared" si="0"/>
        <v/>
      </c>
      <c r="C48" s="79">
        <v>39</v>
      </c>
      <c r="D48" s="80"/>
      <c r="E48" s="80"/>
      <c r="F48" s="80"/>
      <c r="G48" s="80"/>
      <c r="H48" s="81"/>
      <c r="I48" s="81"/>
      <c r="J48" s="81"/>
      <c r="K48" s="81"/>
      <c r="L48" s="81"/>
      <c r="M48" s="81"/>
      <c r="N48" s="93"/>
      <c r="O48" s="80"/>
      <c r="P48" s="80"/>
      <c r="Q48" s="94"/>
      <c r="R48" s="80"/>
      <c r="S48" s="94"/>
      <c r="T48" s="94"/>
      <c r="U48" s="144"/>
      <c r="V48" s="144"/>
      <c r="W48" s="144"/>
      <c r="X48" s="72"/>
      <c r="Y48" s="101" t="str">
        <f t="shared" si="1"/>
        <v/>
      </c>
      <c r="Z48" s="101" t="str">
        <f t="shared" si="2"/>
        <v/>
      </c>
      <c r="AA48" s="72"/>
      <c r="AB48" s="101" t="str">
        <f t="shared" si="3"/>
        <v/>
      </c>
      <c r="AC48" s="72"/>
      <c r="AD48" s="101" t="str">
        <f t="shared" si="4"/>
        <v/>
      </c>
      <c r="AE48" s="72"/>
      <c r="AH48" s="104"/>
    </row>
    <row r="49" spans="1:34" ht="21.95" customHeight="1" x14ac:dyDescent="0.15">
      <c r="A49" s="66">
        <f t="shared" si="5"/>
        <v>1</v>
      </c>
      <c r="B49" s="66" t="str">
        <f t="shared" si="0"/>
        <v/>
      </c>
      <c r="C49" s="79">
        <v>40</v>
      </c>
      <c r="D49" s="80"/>
      <c r="E49" s="80"/>
      <c r="F49" s="80"/>
      <c r="G49" s="80"/>
      <c r="H49" s="81"/>
      <c r="I49" s="81"/>
      <c r="J49" s="81"/>
      <c r="K49" s="81"/>
      <c r="L49" s="81"/>
      <c r="M49" s="80"/>
      <c r="N49" s="93"/>
      <c r="O49" s="80"/>
      <c r="P49" s="80"/>
      <c r="Q49" s="94"/>
      <c r="R49" s="80"/>
      <c r="S49" s="94"/>
      <c r="T49" s="94"/>
      <c r="U49" s="144"/>
      <c r="V49" s="144"/>
      <c r="W49" s="144"/>
      <c r="X49" s="72"/>
      <c r="Y49" s="101" t="str">
        <f t="shared" si="1"/>
        <v/>
      </c>
      <c r="Z49" s="101" t="str">
        <f t="shared" si="2"/>
        <v/>
      </c>
      <c r="AA49" s="72"/>
      <c r="AB49" s="101" t="str">
        <f t="shared" si="3"/>
        <v/>
      </c>
      <c r="AC49" s="72"/>
      <c r="AD49" s="101" t="str">
        <f t="shared" si="4"/>
        <v/>
      </c>
      <c r="AE49" s="72"/>
      <c r="AH49" s="104"/>
    </row>
    <row r="50" spans="1:34" ht="21.95" customHeight="1" x14ac:dyDescent="0.15">
      <c r="A50" s="66">
        <f t="shared" si="5"/>
        <v>1</v>
      </c>
      <c r="B50" s="66" t="str">
        <f t="shared" si="0"/>
        <v/>
      </c>
      <c r="C50" s="79">
        <v>41</v>
      </c>
      <c r="D50" s="80"/>
      <c r="E50" s="80"/>
      <c r="F50" s="80"/>
      <c r="G50" s="80"/>
      <c r="H50" s="81"/>
      <c r="I50" s="81"/>
      <c r="J50" s="81"/>
      <c r="K50" s="81"/>
      <c r="L50" s="81"/>
      <c r="M50" s="80"/>
      <c r="N50" s="93"/>
      <c r="O50" s="80"/>
      <c r="P50" s="80"/>
      <c r="Q50" s="94"/>
      <c r="R50" s="80"/>
      <c r="S50" s="94"/>
      <c r="T50" s="94"/>
      <c r="U50" s="144"/>
      <c r="V50" s="144"/>
      <c r="W50" s="144"/>
      <c r="X50" s="72"/>
      <c r="Y50" s="101" t="str">
        <f t="shared" si="1"/>
        <v/>
      </c>
      <c r="Z50" s="101" t="str">
        <f t="shared" si="2"/>
        <v/>
      </c>
      <c r="AA50" s="72"/>
      <c r="AB50" s="101" t="str">
        <f t="shared" si="3"/>
        <v/>
      </c>
      <c r="AC50" s="72"/>
      <c r="AD50" s="101" t="str">
        <f t="shared" si="4"/>
        <v/>
      </c>
      <c r="AE50" s="72"/>
      <c r="AH50" s="104"/>
    </row>
    <row r="51" spans="1:34" ht="21.95" customHeight="1" x14ac:dyDescent="0.15">
      <c r="A51" s="66">
        <f t="shared" si="5"/>
        <v>1</v>
      </c>
      <c r="B51" s="66" t="str">
        <f t="shared" si="0"/>
        <v/>
      </c>
      <c r="C51" s="79">
        <v>42</v>
      </c>
      <c r="D51" s="80"/>
      <c r="E51" s="80"/>
      <c r="F51" s="80"/>
      <c r="G51" s="80"/>
      <c r="H51" s="81"/>
      <c r="I51" s="81"/>
      <c r="J51" s="81"/>
      <c r="K51" s="81"/>
      <c r="L51" s="81"/>
      <c r="M51" s="80"/>
      <c r="N51" s="93"/>
      <c r="O51" s="80"/>
      <c r="P51" s="80"/>
      <c r="Q51" s="94"/>
      <c r="R51" s="80"/>
      <c r="S51" s="94"/>
      <c r="T51" s="94"/>
      <c r="U51" s="144"/>
      <c r="V51" s="144"/>
      <c r="W51" s="144"/>
      <c r="X51" s="72"/>
      <c r="Y51" s="101" t="str">
        <f t="shared" si="1"/>
        <v/>
      </c>
      <c r="Z51" s="101" t="str">
        <f t="shared" si="2"/>
        <v/>
      </c>
      <c r="AA51" s="72"/>
      <c r="AB51" s="101" t="str">
        <f t="shared" si="3"/>
        <v/>
      </c>
      <c r="AC51" s="72"/>
      <c r="AD51" s="101" t="str">
        <f t="shared" si="4"/>
        <v/>
      </c>
      <c r="AE51" s="72"/>
      <c r="AH51" s="104"/>
    </row>
    <row r="52" spans="1:34" ht="21.95" customHeight="1" x14ac:dyDescent="0.15">
      <c r="A52" s="66">
        <f t="shared" si="5"/>
        <v>1</v>
      </c>
      <c r="B52" s="66" t="str">
        <f t="shared" si="0"/>
        <v/>
      </c>
      <c r="C52" s="79">
        <v>43</v>
      </c>
      <c r="D52" s="80"/>
      <c r="E52" s="80"/>
      <c r="F52" s="80"/>
      <c r="G52" s="80"/>
      <c r="H52" s="81"/>
      <c r="I52" s="81"/>
      <c r="J52" s="81"/>
      <c r="K52" s="81"/>
      <c r="L52" s="81"/>
      <c r="M52" s="80"/>
      <c r="N52" s="93"/>
      <c r="O52" s="80"/>
      <c r="P52" s="80"/>
      <c r="Q52" s="94"/>
      <c r="R52" s="80"/>
      <c r="S52" s="94"/>
      <c r="T52" s="94"/>
      <c r="U52" s="144"/>
      <c r="V52" s="144"/>
      <c r="W52" s="144"/>
      <c r="X52" s="72"/>
      <c r="Y52" s="101" t="str">
        <f t="shared" si="1"/>
        <v/>
      </c>
      <c r="Z52" s="101" t="str">
        <f t="shared" si="2"/>
        <v/>
      </c>
      <c r="AA52" s="72"/>
      <c r="AB52" s="101" t="str">
        <f t="shared" si="3"/>
        <v/>
      </c>
      <c r="AC52" s="72"/>
      <c r="AD52" s="101" t="str">
        <f t="shared" si="4"/>
        <v/>
      </c>
      <c r="AE52" s="72"/>
      <c r="AH52" s="104"/>
    </row>
    <row r="53" spans="1:34" ht="21.95" customHeight="1" x14ac:dyDescent="0.15">
      <c r="A53" s="66">
        <f t="shared" si="5"/>
        <v>1</v>
      </c>
      <c r="B53" s="66" t="str">
        <f t="shared" si="0"/>
        <v/>
      </c>
      <c r="C53" s="79">
        <v>44</v>
      </c>
      <c r="D53" s="80"/>
      <c r="E53" s="80"/>
      <c r="F53" s="80"/>
      <c r="G53" s="80"/>
      <c r="H53" s="81"/>
      <c r="I53" s="81"/>
      <c r="J53" s="81"/>
      <c r="K53" s="81"/>
      <c r="L53" s="81"/>
      <c r="M53" s="80"/>
      <c r="N53" s="93"/>
      <c r="O53" s="80"/>
      <c r="P53" s="80"/>
      <c r="Q53" s="94"/>
      <c r="R53" s="80"/>
      <c r="S53" s="94"/>
      <c r="T53" s="94"/>
      <c r="U53" s="144"/>
      <c r="V53" s="144"/>
      <c r="W53" s="144"/>
      <c r="X53" s="72"/>
      <c r="Y53" s="101" t="str">
        <f t="shared" si="1"/>
        <v/>
      </c>
      <c r="Z53" s="101" t="str">
        <f t="shared" si="2"/>
        <v/>
      </c>
      <c r="AA53" s="72"/>
      <c r="AB53" s="101" t="str">
        <f t="shared" si="3"/>
        <v/>
      </c>
      <c r="AC53" s="72"/>
      <c r="AD53" s="101" t="str">
        <f t="shared" si="4"/>
        <v/>
      </c>
      <c r="AE53" s="72"/>
      <c r="AH53" s="104"/>
    </row>
    <row r="54" spans="1:34" ht="21.95" customHeight="1" x14ac:dyDescent="0.15">
      <c r="A54" s="66">
        <f t="shared" si="5"/>
        <v>1</v>
      </c>
      <c r="B54" s="66" t="str">
        <f t="shared" si="0"/>
        <v/>
      </c>
      <c r="C54" s="79">
        <v>45</v>
      </c>
      <c r="D54" s="80"/>
      <c r="E54" s="80"/>
      <c r="F54" s="80"/>
      <c r="G54" s="80"/>
      <c r="H54" s="81"/>
      <c r="I54" s="81"/>
      <c r="J54" s="81"/>
      <c r="K54" s="81"/>
      <c r="L54" s="81"/>
      <c r="M54" s="80"/>
      <c r="N54" s="93"/>
      <c r="O54" s="80"/>
      <c r="P54" s="80"/>
      <c r="Q54" s="94"/>
      <c r="R54" s="80"/>
      <c r="S54" s="94"/>
      <c r="T54" s="94"/>
      <c r="U54" s="144"/>
      <c r="V54" s="144"/>
      <c r="W54" s="144"/>
      <c r="X54" s="72"/>
      <c r="Y54" s="101" t="str">
        <f t="shared" si="1"/>
        <v/>
      </c>
      <c r="Z54" s="101" t="str">
        <f t="shared" si="2"/>
        <v/>
      </c>
      <c r="AA54" s="72"/>
      <c r="AB54" s="101" t="str">
        <f t="shared" si="3"/>
        <v/>
      </c>
      <c r="AC54" s="72"/>
      <c r="AD54" s="101" t="str">
        <f t="shared" si="4"/>
        <v/>
      </c>
      <c r="AE54" s="72"/>
      <c r="AH54" s="104"/>
    </row>
    <row r="55" spans="1:34" ht="21.95" customHeight="1" x14ac:dyDescent="0.15">
      <c r="A55" s="66">
        <f t="shared" si="5"/>
        <v>1</v>
      </c>
      <c r="B55" s="66" t="str">
        <f t="shared" si="0"/>
        <v/>
      </c>
      <c r="C55" s="79">
        <v>46</v>
      </c>
      <c r="D55" s="80"/>
      <c r="E55" s="80"/>
      <c r="F55" s="80"/>
      <c r="G55" s="80"/>
      <c r="H55" s="81"/>
      <c r="I55" s="81"/>
      <c r="J55" s="81"/>
      <c r="K55" s="81"/>
      <c r="L55" s="81"/>
      <c r="M55" s="80"/>
      <c r="N55" s="93"/>
      <c r="O55" s="80"/>
      <c r="P55" s="80"/>
      <c r="Q55" s="94"/>
      <c r="R55" s="80"/>
      <c r="S55" s="94"/>
      <c r="T55" s="94"/>
      <c r="U55" s="144"/>
      <c r="V55" s="144"/>
      <c r="W55" s="144"/>
      <c r="X55" s="72"/>
      <c r="Y55" s="101" t="str">
        <f t="shared" si="1"/>
        <v/>
      </c>
      <c r="Z55" s="101" t="str">
        <f t="shared" si="2"/>
        <v/>
      </c>
      <c r="AA55" s="72"/>
      <c r="AB55" s="101" t="str">
        <f t="shared" si="3"/>
        <v/>
      </c>
      <c r="AC55" s="72"/>
      <c r="AD55" s="101" t="str">
        <f t="shared" si="4"/>
        <v/>
      </c>
      <c r="AE55" s="72"/>
      <c r="AH55" s="104"/>
    </row>
    <row r="56" spans="1:34" ht="21.95" customHeight="1" x14ac:dyDescent="0.15">
      <c r="A56" s="66">
        <f t="shared" si="5"/>
        <v>1</v>
      </c>
      <c r="B56" s="66" t="str">
        <f t="shared" si="0"/>
        <v/>
      </c>
      <c r="C56" s="79">
        <v>47</v>
      </c>
      <c r="D56" s="80"/>
      <c r="E56" s="80"/>
      <c r="F56" s="80"/>
      <c r="G56" s="80"/>
      <c r="H56" s="81"/>
      <c r="I56" s="81"/>
      <c r="J56" s="81"/>
      <c r="K56" s="81"/>
      <c r="L56" s="81"/>
      <c r="M56" s="80"/>
      <c r="N56" s="93"/>
      <c r="O56" s="80"/>
      <c r="P56" s="80"/>
      <c r="Q56" s="94"/>
      <c r="R56" s="80"/>
      <c r="S56" s="94"/>
      <c r="T56" s="94"/>
      <c r="U56" s="144"/>
      <c r="V56" s="144"/>
      <c r="W56" s="144"/>
      <c r="X56" s="72"/>
      <c r="Y56" s="101" t="str">
        <f t="shared" si="1"/>
        <v/>
      </c>
      <c r="Z56" s="101" t="str">
        <f t="shared" si="2"/>
        <v/>
      </c>
      <c r="AA56" s="72"/>
      <c r="AB56" s="101" t="str">
        <f t="shared" si="3"/>
        <v/>
      </c>
      <c r="AC56" s="72"/>
      <c r="AD56" s="101" t="str">
        <f t="shared" si="4"/>
        <v/>
      </c>
      <c r="AE56" s="72"/>
      <c r="AH56" s="104"/>
    </row>
    <row r="57" spans="1:34" ht="21.95" customHeight="1" x14ac:dyDescent="0.15">
      <c r="A57" s="66">
        <f t="shared" si="5"/>
        <v>1</v>
      </c>
      <c r="B57" s="66" t="str">
        <f t="shared" si="0"/>
        <v/>
      </c>
      <c r="C57" s="79">
        <v>48</v>
      </c>
      <c r="D57" s="80"/>
      <c r="E57" s="80"/>
      <c r="F57" s="80"/>
      <c r="G57" s="80"/>
      <c r="H57" s="81"/>
      <c r="I57" s="81"/>
      <c r="J57" s="81"/>
      <c r="K57" s="81"/>
      <c r="L57" s="81"/>
      <c r="M57" s="81"/>
      <c r="N57" s="93"/>
      <c r="O57" s="80"/>
      <c r="P57" s="80"/>
      <c r="Q57" s="94"/>
      <c r="R57" s="80"/>
      <c r="S57" s="94"/>
      <c r="T57" s="94"/>
      <c r="U57" s="144"/>
      <c r="V57" s="144"/>
      <c r="W57" s="144"/>
      <c r="X57" s="72"/>
      <c r="Y57" s="101" t="str">
        <f t="shared" si="1"/>
        <v/>
      </c>
      <c r="Z57" s="101" t="str">
        <f t="shared" si="2"/>
        <v/>
      </c>
      <c r="AA57" s="72"/>
      <c r="AB57" s="101" t="str">
        <f t="shared" si="3"/>
        <v/>
      </c>
      <c r="AC57" s="72"/>
      <c r="AD57" s="101" t="str">
        <f t="shared" si="4"/>
        <v/>
      </c>
      <c r="AE57" s="72"/>
      <c r="AH57" s="104"/>
    </row>
    <row r="58" spans="1:34" ht="21.95" customHeight="1" x14ac:dyDescent="0.15">
      <c r="A58" s="66">
        <f t="shared" si="5"/>
        <v>1</v>
      </c>
      <c r="B58" s="66" t="str">
        <f t="shared" si="0"/>
        <v/>
      </c>
      <c r="C58" s="79">
        <v>49</v>
      </c>
      <c r="D58" s="80"/>
      <c r="E58" s="80"/>
      <c r="F58" s="80"/>
      <c r="G58" s="80"/>
      <c r="H58" s="81"/>
      <c r="I58" s="81"/>
      <c r="J58" s="81"/>
      <c r="K58" s="81"/>
      <c r="L58" s="81"/>
      <c r="M58" s="80"/>
      <c r="N58" s="93"/>
      <c r="O58" s="80"/>
      <c r="P58" s="80"/>
      <c r="Q58" s="94"/>
      <c r="R58" s="80"/>
      <c r="S58" s="94"/>
      <c r="T58" s="94"/>
      <c r="U58" s="144"/>
      <c r="V58" s="144"/>
      <c r="W58" s="144"/>
      <c r="X58" s="72"/>
      <c r="Y58" s="101" t="str">
        <f t="shared" si="1"/>
        <v/>
      </c>
      <c r="Z58" s="101" t="str">
        <f t="shared" si="2"/>
        <v/>
      </c>
      <c r="AA58" s="72"/>
      <c r="AB58" s="101" t="str">
        <f t="shared" si="3"/>
        <v/>
      </c>
      <c r="AC58" s="72"/>
      <c r="AD58" s="101" t="str">
        <f t="shared" si="4"/>
        <v/>
      </c>
      <c r="AE58" s="72"/>
      <c r="AH58" s="104"/>
    </row>
    <row r="59" spans="1:34" ht="21.95" customHeight="1" x14ac:dyDescent="0.15">
      <c r="A59" s="66">
        <f t="shared" si="5"/>
        <v>1</v>
      </c>
      <c r="B59" s="66" t="str">
        <f t="shared" si="0"/>
        <v/>
      </c>
      <c r="C59" s="79">
        <v>50</v>
      </c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147"/>
      <c r="V59" s="147"/>
      <c r="W59" s="147"/>
      <c r="X59" s="72"/>
      <c r="Y59" s="101" t="str">
        <f t="shared" si="1"/>
        <v/>
      </c>
      <c r="Z59" s="101" t="str">
        <f t="shared" si="2"/>
        <v/>
      </c>
      <c r="AA59" s="72"/>
      <c r="AB59" s="101" t="str">
        <f t="shared" si="3"/>
        <v/>
      </c>
      <c r="AC59" s="72"/>
      <c r="AD59" s="101" t="str">
        <f t="shared" si="4"/>
        <v/>
      </c>
      <c r="AE59" s="72"/>
      <c r="AH59" s="104"/>
    </row>
    <row r="60" spans="1:34" ht="21.95" customHeight="1" x14ac:dyDescent="0.15">
      <c r="A60" s="66">
        <f t="shared" si="5"/>
        <v>1</v>
      </c>
      <c r="B60" s="66" t="str">
        <f t="shared" si="0"/>
        <v/>
      </c>
      <c r="C60" s="79">
        <v>51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95"/>
      <c r="R60" s="83"/>
      <c r="S60" s="95"/>
      <c r="T60" s="102"/>
      <c r="U60" s="146"/>
      <c r="V60" s="146"/>
      <c r="W60" s="146"/>
      <c r="X60" s="72"/>
      <c r="Y60" s="101" t="str">
        <f t="shared" si="1"/>
        <v/>
      </c>
      <c r="Z60" s="101" t="str">
        <f t="shared" si="2"/>
        <v/>
      </c>
      <c r="AA60" s="72"/>
      <c r="AB60" s="101" t="str">
        <f t="shared" si="3"/>
        <v/>
      </c>
      <c r="AC60" s="72"/>
      <c r="AD60" s="101" t="str">
        <f t="shared" si="4"/>
        <v/>
      </c>
      <c r="AE60" s="72"/>
      <c r="AH60" s="104"/>
    </row>
    <row r="61" spans="1:34" ht="21.95" customHeight="1" x14ac:dyDescent="0.15">
      <c r="A61" s="66">
        <f t="shared" si="5"/>
        <v>1</v>
      </c>
      <c r="B61" s="66" t="str">
        <f t="shared" si="0"/>
        <v/>
      </c>
      <c r="C61" s="79">
        <v>52</v>
      </c>
      <c r="D61" s="80"/>
      <c r="E61" s="80"/>
      <c r="F61" s="80"/>
      <c r="G61" s="80"/>
      <c r="H61" s="81"/>
      <c r="I61" s="81"/>
      <c r="J61" s="81"/>
      <c r="K61" s="81"/>
      <c r="L61" s="81"/>
      <c r="M61" s="81"/>
      <c r="N61" s="93"/>
      <c r="O61" s="80"/>
      <c r="P61" s="80"/>
      <c r="Q61" s="94"/>
      <c r="R61" s="80"/>
      <c r="S61" s="94"/>
      <c r="T61" s="94"/>
      <c r="U61" s="144"/>
      <c r="V61" s="144"/>
      <c r="W61" s="144"/>
      <c r="X61" s="72"/>
      <c r="Y61" s="101" t="str">
        <f t="shared" si="1"/>
        <v/>
      </c>
      <c r="Z61" s="101" t="str">
        <f t="shared" si="2"/>
        <v/>
      </c>
      <c r="AA61" s="72"/>
      <c r="AB61" s="101" t="str">
        <f t="shared" si="3"/>
        <v/>
      </c>
      <c r="AC61" s="72"/>
      <c r="AD61" s="101" t="str">
        <f t="shared" si="4"/>
        <v/>
      </c>
      <c r="AE61" s="72"/>
      <c r="AH61" s="104"/>
    </row>
    <row r="62" spans="1:34" ht="21.95" customHeight="1" x14ac:dyDescent="0.15">
      <c r="A62" s="66">
        <f t="shared" si="5"/>
        <v>1</v>
      </c>
      <c r="B62" s="66" t="str">
        <f t="shared" si="0"/>
        <v/>
      </c>
      <c r="C62" s="79">
        <v>53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95"/>
      <c r="R62" s="83"/>
      <c r="S62" s="95"/>
      <c r="T62" s="102"/>
      <c r="U62" s="146"/>
      <c r="V62" s="146"/>
      <c r="W62" s="146"/>
      <c r="X62" s="72"/>
      <c r="Y62" s="101" t="str">
        <f t="shared" si="1"/>
        <v/>
      </c>
      <c r="Z62" s="101" t="str">
        <f t="shared" si="2"/>
        <v/>
      </c>
      <c r="AA62" s="72"/>
      <c r="AB62" s="101" t="str">
        <f t="shared" si="3"/>
        <v/>
      </c>
      <c r="AC62" s="72"/>
      <c r="AD62" s="101" t="str">
        <f t="shared" si="4"/>
        <v/>
      </c>
      <c r="AE62" s="72"/>
      <c r="AH62" s="104"/>
    </row>
    <row r="63" spans="1:34" ht="21.95" customHeight="1" x14ac:dyDescent="0.15">
      <c r="A63" s="66">
        <f t="shared" si="5"/>
        <v>1</v>
      </c>
      <c r="B63" s="66" t="str">
        <f t="shared" si="0"/>
        <v/>
      </c>
      <c r="C63" s="79">
        <v>54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95"/>
      <c r="R63" s="83"/>
      <c r="S63" s="95"/>
      <c r="T63" s="102"/>
      <c r="U63" s="146"/>
      <c r="V63" s="146"/>
      <c r="W63" s="146"/>
      <c r="X63" s="72"/>
      <c r="Y63" s="101" t="str">
        <f t="shared" si="1"/>
        <v/>
      </c>
      <c r="Z63" s="101" t="str">
        <f t="shared" si="2"/>
        <v/>
      </c>
      <c r="AA63" s="72"/>
      <c r="AB63" s="101" t="str">
        <f t="shared" si="3"/>
        <v/>
      </c>
      <c r="AC63" s="72"/>
      <c r="AD63" s="101" t="str">
        <f t="shared" si="4"/>
        <v/>
      </c>
      <c r="AE63" s="72"/>
      <c r="AH63" s="104"/>
    </row>
    <row r="64" spans="1:34" ht="21.95" customHeight="1" x14ac:dyDescent="0.15">
      <c r="A64" s="66">
        <f t="shared" si="5"/>
        <v>1</v>
      </c>
      <c r="B64" s="66" t="str">
        <f t="shared" si="0"/>
        <v/>
      </c>
      <c r="C64" s="79">
        <v>55</v>
      </c>
      <c r="D64" s="80"/>
      <c r="E64" s="80"/>
      <c r="F64" s="80"/>
      <c r="G64" s="80"/>
      <c r="H64" s="81"/>
      <c r="I64" s="81"/>
      <c r="J64" s="81"/>
      <c r="K64" s="81"/>
      <c r="L64" s="81"/>
      <c r="M64" s="81"/>
      <c r="N64" s="93"/>
      <c r="O64" s="80"/>
      <c r="P64" s="80"/>
      <c r="Q64" s="94"/>
      <c r="R64" s="80"/>
      <c r="S64" s="94"/>
      <c r="T64" s="94"/>
      <c r="U64" s="144"/>
      <c r="V64" s="144"/>
      <c r="W64" s="144"/>
      <c r="X64" s="72"/>
      <c r="Y64" s="101" t="str">
        <f t="shared" si="1"/>
        <v/>
      </c>
      <c r="Z64" s="101" t="str">
        <f t="shared" si="2"/>
        <v/>
      </c>
      <c r="AA64" s="72"/>
      <c r="AB64" s="101" t="str">
        <f t="shared" si="3"/>
        <v/>
      </c>
      <c r="AC64" s="72"/>
      <c r="AD64" s="101" t="str">
        <f t="shared" si="4"/>
        <v/>
      </c>
      <c r="AE64" s="72"/>
      <c r="AH64" s="104"/>
    </row>
    <row r="65" spans="1:34" ht="21.95" customHeight="1" x14ac:dyDescent="0.15">
      <c r="A65" s="66">
        <f t="shared" si="5"/>
        <v>1</v>
      </c>
      <c r="B65" s="66" t="str">
        <f t="shared" si="0"/>
        <v/>
      </c>
      <c r="C65" s="79">
        <v>56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95"/>
      <c r="R65" s="83"/>
      <c r="S65" s="95"/>
      <c r="T65" s="102"/>
      <c r="U65" s="146"/>
      <c r="V65" s="146"/>
      <c r="W65" s="146"/>
      <c r="X65" s="72"/>
      <c r="Y65" s="101" t="str">
        <f t="shared" si="1"/>
        <v/>
      </c>
      <c r="Z65" s="101" t="str">
        <f t="shared" si="2"/>
        <v/>
      </c>
      <c r="AA65" s="72"/>
      <c r="AB65" s="101" t="str">
        <f t="shared" si="3"/>
        <v/>
      </c>
      <c r="AC65" s="72"/>
      <c r="AD65" s="101" t="str">
        <f t="shared" si="4"/>
        <v/>
      </c>
      <c r="AE65" s="72"/>
      <c r="AH65" s="104"/>
    </row>
    <row r="66" spans="1:34" ht="21.95" customHeight="1" x14ac:dyDescent="0.15">
      <c r="A66" s="66">
        <f t="shared" si="5"/>
        <v>1</v>
      </c>
      <c r="B66" s="66" t="str">
        <f t="shared" si="0"/>
        <v/>
      </c>
      <c r="C66" s="79">
        <v>57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95"/>
      <c r="R66" s="83"/>
      <c r="S66" s="95"/>
      <c r="T66" s="102"/>
      <c r="U66" s="146"/>
      <c r="V66" s="146"/>
      <c r="W66" s="146"/>
      <c r="X66" s="72"/>
      <c r="Y66" s="101" t="str">
        <f t="shared" si="1"/>
        <v/>
      </c>
      <c r="Z66" s="101" t="str">
        <f t="shared" si="2"/>
        <v/>
      </c>
      <c r="AA66" s="72"/>
      <c r="AB66" s="101" t="str">
        <f t="shared" si="3"/>
        <v/>
      </c>
      <c r="AC66" s="72"/>
      <c r="AD66" s="101" t="str">
        <f t="shared" si="4"/>
        <v/>
      </c>
      <c r="AE66" s="72"/>
      <c r="AH66" s="104"/>
    </row>
    <row r="67" spans="1:34" ht="21.95" customHeight="1" x14ac:dyDescent="0.15">
      <c r="A67" s="66">
        <f t="shared" si="5"/>
        <v>1</v>
      </c>
      <c r="B67" s="66" t="str">
        <f t="shared" si="0"/>
        <v/>
      </c>
      <c r="C67" s="79">
        <v>58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95"/>
      <c r="R67" s="83"/>
      <c r="S67" s="95"/>
      <c r="T67" s="102"/>
      <c r="U67" s="146"/>
      <c r="V67" s="146"/>
      <c r="W67" s="146"/>
      <c r="X67" s="72"/>
      <c r="Y67" s="101" t="str">
        <f t="shared" si="1"/>
        <v/>
      </c>
      <c r="Z67" s="101" t="str">
        <f t="shared" si="2"/>
        <v/>
      </c>
      <c r="AA67" s="72"/>
      <c r="AB67" s="101" t="str">
        <f t="shared" si="3"/>
        <v/>
      </c>
      <c r="AC67" s="72"/>
      <c r="AD67" s="101" t="str">
        <f t="shared" si="4"/>
        <v/>
      </c>
      <c r="AE67" s="72"/>
      <c r="AH67" s="104"/>
    </row>
    <row r="68" spans="1:34" ht="21.95" customHeight="1" x14ac:dyDescent="0.15">
      <c r="A68" s="66">
        <f t="shared" si="5"/>
        <v>1</v>
      </c>
      <c r="B68" s="66" t="str">
        <f t="shared" si="0"/>
        <v/>
      </c>
      <c r="C68" s="79">
        <v>59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95"/>
      <c r="R68" s="83"/>
      <c r="S68" s="95"/>
      <c r="T68" s="102"/>
      <c r="U68" s="146"/>
      <c r="V68" s="146"/>
      <c r="W68" s="146"/>
      <c r="X68" s="72"/>
      <c r="Y68" s="101" t="str">
        <f t="shared" si="1"/>
        <v/>
      </c>
      <c r="Z68" s="101" t="str">
        <f t="shared" si="2"/>
        <v/>
      </c>
      <c r="AA68" s="72"/>
      <c r="AB68" s="101" t="str">
        <f t="shared" si="3"/>
        <v/>
      </c>
      <c r="AC68" s="72"/>
      <c r="AD68" s="101" t="str">
        <f t="shared" si="4"/>
        <v/>
      </c>
      <c r="AE68" s="72"/>
      <c r="AH68" s="104"/>
    </row>
    <row r="69" spans="1:34" ht="21.95" customHeight="1" x14ac:dyDescent="0.15">
      <c r="A69" s="66">
        <f t="shared" si="5"/>
        <v>1</v>
      </c>
      <c r="B69" s="66" t="str">
        <f t="shared" si="0"/>
        <v/>
      </c>
      <c r="C69" s="79">
        <v>60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95"/>
      <c r="R69" s="83"/>
      <c r="S69" s="95"/>
      <c r="T69" s="102"/>
      <c r="U69" s="146"/>
      <c r="V69" s="146"/>
      <c r="W69" s="146"/>
      <c r="X69" s="72"/>
      <c r="Y69" s="101" t="str">
        <f t="shared" si="1"/>
        <v/>
      </c>
      <c r="Z69" s="101" t="str">
        <f t="shared" si="2"/>
        <v/>
      </c>
      <c r="AA69" s="72"/>
      <c r="AB69" s="101" t="str">
        <f t="shared" si="3"/>
        <v/>
      </c>
      <c r="AC69" s="72"/>
      <c r="AD69" s="101" t="str">
        <f t="shared" si="4"/>
        <v/>
      </c>
      <c r="AE69" s="72"/>
      <c r="AH69" s="104"/>
    </row>
    <row r="70" spans="1:34" ht="21.95" customHeight="1" x14ac:dyDescent="0.15">
      <c r="A70" s="66">
        <f t="shared" si="5"/>
        <v>1</v>
      </c>
      <c r="B70" s="66" t="str">
        <f t="shared" si="0"/>
        <v/>
      </c>
      <c r="C70" s="79">
        <v>61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95"/>
      <c r="R70" s="83"/>
      <c r="S70" s="95"/>
      <c r="T70" s="102"/>
      <c r="U70" s="146"/>
      <c r="V70" s="146"/>
      <c r="W70" s="146"/>
      <c r="X70" s="72"/>
      <c r="Y70" s="101" t="str">
        <f t="shared" si="1"/>
        <v/>
      </c>
      <c r="Z70" s="101" t="str">
        <f t="shared" si="2"/>
        <v/>
      </c>
      <c r="AA70" s="72"/>
      <c r="AB70" s="101" t="str">
        <f t="shared" si="3"/>
        <v/>
      </c>
      <c r="AC70" s="72"/>
      <c r="AD70" s="101" t="str">
        <f t="shared" si="4"/>
        <v/>
      </c>
      <c r="AE70" s="72"/>
      <c r="AH70" s="104"/>
    </row>
    <row r="71" spans="1:34" ht="21.95" customHeight="1" x14ac:dyDescent="0.15">
      <c r="A71" s="66">
        <f t="shared" si="5"/>
        <v>1</v>
      </c>
      <c r="B71" s="66" t="str">
        <f t="shared" si="0"/>
        <v/>
      </c>
      <c r="C71" s="79">
        <v>62</v>
      </c>
      <c r="D71" s="80"/>
      <c r="E71" s="80"/>
      <c r="F71" s="80"/>
      <c r="G71" s="80"/>
      <c r="H71" s="81"/>
      <c r="I71" s="81"/>
      <c r="J71" s="81"/>
      <c r="K71" s="81"/>
      <c r="L71" s="81"/>
      <c r="M71" s="81"/>
      <c r="N71" s="93"/>
      <c r="O71" s="80"/>
      <c r="P71" s="80"/>
      <c r="Q71" s="94"/>
      <c r="R71" s="80"/>
      <c r="S71" s="94"/>
      <c r="T71" s="94"/>
      <c r="U71" s="144"/>
      <c r="V71" s="144"/>
      <c r="W71" s="144"/>
      <c r="X71" s="72"/>
      <c r="Y71" s="101" t="str">
        <f t="shared" si="1"/>
        <v/>
      </c>
      <c r="Z71" s="101" t="str">
        <f t="shared" si="2"/>
        <v/>
      </c>
      <c r="AA71" s="72"/>
      <c r="AB71" s="101" t="str">
        <f t="shared" si="3"/>
        <v/>
      </c>
      <c r="AC71" s="72"/>
      <c r="AD71" s="101" t="str">
        <f t="shared" si="4"/>
        <v/>
      </c>
      <c r="AE71" s="72"/>
      <c r="AH71" s="104"/>
    </row>
    <row r="72" spans="1:34" ht="21.95" customHeight="1" x14ac:dyDescent="0.15">
      <c r="A72" s="66">
        <f t="shared" si="5"/>
        <v>1</v>
      </c>
      <c r="B72" s="66" t="str">
        <f t="shared" si="0"/>
        <v/>
      </c>
      <c r="C72" s="79">
        <v>63</v>
      </c>
      <c r="D72" s="80"/>
      <c r="E72" s="80"/>
      <c r="F72" s="80"/>
      <c r="G72" s="80"/>
      <c r="H72" s="81"/>
      <c r="I72" s="81"/>
      <c r="J72" s="81"/>
      <c r="K72" s="81"/>
      <c r="L72" s="81"/>
      <c r="M72" s="81"/>
      <c r="N72" s="93"/>
      <c r="O72" s="80"/>
      <c r="P72" s="80"/>
      <c r="Q72" s="94"/>
      <c r="R72" s="80"/>
      <c r="S72" s="94"/>
      <c r="T72" s="94"/>
      <c r="U72" s="144"/>
      <c r="V72" s="144"/>
      <c r="W72" s="144"/>
      <c r="X72" s="72"/>
      <c r="Y72" s="101" t="str">
        <f t="shared" si="1"/>
        <v/>
      </c>
      <c r="Z72" s="101" t="str">
        <f t="shared" si="2"/>
        <v/>
      </c>
      <c r="AA72" s="72"/>
      <c r="AB72" s="101" t="str">
        <f t="shared" si="3"/>
        <v/>
      </c>
      <c r="AC72" s="72"/>
      <c r="AD72" s="101" t="str">
        <f t="shared" si="4"/>
        <v/>
      </c>
      <c r="AE72" s="72"/>
      <c r="AH72" s="104"/>
    </row>
    <row r="73" spans="1:34" ht="21.95" customHeight="1" x14ac:dyDescent="0.15">
      <c r="A73" s="66">
        <f t="shared" si="5"/>
        <v>1</v>
      </c>
      <c r="B73" s="66" t="str">
        <f t="shared" si="0"/>
        <v/>
      </c>
      <c r="C73" s="79">
        <v>64</v>
      </c>
      <c r="D73" s="80"/>
      <c r="E73" s="80"/>
      <c r="F73" s="80"/>
      <c r="G73" s="80"/>
      <c r="H73" s="81"/>
      <c r="I73" s="81"/>
      <c r="J73" s="81"/>
      <c r="K73" s="81"/>
      <c r="L73" s="81"/>
      <c r="M73" s="80"/>
      <c r="N73" s="93"/>
      <c r="O73" s="80"/>
      <c r="P73" s="80"/>
      <c r="Q73" s="94"/>
      <c r="R73" s="80"/>
      <c r="S73" s="94"/>
      <c r="T73" s="94"/>
      <c r="U73" s="144"/>
      <c r="V73" s="144"/>
      <c r="W73" s="144"/>
      <c r="X73" s="72"/>
      <c r="Y73" s="101" t="str">
        <f t="shared" si="1"/>
        <v/>
      </c>
      <c r="Z73" s="101" t="str">
        <f t="shared" si="2"/>
        <v/>
      </c>
      <c r="AA73" s="72"/>
      <c r="AB73" s="101" t="str">
        <f t="shared" si="3"/>
        <v/>
      </c>
      <c r="AC73" s="72"/>
      <c r="AD73" s="101" t="str">
        <f t="shared" si="4"/>
        <v/>
      </c>
      <c r="AE73" s="72"/>
      <c r="AH73" s="104"/>
    </row>
    <row r="74" spans="1:34" ht="21.95" customHeight="1" x14ac:dyDescent="0.15">
      <c r="A74" s="66">
        <f t="shared" si="5"/>
        <v>1</v>
      </c>
      <c r="B74" s="66" t="str">
        <f t="shared" si="0"/>
        <v/>
      </c>
      <c r="C74" s="79">
        <v>65</v>
      </c>
      <c r="D74" s="80"/>
      <c r="E74" s="80"/>
      <c r="F74" s="80"/>
      <c r="G74" s="80"/>
      <c r="H74" s="81"/>
      <c r="I74" s="81"/>
      <c r="J74" s="81"/>
      <c r="K74" s="81"/>
      <c r="L74" s="81"/>
      <c r="M74" s="80"/>
      <c r="N74" s="93"/>
      <c r="O74" s="80"/>
      <c r="P74" s="80"/>
      <c r="Q74" s="94"/>
      <c r="R74" s="80"/>
      <c r="S74" s="94"/>
      <c r="T74" s="94"/>
      <c r="U74" s="144"/>
      <c r="V74" s="144"/>
      <c r="W74" s="144"/>
      <c r="X74" s="72"/>
      <c r="Y74" s="101" t="str">
        <f t="shared" si="1"/>
        <v/>
      </c>
      <c r="Z74" s="101" t="str">
        <f t="shared" si="2"/>
        <v/>
      </c>
      <c r="AA74" s="72"/>
      <c r="AB74" s="101" t="str">
        <f t="shared" si="3"/>
        <v/>
      </c>
      <c r="AC74" s="72"/>
      <c r="AD74" s="101" t="str">
        <f t="shared" si="4"/>
        <v/>
      </c>
      <c r="AE74" s="72"/>
      <c r="AH74" s="104"/>
    </row>
    <row r="75" spans="1:34" ht="21.95" customHeight="1" x14ac:dyDescent="0.15">
      <c r="A75" s="66">
        <f t="shared" si="5"/>
        <v>1</v>
      </c>
      <c r="B75" s="66" t="str">
        <f t="shared" ref="B75:B138" si="6">IF(N75="","",N75)</f>
        <v/>
      </c>
      <c r="C75" s="79">
        <v>66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95"/>
      <c r="R75" s="83"/>
      <c r="S75" s="95"/>
      <c r="T75" s="102"/>
      <c r="U75" s="146"/>
      <c r="V75" s="146"/>
      <c r="W75" s="146"/>
      <c r="X75" s="72"/>
      <c r="Y75" s="101" t="str">
        <f t="shared" ref="Y75:Y138" si="7">D75&amp;P75</f>
        <v/>
      </c>
      <c r="Z75" s="101" t="str">
        <f t="shared" ref="Z75:Z138" si="8">D75&amp;R75</f>
        <v/>
      </c>
      <c r="AA75" s="72"/>
      <c r="AB75" s="101" t="str">
        <f t="shared" ref="AB75:AB138" si="9">D75&amp;N75&amp;T75</f>
        <v/>
      </c>
      <c r="AC75" s="72"/>
      <c r="AD75" s="101" t="str">
        <f t="shared" ref="AD75:AD138" si="10">N75&amp;D75</f>
        <v/>
      </c>
      <c r="AE75" s="72"/>
      <c r="AH75" s="104"/>
    </row>
    <row r="76" spans="1:34" ht="21.95" customHeight="1" x14ac:dyDescent="0.15">
      <c r="A76" s="66">
        <f t="shared" ref="A76:A139" si="11">IF(N76=N75,A75,A75+1)</f>
        <v>1</v>
      </c>
      <c r="B76" s="66" t="str">
        <f t="shared" si="6"/>
        <v/>
      </c>
      <c r="C76" s="79">
        <v>67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95"/>
      <c r="R76" s="83"/>
      <c r="S76" s="95"/>
      <c r="T76" s="102"/>
      <c r="U76" s="146"/>
      <c r="V76" s="146"/>
      <c r="W76" s="146"/>
      <c r="X76" s="72"/>
      <c r="Y76" s="101" t="str">
        <f t="shared" si="7"/>
        <v/>
      </c>
      <c r="Z76" s="101" t="str">
        <f t="shared" si="8"/>
        <v/>
      </c>
      <c r="AA76" s="72"/>
      <c r="AB76" s="101" t="str">
        <f t="shared" si="9"/>
        <v/>
      </c>
      <c r="AC76" s="72"/>
      <c r="AD76" s="101" t="str">
        <f t="shared" si="10"/>
        <v/>
      </c>
      <c r="AE76" s="72"/>
      <c r="AH76" s="104"/>
    </row>
    <row r="77" spans="1:34" ht="21.95" customHeight="1" x14ac:dyDescent="0.15">
      <c r="A77" s="66">
        <f t="shared" si="11"/>
        <v>1</v>
      </c>
      <c r="B77" s="66" t="str">
        <f t="shared" si="6"/>
        <v/>
      </c>
      <c r="C77" s="79">
        <v>68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95"/>
      <c r="R77" s="83"/>
      <c r="S77" s="95"/>
      <c r="T77" s="102"/>
      <c r="U77" s="146"/>
      <c r="V77" s="146"/>
      <c r="W77" s="146"/>
      <c r="X77" s="72"/>
      <c r="Y77" s="101" t="str">
        <f t="shared" si="7"/>
        <v/>
      </c>
      <c r="Z77" s="101" t="str">
        <f t="shared" si="8"/>
        <v/>
      </c>
      <c r="AA77" s="72"/>
      <c r="AB77" s="101" t="str">
        <f t="shared" si="9"/>
        <v/>
      </c>
      <c r="AC77" s="72"/>
      <c r="AD77" s="101" t="str">
        <f t="shared" si="10"/>
        <v/>
      </c>
      <c r="AE77" s="72"/>
      <c r="AH77" s="104"/>
    </row>
    <row r="78" spans="1:34" ht="21.95" customHeight="1" x14ac:dyDescent="0.15">
      <c r="A78" s="66">
        <f t="shared" si="11"/>
        <v>1</v>
      </c>
      <c r="B78" s="66" t="str">
        <f t="shared" si="6"/>
        <v/>
      </c>
      <c r="C78" s="79">
        <v>69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95"/>
      <c r="R78" s="83"/>
      <c r="S78" s="95"/>
      <c r="T78" s="102"/>
      <c r="U78" s="146"/>
      <c r="V78" s="146"/>
      <c r="W78" s="146"/>
      <c r="X78" s="72"/>
      <c r="Y78" s="101" t="str">
        <f t="shared" si="7"/>
        <v/>
      </c>
      <c r="Z78" s="101" t="str">
        <f t="shared" si="8"/>
        <v/>
      </c>
      <c r="AA78" s="72"/>
      <c r="AB78" s="101" t="str">
        <f t="shared" si="9"/>
        <v/>
      </c>
      <c r="AC78" s="72"/>
      <c r="AD78" s="101" t="str">
        <f t="shared" si="10"/>
        <v/>
      </c>
      <c r="AE78" s="72"/>
      <c r="AH78" s="104"/>
    </row>
    <row r="79" spans="1:34" ht="21.95" customHeight="1" x14ac:dyDescent="0.15">
      <c r="A79" s="66">
        <f t="shared" si="11"/>
        <v>1</v>
      </c>
      <c r="B79" s="66" t="str">
        <f t="shared" si="6"/>
        <v/>
      </c>
      <c r="C79" s="79">
        <v>70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95"/>
      <c r="R79" s="83"/>
      <c r="S79" s="95"/>
      <c r="T79" s="102"/>
      <c r="U79" s="146"/>
      <c r="V79" s="146"/>
      <c r="W79" s="146"/>
      <c r="X79" s="72"/>
      <c r="Y79" s="101" t="str">
        <f t="shared" si="7"/>
        <v/>
      </c>
      <c r="Z79" s="101" t="str">
        <f t="shared" si="8"/>
        <v/>
      </c>
      <c r="AA79" s="72"/>
      <c r="AB79" s="101" t="str">
        <f t="shared" si="9"/>
        <v/>
      </c>
      <c r="AC79" s="72"/>
      <c r="AD79" s="101" t="str">
        <f t="shared" si="10"/>
        <v/>
      </c>
      <c r="AE79" s="72"/>
      <c r="AH79" s="104"/>
    </row>
    <row r="80" spans="1:34" ht="21.95" customHeight="1" x14ac:dyDescent="0.15">
      <c r="A80" s="66">
        <f t="shared" si="11"/>
        <v>1</v>
      </c>
      <c r="B80" s="66" t="str">
        <f t="shared" si="6"/>
        <v/>
      </c>
      <c r="C80" s="79">
        <v>71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12"/>
      <c r="R80" s="108"/>
      <c r="S80" s="112"/>
      <c r="T80" s="116"/>
      <c r="U80" s="148"/>
      <c r="V80" s="148"/>
      <c r="W80" s="148"/>
      <c r="X80" s="72"/>
      <c r="Y80" s="101" t="str">
        <f t="shared" si="7"/>
        <v/>
      </c>
      <c r="Z80" s="101" t="str">
        <f t="shared" si="8"/>
        <v/>
      </c>
      <c r="AA80" s="72"/>
      <c r="AB80" s="101" t="str">
        <f t="shared" si="9"/>
        <v/>
      </c>
      <c r="AC80" s="72"/>
      <c r="AD80" s="101" t="str">
        <f t="shared" si="10"/>
        <v/>
      </c>
      <c r="AE80" s="72"/>
      <c r="AH80" s="104"/>
    </row>
    <row r="81" spans="1:34" ht="21.95" customHeight="1" x14ac:dyDescent="0.15">
      <c r="A81" s="66">
        <f t="shared" si="11"/>
        <v>1</v>
      </c>
      <c r="B81" s="66" t="str">
        <f t="shared" si="6"/>
        <v/>
      </c>
      <c r="C81" s="79">
        <v>72</v>
      </c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12"/>
      <c r="R81" s="108"/>
      <c r="S81" s="112"/>
      <c r="T81" s="116"/>
      <c r="U81" s="148"/>
      <c r="V81" s="148"/>
      <c r="W81" s="148"/>
      <c r="X81" s="72"/>
      <c r="Y81" s="101" t="str">
        <f t="shared" si="7"/>
        <v/>
      </c>
      <c r="Z81" s="101" t="str">
        <f t="shared" si="8"/>
        <v/>
      </c>
      <c r="AA81" s="72"/>
      <c r="AB81" s="101" t="str">
        <f t="shared" si="9"/>
        <v/>
      </c>
      <c r="AC81" s="72"/>
      <c r="AD81" s="101" t="str">
        <f t="shared" si="10"/>
        <v/>
      </c>
      <c r="AE81" s="72"/>
      <c r="AH81" s="104"/>
    </row>
    <row r="82" spans="1:34" ht="21.95" customHeight="1" x14ac:dyDescent="0.15">
      <c r="A82" s="66">
        <f t="shared" si="11"/>
        <v>1</v>
      </c>
      <c r="B82" s="66" t="str">
        <f t="shared" si="6"/>
        <v/>
      </c>
      <c r="C82" s="79">
        <v>73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95"/>
      <c r="R82" s="83"/>
      <c r="S82" s="95"/>
      <c r="T82" s="102"/>
      <c r="U82" s="146"/>
      <c r="V82" s="146"/>
      <c r="W82" s="146"/>
      <c r="X82" s="72"/>
      <c r="Y82" s="101" t="str">
        <f t="shared" si="7"/>
        <v/>
      </c>
      <c r="Z82" s="101" t="str">
        <f t="shared" si="8"/>
        <v/>
      </c>
      <c r="AA82" s="72"/>
      <c r="AB82" s="101" t="str">
        <f t="shared" si="9"/>
        <v/>
      </c>
      <c r="AC82" s="72"/>
      <c r="AD82" s="101" t="str">
        <f t="shared" si="10"/>
        <v/>
      </c>
      <c r="AE82" s="72"/>
      <c r="AH82" s="104"/>
    </row>
    <row r="83" spans="1:34" ht="21.95" customHeight="1" x14ac:dyDescent="0.15">
      <c r="A83" s="66">
        <f t="shared" si="11"/>
        <v>1</v>
      </c>
      <c r="B83" s="66" t="str">
        <f t="shared" si="6"/>
        <v/>
      </c>
      <c r="C83" s="79">
        <v>74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95"/>
      <c r="R83" s="83"/>
      <c r="S83" s="95"/>
      <c r="T83" s="102"/>
      <c r="U83" s="146"/>
      <c r="V83" s="146"/>
      <c r="W83" s="146"/>
      <c r="X83" s="72"/>
      <c r="Y83" s="101" t="str">
        <f t="shared" si="7"/>
        <v/>
      </c>
      <c r="Z83" s="101" t="str">
        <f t="shared" si="8"/>
        <v/>
      </c>
      <c r="AA83" s="72"/>
      <c r="AB83" s="101" t="str">
        <f t="shared" si="9"/>
        <v/>
      </c>
      <c r="AC83" s="72"/>
      <c r="AD83" s="101" t="str">
        <f t="shared" si="10"/>
        <v/>
      </c>
      <c r="AE83" s="72"/>
      <c r="AH83" s="104"/>
    </row>
    <row r="84" spans="1:34" ht="21.95" customHeight="1" x14ac:dyDescent="0.15">
      <c r="A84" s="66">
        <f t="shared" si="11"/>
        <v>1</v>
      </c>
      <c r="B84" s="66" t="str">
        <f t="shared" si="6"/>
        <v/>
      </c>
      <c r="C84" s="79">
        <v>75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95"/>
      <c r="R84" s="83"/>
      <c r="S84" s="95"/>
      <c r="T84" s="102"/>
      <c r="U84" s="146"/>
      <c r="V84" s="146"/>
      <c r="W84" s="146"/>
      <c r="X84" s="72"/>
      <c r="Y84" s="101" t="str">
        <f t="shared" si="7"/>
        <v/>
      </c>
      <c r="Z84" s="101" t="str">
        <f t="shared" si="8"/>
        <v/>
      </c>
      <c r="AA84" s="72"/>
      <c r="AB84" s="101" t="str">
        <f t="shared" si="9"/>
        <v/>
      </c>
      <c r="AC84" s="72"/>
      <c r="AD84" s="101" t="str">
        <f t="shared" si="10"/>
        <v/>
      </c>
      <c r="AE84" s="72"/>
      <c r="AH84" s="104"/>
    </row>
    <row r="85" spans="1:34" ht="21.95" customHeight="1" x14ac:dyDescent="0.15">
      <c r="A85" s="66">
        <f t="shared" si="11"/>
        <v>1</v>
      </c>
      <c r="B85" s="66" t="str">
        <f t="shared" si="6"/>
        <v/>
      </c>
      <c r="C85" s="79">
        <v>76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95"/>
      <c r="R85" s="83"/>
      <c r="S85" s="95"/>
      <c r="T85" s="102"/>
      <c r="U85" s="146"/>
      <c r="V85" s="146"/>
      <c r="W85" s="146"/>
      <c r="X85" s="72"/>
      <c r="Y85" s="101" t="str">
        <f t="shared" si="7"/>
        <v/>
      </c>
      <c r="Z85" s="101" t="str">
        <f t="shared" si="8"/>
        <v/>
      </c>
      <c r="AA85" s="72"/>
      <c r="AB85" s="101" t="str">
        <f t="shared" si="9"/>
        <v/>
      </c>
      <c r="AC85" s="72"/>
      <c r="AD85" s="101" t="str">
        <f t="shared" si="10"/>
        <v/>
      </c>
      <c r="AE85" s="72"/>
      <c r="AH85" s="104"/>
    </row>
    <row r="86" spans="1:34" ht="21.95" customHeight="1" x14ac:dyDescent="0.15">
      <c r="A86" s="66">
        <f t="shared" si="11"/>
        <v>1</v>
      </c>
      <c r="B86" s="66" t="str">
        <f t="shared" si="6"/>
        <v/>
      </c>
      <c r="C86" s="79">
        <v>77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95"/>
      <c r="R86" s="83"/>
      <c r="S86" s="95"/>
      <c r="T86" s="102"/>
      <c r="U86" s="146"/>
      <c r="V86" s="146"/>
      <c r="W86" s="146"/>
      <c r="X86" s="72"/>
      <c r="Y86" s="101" t="str">
        <f t="shared" si="7"/>
        <v/>
      </c>
      <c r="Z86" s="101" t="str">
        <f t="shared" si="8"/>
        <v/>
      </c>
      <c r="AA86" s="72"/>
      <c r="AB86" s="101" t="str">
        <f t="shared" si="9"/>
        <v/>
      </c>
      <c r="AC86" s="72"/>
      <c r="AD86" s="101" t="str">
        <f t="shared" si="10"/>
        <v/>
      </c>
      <c r="AE86" s="72"/>
      <c r="AH86" s="104"/>
    </row>
    <row r="87" spans="1:34" ht="21.95" customHeight="1" x14ac:dyDescent="0.15">
      <c r="A87" s="66">
        <f t="shared" si="11"/>
        <v>1</v>
      </c>
      <c r="B87" s="66" t="str">
        <f t="shared" si="6"/>
        <v/>
      </c>
      <c r="C87" s="79">
        <v>78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95"/>
      <c r="R87" s="83"/>
      <c r="S87" s="95"/>
      <c r="T87" s="102"/>
      <c r="U87" s="146"/>
      <c r="V87" s="146"/>
      <c r="W87" s="146"/>
      <c r="X87" s="72"/>
      <c r="Y87" s="101" t="str">
        <f t="shared" si="7"/>
        <v/>
      </c>
      <c r="Z87" s="101" t="str">
        <f t="shared" si="8"/>
        <v/>
      </c>
      <c r="AA87" s="72"/>
      <c r="AB87" s="101" t="str">
        <f t="shared" si="9"/>
        <v/>
      </c>
      <c r="AC87" s="72"/>
      <c r="AD87" s="101" t="str">
        <f t="shared" si="10"/>
        <v/>
      </c>
      <c r="AE87" s="72"/>
      <c r="AH87" s="104"/>
    </row>
    <row r="88" spans="1:34" ht="21.95" customHeight="1" x14ac:dyDescent="0.15">
      <c r="A88" s="66">
        <f t="shared" si="11"/>
        <v>1</v>
      </c>
      <c r="B88" s="66" t="str">
        <f t="shared" si="6"/>
        <v/>
      </c>
      <c r="C88" s="79">
        <v>79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95"/>
      <c r="R88" s="83"/>
      <c r="S88" s="95"/>
      <c r="T88" s="102"/>
      <c r="U88" s="146"/>
      <c r="V88" s="146"/>
      <c r="W88" s="146"/>
      <c r="X88" s="72"/>
      <c r="Y88" s="101" t="str">
        <f t="shared" si="7"/>
        <v/>
      </c>
      <c r="Z88" s="101" t="str">
        <f t="shared" si="8"/>
        <v/>
      </c>
      <c r="AA88" s="72"/>
      <c r="AB88" s="101" t="str">
        <f t="shared" si="9"/>
        <v/>
      </c>
      <c r="AC88" s="72"/>
      <c r="AD88" s="101" t="str">
        <f t="shared" si="10"/>
        <v/>
      </c>
      <c r="AE88" s="72"/>
      <c r="AH88" s="104"/>
    </row>
    <row r="89" spans="1:34" ht="21.95" customHeight="1" x14ac:dyDescent="0.15">
      <c r="A89" s="66">
        <f t="shared" si="11"/>
        <v>1</v>
      </c>
      <c r="B89" s="66" t="str">
        <f t="shared" si="6"/>
        <v/>
      </c>
      <c r="C89" s="79">
        <v>80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95"/>
      <c r="R89" s="83"/>
      <c r="S89" s="95"/>
      <c r="T89" s="102"/>
      <c r="U89" s="146"/>
      <c r="V89" s="146"/>
      <c r="W89" s="146"/>
      <c r="X89" s="72"/>
      <c r="Y89" s="101" t="str">
        <f t="shared" si="7"/>
        <v/>
      </c>
      <c r="Z89" s="101" t="str">
        <f t="shared" si="8"/>
        <v/>
      </c>
      <c r="AA89" s="72"/>
      <c r="AB89" s="101" t="str">
        <f t="shared" si="9"/>
        <v/>
      </c>
      <c r="AC89" s="72"/>
      <c r="AD89" s="101" t="str">
        <f t="shared" si="10"/>
        <v/>
      </c>
      <c r="AE89" s="72"/>
      <c r="AH89" s="104"/>
    </row>
    <row r="90" spans="1:34" ht="21.95" customHeight="1" x14ac:dyDescent="0.15">
      <c r="A90" s="66">
        <f t="shared" si="11"/>
        <v>1</v>
      </c>
      <c r="B90" s="66" t="str">
        <f t="shared" si="6"/>
        <v/>
      </c>
      <c r="C90" s="79">
        <v>81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95"/>
      <c r="R90" s="83"/>
      <c r="S90" s="95"/>
      <c r="T90" s="102"/>
      <c r="U90" s="146"/>
      <c r="V90" s="146"/>
      <c r="W90" s="146"/>
      <c r="X90" s="72"/>
      <c r="Y90" s="101" t="str">
        <f t="shared" si="7"/>
        <v/>
      </c>
      <c r="Z90" s="101" t="str">
        <f t="shared" si="8"/>
        <v/>
      </c>
      <c r="AA90" s="72"/>
      <c r="AB90" s="101" t="str">
        <f t="shared" si="9"/>
        <v/>
      </c>
      <c r="AC90" s="72"/>
      <c r="AD90" s="101" t="str">
        <f t="shared" si="10"/>
        <v/>
      </c>
      <c r="AE90" s="72"/>
      <c r="AH90" s="104"/>
    </row>
    <row r="91" spans="1:34" ht="21.95" customHeight="1" x14ac:dyDescent="0.15">
      <c r="A91" s="66">
        <f t="shared" si="11"/>
        <v>1</v>
      </c>
      <c r="B91" s="66" t="str">
        <f t="shared" si="6"/>
        <v/>
      </c>
      <c r="C91" s="79">
        <v>82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95"/>
      <c r="R91" s="83"/>
      <c r="S91" s="95"/>
      <c r="T91" s="102"/>
      <c r="U91" s="146"/>
      <c r="V91" s="146"/>
      <c r="W91" s="146"/>
      <c r="X91" s="72"/>
      <c r="Y91" s="101" t="str">
        <f t="shared" si="7"/>
        <v/>
      </c>
      <c r="Z91" s="101" t="str">
        <f t="shared" si="8"/>
        <v/>
      </c>
      <c r="AA91" s="72"/>
      <c r="AB91" s="101" t="str">
        <f t="shared" si="9"/>
        <v/>
      </c>
      <c r="AC91" s="72"/>
      <c r="AD91" s="101" t="str">
        <f t="shared" si="10"/>
        <v/>
      </c>
      <c r="AE91" s="72"/>
      <c r="AH91" s="104"/>
    </row>
    <row r="92" spans="1:34" ht="21.95" customHeight="1" x14ac:dyDescent="0.15">
      <c r="A92" s="66">
        <f t="shared" si="11"/>
        <v>1</v>
      </c>
      <c r="B92" s="66" t="str">
        <f t="shared" si="6"/>
        <v/>
      </c>
      <c r="C92" s="79">
        <v>83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95"/>
      <c r="R92" s="83"/>
      <c r="S92" s="95"/>
      <c r="T92" s="102"/>
      <c r="U92" s="146"/>
      <c r="V92" s="146"/>
      <c r="W92" s="146"/>
      <c r="X92" s="72"/>
      <c r="Y92" s="101" t="str">
        <f t="shared" si="7"/>
        <v/>
      </c>
      <c r="Z92" s="101" t="str">
        <f t="shared" si="8"/>
        <v/>
      </c>
      <c r="AA92" s="72"/>
      <c r="AB92" s="101" t="str">
        <f t="shared" si="9"/>
        <v/>
      </c>
      <c r="AC92" s="72"/>
      <c r="AD92" s="101" t="str">
        <f t="shared" si="10"/>
        <v/>
      </c>
      <c r="AE92" s="72"/>
      <c r="AH92" s="104"/>
    </row>
    <row r="93" spans="1:34" ht="21.95" customHeight="1" x14ac:dyDescent="0.15">
      <c r="A93" s="66">
        <f t="shared" si="11"/>
        <v>1</v>
      </c>
      <c r="B93" s="66" t="str">
        <f t="shared" si="6"/>
        <v/>
      </c>
      <c r="C93" s="79">
        <v>84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95"/>
      <c r="R93" s="83"/>
      <c r="S93" s="95"/>
      <c r="T93" s="102"/>
      <c r="U93" s="146"/>
      <c r="V93" s="146"/>
      <c r="W93" s="146"/>
      <c r="X93" s="72"/>
      <c r="Y93" s="101" t="str">
        <f t="shared" si="7"/>
        <v/>
      </c>
      <c r="Z93" s="101" t="str">
        <f t="shared" si="8"/>
        <v/>
      </c>
      <c r="AA93" s="72"/>
      <c r="AB93" s="101" t="str">
        <f t="shared" si="9"/>
        <v/>
      </c>
      <c r="AC93" s="72"/>
      <c r="AD93" s="101" t="str">
        <f t="shared" si="10"/>
        <v/>
      </c>
      <c r="AE93" s="72"/>
      <c r="AH93" s="104"/>
    </row>
    <row r="94" spans="1:34" ht="21.95" customHeight="1" x14ac:dyDescent="0.15">
      <c r="A94" s="66">
        <f t="shared" si="11"/>
        <v>1</v>
      </c>
      <c r="B94" s="66" t="str">
        <f t="shared" si="6"/>
        <v/>
      </c>
      <c r="C94" s="79">
        <v>85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113"/>
      <c r="R94" s="83"/>
      <c r="S94" s="95"/>
      <c r="T94" s="117"/>
      <c r="U94" s="149"/>
      <c r="V94" s="149"/>
      <c r="W94" s="149"/>
      <c r="X94" s="72"/>
      <c r="Y94" s="101" t="str">
        <f t="shared" si="7"/>
        <v/>
      </c>
      <c r="Z94" s="101" t="str">
        <f t="shared" si="8"/>
        <v/>
      </c>
      <c r="AA94" s="72"/>
      <c r="AB94" s="101" t="str">
        <f t="shared" si="9"/>
        <v/>
      </c>
      <c r="AC94" s="72"/>
      <c r="AD94" s="101" t="str">
        <f t="shared" si="10"/>
        <v/>
      </c>
      <c r="AE94" s="72"/>
      <c r="AH94" s="104"/>
    </row>
    <row r="95" spans="1:34" ht="21.95" customHeight="1" x14ac:dyDescent="0.15">
      <c r="A95" s="66">
        <f t="shared" si="11"/>
        <v>1</v>
      </c>
      <c r="B95" s="66" t="str">
        <f t="shared" si="6"/>
        <v/>
      </c>
      <c r="C95" s="79">
        <v>86</v>
      </c>
      <c r="D95" s="80"/>
      <c r="E95" s="80"/>
      <c r="F95" s="80"/>
      <c r="G95" s="80"/>
      <c r="H95" s="81"/>
      <c r="I95" s="81"/>
      <c r="J95" s="81"/>
      <c r="K95" s="81"/>
      <c r="L95" s="81"/>
      <c r="M95" s="80"/>
      <c r="N95" s="93"/>
      <c r="O95" s="80"/>
      <c r="P95" s="80"/>
      <c r="Q95" s="94"/>
      <c r="R95" s="80"/>
      <c r="S95" s="94"/>
      <c r="T95" s="94"/>
      <c r="U95" s="144"/>
      <c r="V95" s="144"/>
      <c r="W95" s="144"/>
      <c r="X95" s="72"/>
      <c r="Y95" s="101" t="str">
        <f t="shared" si="7"/>
        <v/>
      </c>
      <c r="Z95" s="101" t="str">
        <f t="shared" si="8"/>
        <v/>
      </c>
      <c r="AA95" s="72"/>
      <c r="AB95" s="101" t="str">
        <f t="shared" si="9"/>
        <v/>
      </c>
      <c r="AC95" s="72"/>
      <c r="AD95" s="101" t="str">
        <f t="shared" si="10"/>
        <v/>
      </c>
      <c r="AE95" s="72"/>
      <c r="AH95" s="104"/>
    </row>
    <row r="96" spans="1:34" ht="21.95" customHeight="1" x14ac:dyDescent="0.15">
      <c r="A96" s="66">
        <f t="shared" si="11"/>
        <v>1</v>
      </c>
      <c r="B96" s="66" t="str">
        <f t="shared" si="6"/>
        <v/>
      </c>
      <c r="C96" s="79">
        <v>87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95"/>
      <c r="R96" s="83"/>
      <c r="S96" s="95"/>
      <c r="T96" s="102"/>
      <c r="U96" s="146"/>
      <c r="V96" s="146"/>
      <c r="W96" s="146"/>
      <c r="X96" s="72"/>
      <c r="Y96" s="101" t="str">
        <f t="shared" si="7"/>
        <v/>
      </c>
      <c r="Z96" s="101" t="str">
        <f t="shared" si="8"/>
        <v/>
      </c>
      <c r="AA96" s="72"/>
      <c r="AB96" s="101" t="str">
        <f t="shared" si="9"/>
        <v/>
      </c>
      <c r="AC96" s="72"/>
      <c r="AD96" s="101" t="str">
        <f t="shared" si="10"/>
        <v/>
      </c>
      <c r="AE96" s="72"/>
      <c r="AH96" s="104"/>
    </row>
    <row r="97" spans="1:34" ht="21.95" customHeight="1" x14ac:dyDescent="0.15">
      <c r="A97" s="66">
        <f t="shared" si="11"/>
        <v>1</v>
      </c>
      <c r="B97" s="66" t="str">
        <f t="shared" si="6"/>
        <v/>
      </c>
      <c r="C97" s="79">
        <v>88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95"/>
      <c r="R97" s="83"/>
      <c r="S97" s="95"/>
      <c r="T97" s="102"/>
      <c r="U97" s="146"/>
      <c r="V97" s="146"/>
      <c r="W97" s="146"/>
      <c r="X97" s="72"/>
      <c r="Y97" s="101" t="str">
        <f t="shared" si="7"/>
        <v/>
      </c>
      <c r="Z97" s="101" t="str">
        <f t="shared" si="8"/>
        <v/>
      </c>
      <c r="AA97" s="72"/>
      <c r="AB97" s="101" t="str">
        <f t="shared" si="9"/>
        <v/>
      </c>
      <c r="AC97" s="72"/>
      <c r="AD97" s="101" t="str">
        <f t="shared" si="10"/>
        <v/>
      </c>
      <c r="AE97" s="72"/>
      <c r="AH97" s="104"/>
    </row>
    <row r="98" spans="1:34" ht="21.95" customHeight="1" x14ac:dyDescent="0.15">
      <c r="A98" s="66">
        <f t="shared" si="11"/>
        <v>1</v>
      </c>
      <c r="B98" s="66" t="str">
        <f t="shared" si="6"/>
        <v/>
      </c>
      <c r="C98" s="79">
        <v>89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95"/>
      <c r="R98" s="83"/>
      <c r="S98" s="95"/>
      <c r="T98" s="102"/>
      <c r="U98" s="146"/>
      <c r="V98" s="146"/>
      <c r="W98" s="146"/>
      <c r="X98" s="72"/>
      <c r="Y98" s="101" t="str">
        <f t="shared" si="7"/>
        <v/>
      </c>
      <c r="Z98" s="101" t="str">
        <f t="shared" si="8"/>
        <v/>
      </c>
      <c r="AA98" s="72"/>
      <c r="AB98" s="101" t="str">
        <f t="shared" si="9"/>
        <v/>
      </c>
      <c r="AC98" s="72"/>
      <c r="AD98" s="101" t="str">
        <f t="shared" si="10"/>
        <v/>
      </c>
      <c r="AE98" s="72"/>
      <c r="AH98" s="104"/>
    </row>
    <row r="99" spans="1:34" ht="21.95" customHeight="1" x14ac:dyDescent="0.15">
      <c r="A99" s="66">
        <f t="shared" si="11"/>
        <v>1</v>
      </c>
      <c r="B99" s="66" t="str">
        <f t="shared" si="6"/>
        <v/>
      </c>
      <c r="C99" s="79">
        <v>90</v>
      </c>
      <c r="D99" s="109"/>
      <c r="E99" s="109"/>
      <c r="F99" s="109"/>
      <c r="G99" s="109"/>
      <c r="H99" s="110"/>
      <c r="I99" s="110"/>
      <c r="J99" s="110"/>
      <c r="K99" s="110"/>
      <c r="L99" s="110"/>
      <c r="M99" s="109"/>
      <c r="N99" s="114"/>
      <c r="O99" s="109"/>
      <c r="P99" s="109"/>
      <c r="Q99" s="115"/>
      <c r="R99" s="109"/>
      <c r="S99" s="115"/>
      <c r="T99" s="115"/>
      <c r="U99" s="150"/>
      <c r="V99" s="150"/>
      <c r="W99" s="150"/>
      <c r="X99" s="72"/>
      <c r="Y99" s="101" t="str">
        <f t="shared" si="7"/>
        <v/>
      </c>
      <c r="Z99" s="101" t="str">
        <f t="shared" si="8"/>
        <v/>
      </c>
      <c r="AA99" s="72"/>
      <c r="AB99" s="101" t="str">
        <f t="shared" si="9"/>
        <v/>
      </c>
      <c r="AC99" s="72"/>
      <c r="AD99" s="101" t="str">
        <f t="shared" si="10"/>
        <v/>
      </c>
      <c r="AE99" s="72"/>
      <c r="AH99" s="104"/>
    </row>
    <row r="100" spans="1:34" ht="21.95" customHeight="1" x14ac:dyDescent="0.15">
      <c r="A100" s="66">
        <f t="shared" si="11"/>
        <v>1</v>
      </c>
      <c r="B100" s="66" t="str">
        <f t="shared" si="6"/>
        <v/>
      </c>
      <c r="C100" s="79">
        <v>91</v>
      </c>
      <c r="D100" s="109"/>
      <c r="E100" s="109"/>
      <c r="F100" s="109"/>
      <c r="G100" s="109"/>
      <c r="H100" s="110"/>
      <c r="I100" s="110"/>
      <c r="J100" s="110"/>
      <c r="K100" s="110"/>
      <c r="L100" s="110"/>
      <c r="M100" s="109"/>
      <c r="N100" s="114"/>
      <c r="O100" s="109"/>
      <c r="P100" s="109"/>
      <c r="Q100" s="115"/>
      <c r="R100" s="109"/>
      <c r="S100" s="115"/>
      <c r="T100" s="115"/>
      <c r="U100" s="150"/>
      <c r="V100" s="150"/>
      <c r="W100" s="150"/>
      <c r="X100" s="72"/>
      <c r="Y100" s="101" t="str">
        <f t="shared" si="7"/>
        <v/>
      </c>
      <c r="Z100" s="101" t="str">
        <f t="shared" si="8"/>
        <v/>
      </c>
      <c r="AA100" s="72"/>
      <c r="AB100" s="101" t="str">
        <f t="shared" si="9"/>
        <v/>
      </c>
      <c r="AC100" s="72"/>
      <c r="AD100" s="101" t="str">
        <f t="shared" si="10"/>
        <v/>
      </c>
      <c r="AE100" s="72"/>
      <c r="AH100" s="104"/>
    </row>
    <row r="101" spans="1:34" ht="21.95" customHeight="1" x14ac:dyDescent="0.15">
      <c r="A101" s="66">
        <f t="shared" si="11"/>
        <v>1</v>
      </c>
      <c r="B101" s="66" t="str">
        <f t="shared" si="6"/>
        <v/>
      </c>
      <c r="C101" s="79">
        <v>92</v>
      </c>
      <c r="D101" s="109"/>
      <c r="E101" s="109"/>
      <c r="F101" s="109"/>
      <c r="G101" s="109"/>
      <c r="H101" s="110"/>
      <c r="I101" s="110"/>
      <c r="J101" s="110"/>
      <c r="K101" s="110"/>
      <c r="L101" s="110"/>
      <c r="M101" s="109"/>
      <c r="N101" s="114"/>
      <c r="O101" s="109"/>
      <c r="P101" s="109"/>
      <c r="Q101" s="115"/>
      <c r="R101" s="109"/>
      <c r="S101" s="115"/>
      <c r="T101" s="115"/>
      <c r="U101" s="150"/>
      <c r="V101" s="150"/>
      <c r="W101" s="150"/>
      <c r="X101" s="72"/>
      <c r="Y101" s="101" t="str">
        <f t="shared" si="7"/>
        <v/>
      </c>
      <c r="Z101" s="101" t="str">
        <f t="shared" si="8"/>
        <v/>
      </c>
      <c r="AA101" s="72"/>
      <c r="AB101" s="101" t="str">
        <f t="shared" si="9"/>
        <v/>
      </c>
      <c r="AC101" s="72"/>
      <c r="AD101" s="101" t="str">
        <f t="shared" si="10"/>
        <v/>
      </c>
      <c r="AE101" s="72"/>
      <c r="AH101" s="104"/>
    </row>
    <row r="102" spans="1:34" ht="21.95" customHeight="1" x14ac:dyDescent="0.15">
      <c r="A102" s="66">
        <f t="shared" si="11"/>
        <v>1</v>
      </c>
      <c r="B102" s="66" t="str">
        <f t="shared" si="6"/>
        <v/>
      </c>
      <c r="C102" s="79">
        <v>93</v>
      </c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51"/>
      <c r="V102" s="151"/>
      <c r="W102" s="151"/>
      <c r="X102" s="72"/>
      <c r="Y102" s="101" t="str">
        <f t="shared" si="7"/>
        <v/>
      </c>
      <c r="Z102" s="101" t="str">
        <f t="shared" si="8"/>
        <v/>
      </c>
      <c r="AA102" s="72"/>
      <c r="AB102" s="101" t="str">
        <f t="shared" si="9"/>
        <v/>
      </c>
      <c r="AC102" s="72"/>
      <c r="AD102" s="101" t="str">
        <f t="shared" si="10"/>
        <v/>
      </c>
      <c r="AE102" s="72"/>
      <c r="AH102" s="104"/>
    </row>
    <row r="103" spans="1:34" ht="21.95" customHeight="1" x14ac:dyDescent="0.15">
      <c r="A103" s="66">
        <f t="shared" si="11"/>
        <v>1</v>
      </c>
      <c r="B103" s="66" t="str">
        <f t="shared" si="6"/>
        <v/>
      </c>
      <c r="C103" s="79">
        <v>94</v>
      </c>
      <c r="D103" s="109"/>
      <c r="E103" s="109"/>
      <c r="F103" s="109"/>
      <c r="G103" s="109"/>
      <c r="H103" s="110"/>
      <c r="I103" s="110"/>
      <c r="J103" s="110"/>
      <c r="K103" s="110"/>
      <c r="L103" s="110"/>
      <c r="M103" s="109"/>
      <c r="N103" s="114"/>
      <c r="O103" s="109"/>
      <c r="P103" s="109"/>
      <c r="Q103" s="115"/>
      <c r="R103" s="109"/>
      <c r="S103" s="115"/>
      <c r="T103" s="115"/>
      <c r="U103" s="150"/>
      <c r="V103" s="150"/>
      <c r="W103" s="150"/>
      <c r="X103" s="72"/>
      <c r="Y103" s="101" t="str">
        <f t="shared" si="7"/>
        <v/>
      </c>
      <c r="Z103" s="101" t="str">
        <f t="shared" si="8"/>
        <v/>
      </c>
      <c r="AA103" s="72"/>
      <c r="AB103" s="101" t="str">
        <f t="shared" si="9"/>
        <v/>
      </c>
      <c r="AC103" s="72"/>
      <c r="AD103" s="101" t="str">
        <f t="shared" si="10"/>
        <v/>
      </c>
      <c r="AE103" s="72"/>
      <c r="AH103" s="104"/>
    </row>
    <row r="104" spans="1:34" ht="21.95" customHeight="1" x14ac:dyDescent="0.15">
      <c r="A104" s="66">
        <f t="shared" si="11"/>
        <v>1</v>
      </c>
      <c r="B104" s="66" t="str">
        <f t="shared" si="6"/>
        <v/>
      </c>
      <c r="C104" s="79">
        <v>95</v>
      </c>
      <c r="D104" s="109"/>
      <c r="E104" s="109"/>
      <c r="F104" s="109"/>
      <c r="G104" s="109"/>
      <c r="H104" s="110"/>
      <c r="I104" s="110"/>
      <c r="J104" s="110"/>
      <c r="K104" s="110"/>
      <c r="L104" s="110"/>
      <c r="M104" s="109"/>
      <c r="N104" s="114"/>
      <c r="O104" s="109"/>
      <c r="P104" s="109"/>
      <c r="Q104" s="115"/>
      <c r="R104" s="109"/>
      <c r="S104" s="115"/>
      <c r="T104" s="115"/>
      <c r="U104" s="150"/>
      <c r="V104" s="150"/>
      <c r="W104" s="150"/>
      <c r="X104" s="72"/>
      <c r="Y104" s="101" t="str">
        <f t="shared" si="7"/>
        <v/>
      </c>
      <c r="Z104" s="101" t="str">
        <f t="shared" si="8"/>
        <v/>
      </c>
      <c r="AA104" s="72"/>
      <c r="AB104" s="101" t="str">
        <f t="shared" si="9"/>
        <v/>
      </c>
      <c r="AC104" s="72"/>
      <c r="AD104" s="101" t="str">
        <f t="shared" si="10"/>
        <v/>
      </c>
      <c r="AE104" s="72"/>
      <c r="AH104" s="104"/>
    </row>
    <row r="105" spans="1:34" ht="21.95" customHeight="1" x14ac:dyDescent="0.15">
      <c r="A105" s="66">
        <f t="shared" si="11"/>
        <v>1</v>
      </c>
      <c r="B105" s="66" t="str">
        <f t="shared" si="6"/>
        <v/>
      </c>
      <c r="C105" s="79">
        <v>96</v>
      </c>
      <c r="D105" s="109"/>
      <c r="E105" s="109"/>
      <c r="F105" s="109"/>
      <c r="G105" s="109"/>
      <c r="H105" s="110"/>
      <c r="I105" s="110"/>
      <c r="J105" s="110"/>
      <c r="K105" s="110"/>
      <c r="L105" s="110"/>
      <c r="M105" s="109"/>
      <c r="N105" s="114"/>
      <c r="O105" s="109"/>
      <c r="P105" s="109"/>
      <c r="Q105" s="115"/>
      <c r="R105" s="109"/>
      <c r="S105" s="115"/>
      <c r="T105" s="115"/>
      <c r="U105" s="150"/>
      <c r="V105" s="150"/>
      <c r="W105" s="150"/>
      <c r="X105" s="72"/>
      <c r="Y105" s="101" t="str">
        <f t="shared" si="7"/>
        <v/>
      </c>
      <c r="Z105" s="101" t="str">
        <f t="shared" si="8"/>
        <v/>
      </c>
      <c r="AA105" s="72"/>
      <c r="AB105" s="101" t="str">
        <f t="shared" si="9"/>
        <v/>
      </c>
      <c r="AC105" s="72"/>
      <c r="AD105" s="101" t="str">
        <f t="shared" si="10"/>
        <v/>
      </c>
      <c r="AE105" s="72"/>
      <c r="AH105" s="104"/>
    </row>
    <row r="106" spans="1:34" ht="21.95" customHeight="1" x14ac:dyDescent="0.15">
      <c r="A106" s="66">
        <f t="shared" si="11"/>
        <v>1</v>
      </c>
      <c r="B106" s="66" t="str">
        <f t="shared" si="6"/>
        <v/>
      </c>
      <c r="C106" s="79">
        <v>97</v>
      </c>
      <c r="D106" s="109"/>
      <c r="E106" s="109"/>
      <c r="F106" s="109"/>
      <c r="G106" s="109"/>
      <c r="H106" s="110"/>
      <c r="I106" s="110"/>
      <c r="J106" s="110"/>
      <c r="K106" s="110"/>
      <c r="L106" s="110"/>
      <c r="M106" s="109"/>
      <c r="N106" s="114"/>
      <c r="O106" s="109"/>
      <c r="P106" s="109"/>
      <c r="Q106" s="115"/>
      <c r="R106" s="109"/>
      <c r="S106" s="115"/>
      <c r="T106" s="115"/>
      <c r="U106" s="150"/>
      <c r="V106" s="150"/>
      <c r="W106" s="150"/>
      <c r="X106" s="72"/>
      <c r="Y106" s="101" t="str">
        <f t="shared" si="7"/>
        <v/>
      </c>
      <c r="Z106" s="101" t="str">
        <f t="shared" si="8"/>
        <v/>
      </c>
      <c r="AA106" s="72"/>
      <c r="AB106" s="101" t="str">
        <f t="shared" si="9"/>
        <v/>
      </c>
      <c r="AC106" s="72"/>
      <c r="AD106" s="101" t="str">
        <f t="shared" si="10"/>
        <v/>
      </c>
      <c r="AE106" s="72"/>
      <c r="AH106" s="104"/>
    </row>
    <row r="107" spans="1:34" ht="21.95" customHeight="1" x14ac:dyDescent="0.15">
      <c r="A107" s="66">
        <f t="shared" si="11"/>
        <v>1</v>
      </c>
      <c r="B107" s="66" t="str">
        <f t="shared" si="6"/>
        <v/>
      </c>
      <c r="C107" s="79">
        <v>98</v>
      </c>
      <c r="D107" s="109"/>
      <c r="E107" s="109"/>
      <c r="F107" s="109"/>
      <c r="G107" s="109"/>
      <c r="H107" s="110"/>
      <c r="I107" s="110"/>
      <c r="J107" s="110"/>
      <c r="K107" s="110"/>
      <c r="L107" s="110"/>
      <c r="M107" s="109"/>
      <c r="N107" s="114"/>
      <c r="O107" s="109"/>
      <c r="P107" s="109"/>
      <c r="Q107" s="115"/>
      <c r="R107" s="109"/>
      <c r="S107" s="115"/>
      <c r="T107" s="115"/>
      <c r="U107" s="150"/>
      <c r="V107" s="150"/>
      <c r="W107" s="150"/>
      <c r="X107" s="72"/>
      <c r="Y107" s="101" t="str">
        <f t="shared" si="7"/>
        <v/>
      </c>
      <c r="Z107" s="101" t="str">
        <f t="shared" si="8"/>
        <v/>
      </c>
      <c r="AA107" s="72"/>
      <c r="AB107" s="101" t="str">
        <f t="shared" si="9"/>
        <v/>
      </c>
      <c r="AC107" s="72"/>
      <c r="AD107" s="101" t="str">
        <f t="shared" si="10"/>
        <v/>
      </c>
      <c r="AE107" s="72"/>
      <c r="AH107" s="104"/>
    </row>
    <row r="108" spans="1:34" ht="21.95" customHeight="1" x14ac:dyDescent="0.15">
      <c r="A108" s="66">
        <f t="shared" si="11"/>
        <v>1</v>
      </c>
      <c r="B108" s="66" t="str">
        <f t="shared" si="6"/>
        <v/>
      </c>
      <c r="C108" s="79">
        <v>99</v>
      </c>
      <c r="D108" s="109"/>
      <c r="E108" s="109"/>
      <c r="F108" s="109"/>
      <c r="G108" s="109"/>
      <c r="H108" s="110"/>
      <c r="I108" s="110"/>
      <c r="J108" s="110"/>
      <c r="K108" s="110"/>
      <c r="L108" s="110"/>
      <c r="M108" s="109"/>
      <c r="N108" s="114"/>
      <c r="O108" s="109"/>
      <c r="P108" s="109"/>
      <c r="Q108" s="115"/>
      <c r="R108" s="109"/>
      <c r="S108" s="115"/>
      <c r="T108" s="115"/>
      <c r="U108" s="150"/>
      <c r="V108" s="150"/>
      <c r="W108" s="150"/>
      <c r="X108" s="72"/>
      <c r="Y108" s="101" t="str">
        <f t="shared" si="7"/>
        <v/>
      </c>
      <c r="Z108" s="101" t="str">
        <f t="shared" si="8"/>
        <v/>
      </c>
      <c r="AA108" s="72"/>
      <c r="AB108" s="101" t="str">
        <f t="shared" si="9"/>
        <v/>
      </c>
      <c r="AC108" s="72"/>
      <c r="AD108" s="101" t="str">
        <f t="shared" si="10"/>
        <v/>
      </c>
      <c r="AE108" s="72"/>
      <c r="AH108" s="104"/>
    </row>
    <row r="109" spans="1:34" ht="21.95" customHeight="1" x14ac:dyDescent="0.15">
      <c r="A109" s="66">
        <f t="shared" si="11"/>
        <v>1</v>
      </c>
      <c r="B109" s="66" t="str">
        <f t="shared" si="6"/>
        <v/>
      </c>
      <c r="C109" s="79">
        <v>100</v>
      </c>
      <c r="D109" s="109"/>
      <c r="E109" s="109"/>
      <c r="F109" s="109"/>
      <c r="G109" s="109"/>
      <c r="H109" s="110"/>
      <c r="I109" s="110"/>
      <c r="J109" s="110"/>
      <c r="K109" s="110"/>
      <c r="L109" s="110"/>
      <c r="M109" s="109"/>
      <c r="N109" s="114"/>
      <c r="O109" s="109"/>
      <c r="P109" s="109"/>
      <c r="Q109" s="115"/>
      <c r="R109" s="109"/>
      <c r="S109" s="115"/>
      <c r="T109" s="115"/>
      <c r="U109" s="150"/>
      <c r="V109" s="150"/>
      <c r="W109" s="150"/>
      <c r="X109" s="72"/>
      <c r="Y109" s="101" t="str">
        <f t="shared" si="7"/>
        <v/>
      </c>
      <c r="Z109" s="101" t="str">
        <f t="shared" si="8"/>
        <v/>
      </c>
      <c r="AA109" s="72"/>
      <c r="AB109" s="101" t="str">
        <f t="shared" si="9"/>
        <v/>
      </c>
      <c r="AC109" s="72"/>
      <c r="AD109" s="101" t="str">
        <f t="shared" si="10"/>
        <v/>
      </c>
      <c r="AE109" s="72"/>
      <c r="AH109" s="104"/>
    </row>
    <row r="110" spans="1:34" ht="21.95" customHeight="1" x14ac:dyDescent="0.15">
      <c r="A110" s="66">
        <f t="shared" si="11"/>
        <v>1</v>
      </c>
      <c r="B110" s="66" t="str">
        <f t="shared" si="6"/>
        <v/>
      </c>
      <c r="C110" s="79">
        <v>101</v>
      </c>
      <c r="D110" s="109"/>
      <c r="E110" s="109"/>
      <c r="F110" s="109"/>
      <c r="G110" s="109"/>
      <c r="H110" s="110"/>
      <c r="I110" s="110"/>
      <c r="J110" s="110"/>
      <c r="K110" s="110"/>
      <c r="L110" s="110"/>
      <c r="M110" s="109"/>
      <c r="N110" s="114"/>
      <c r="O110" s="109"/>
      <c r="P110" s="109"/>
      <c r="Q110" s="115"/>
      <c r="R110" s="109"/>
      <c r="S110" s="115"/>
      <c r="T110" s="115"/>
      <c r="U110" s="150"/>
      <c r="V110" s="150"/>
      <c r="W110" s="150"/>
      <c r="X110" s="72"/>
      <c r="Y110" s="101" t="str">
        <f t="shared" si="7"/>
        <v/>
      </c>
      <c r="Z110" s="101" t="str">
        <f t="shared" si="8"/>
        <v/>
      </c>
      <c r="AA110" s="72"/>
      <c r="AB110" s="101" t="str">
        <f t="shared" si="9"/>
        <v/>
      </c>
      <c r="AC110" s="72"/>
      <c r="AD110" s="101" t="str">
        <f t="shared" si="10"/>
        <v/>
      </c>
      <c r="AE110" s="72"/>
      <c r="AH110" s="104"/>
    </row>
    <row r="111" spans="1:34" ht="21.95" customHeight="1" x14ac:dyDescent="0.15">
      <c r="A111" s="66">
        <f t="shared" si="11"/>
        <v>1</v>
      </c>
      <c r="B111" s="66" t="str">
        <f t="shared" si="6"/>
        <v/>
      </c>
      <c r="C111" s="79">
        <v>102</v>
      </c>
      <c r="D111" s="109"/>
      <c r="E111" s="109"/>
      <c r="F111" s="109"/>
      <c r="G111" s="109"/>
      <c r="H111" s="110"/>
      <c r="I111" s="110"/>
      <c r="J111" s="110"/>
      <c r="K111" s="110"/>
      <c r="L111" s="110"/>
      <c r="M111" s="109"/>
      <c r="N111" s="114"/>
      <c r="O111" s="109"/>
      <c r="P111" s="109"/>
      <c r="Q111" s="115"/>
      <c r="R111" s="109"/>
      <c r="S111" s="115"/>
      <c r="T111" s="115"/>
      <c r="U111" s="150"/>
      <c r="V111" s="150"/>
      <c r="W111" s="150"/>
      <c r="X111" s="72"/>
      <c r="Y111" s="101" t="str">
        <f t="shared" si="7"/>
        <v/>
      </c>
      <c r="Z111" s="101" t="str">
        <f t="shared" si="8"/>
        <v/>
      </c>
      <c r="AA111" s="72"/>
      <c r="AB111" s="101" t="str">
        <f t="shared" si="9"/>
        <v/>
      </c>
      <c r="AC111" s="72"/>
      <c r="AD111" s="101" t="str">
        <f t="shared" si="10"/>
        <v/>
      </c>
      <c r="AE111" s="72"/>
      <c r="AH111" s="104"/>
    </row>
    <row r="112" spans="1:34" ht="21.95" customHeight="1" x14ac:dyDescent="0.15">
      <c r="A112" s="66">
        <f t="shared" si="11"/>
        <v>1</v>
      </c>
      <c r="B112" s="66" t="str">
        <f t="shared" si="6"/>
        <v/>
      </c>
      <c r="C112" s="79">
        <v>103</v>
      </c>
      <c r="D112" s="109"/>
      <c r="E112" s="109"/>
      <c r="F112" s="109"/>
      <c r="G112" s="109"/>
      <c r="H112" s="110"/>
      <c r="I112" s="110"/>
      <c r="J112" s="110"/>
      <c r="K112" s="110"/>
      <c r="L112" s="110"/>
      <c r="M112" s="109"/>
      <c r="N112" s="114"/>
      <c r="O112" s="109"/>
      <c r="P112" s="109"/>
      <c r="Q112" s="115"/>
      <c r="R112" s="109"/>
      <c r="S112" s="115"/>
      <c r="T112" s="115"/>
      <c r="U112" s="150"/>
      <c r="V112" s="150"/>
      <c r="W112" s="150"/>
      <c r="X112" s="72"/>
      <c r="Y112" s="101" t="str">
        <f t="shared" si="7"/>
        <v/>
      </c>
      <c r="Z112" s="101" t="str">
        <f t="shared" si="8"/>
        <v/>
      </c>
      <c r="AA112" s="72"/>
      <c r="AB112" s="101" t="str">
        <f t="shared" si="9"/>
        <v/>
      </c>
      <c r="AC112" s="72"/>
      <c r="AD112" s="101" t="str">
        <f t="shared" si="10"/>
        <v/>
      </c>
      <c r="AE112" s="72"/>
      <c r="AH112" s="104"/>
    </row>
    <row r="113" spans="1:34" ht="21.95" customHeight="1" x14ac:dyDescent="0.15">
      <c r="A113" s="66">
        <f t="shared" si="11"/>
        <v>1</v>
      </c>
      <c r="B113" s="66" t="str">
        <f t="shared" si="6"/>
        <v/>
      </c>
      <c r="C113" s="79">
        <v>104</v>
      </c>
      <c r="D113" s="109"/>
      <c r="E113" s="109"/>
      <c r="F113" s="109"/>
      <c r="G113" s="109"/>
      <c r="H113" s="110"/>
      <c r="I113" s="110"/>
      <c r="J113" s="110"/>
      <c r="K113" s="110"/>
      <c r="L113" s="110"/>
      <c r="M113" s="109"/>
      <c r="N113" s="114"/>
      <c r="O113" s="109"/>
      <c r="P113" s="109"/>
      <c r="Q113" s="115"/>
      <c r="R113" s="109"/>
      <c r="S113" s="115"/>
      <c r="T113" s="115"/>
      <c r="U113" s="150"/>
      <c r="V113" s="150"/>
      <c r="W113" s="150"/>
      <c r="X113" s="72"/>
      <c r="Y113" s="101" t="str">
        <f t="shared" si="7"/>
        <v/>
      </c>
      <c r="Z113" s="101" t="str">
        <f t="shared" si="8"/>
        <v/>
      </c>
      <c r="AA113" s="72"/>
      <c r="AB113" s="101" t="str">
        <f t="shared" si="9"/>
        <v/>
      </c>
      <c r="AC113" s="72"/>
      <c r="AD113" s="101" t="str">
        <f t="shared" si="10"/>
        <v/>
      </c>
      <c r="AE113" s="72"/>
      <c r="AH113" s="104"/>
    </row>
    <row r="114" spans="1:34" ht="21.95" customHeight="1" x14ac:dyDescent="0.15">
      <c r="A114" s="66">
        <f t="shared" si="11"/>
        <v>1</v>
      </c>
      <c r="B114" s="66" t="str">
        <f t="shared" si="6"/>
        <v/>
      </c>
      <c r="C114" s="79">
        <v>105</v>
      </c>
      <c r="D114" s="109"/>
      <c r="E114" s="109"/>
      <c r="F114" s="109"/>
      <c r="G114" s="109"/>
      <c r="H114" s="110"/>
      <c r="I114" s="110"/>
      <c r="J114" s="110"/>
      <c r="K114" s="110"/>
      <c r="L114" s="110"/>
      <c r="M114" s="109"/>
      <c r="N114" s="114"/>
      <c r="O114" s="109"/>
      <c r="P114" s="109"/>
      <c r="Q114" s="115"/>
      <c r="R114" s="109"/>
      <c r="S114" s="115"/>
      <c r="T114" s="115"/>
      <c r="U114" s="150"/>
      <c r="V114" s="150"/>
      <c r="W114" s="150"/>
      <c r="X114" s="72"/>
      <c r="Y114" s="101" t="str">
        <f t="shared" si="7"/>
        <v/>
      </c>
      <c r="Z114" s="101" t="str">
        <f t="shared" si="8"/>
        <v/>
      </c>
      <c r="AA114" s="72"/>
      <c r="AB114" s="101" t="str">
        <f t="shared" si="9"/>
        <v/>
      </c>
      <c r="AC114" s="72"/>
      <c r="AD114" s="101" t="str">
        <f t="shared" si="10"/>
        <v/>
      </c>
      <c r="AE114" s="72"/>
      <c r="AH114" s="104"/>
    </row>
    <row r="115" spans="1:34" ht="21.95" customHeight="1" x14ac:dyDescent="0.15">
      <c r="A115" s="66">
        <f t="shared" si="11"/>
        <v>1</v>
      </c>
      <c r="B115" s="66" t="str">
        <f t="shared" si="6"/>
        <v/>
      </c>
      <c r="C115" s="79">
        <v>106</v>
      </c>
      <c r="D115" s="109"/>
      <c r="E115" s="109"/>
      <c r="F115" s="109"/>
      <c r="G115" s="109"/>
      <c r="H115" s="110"/>
      <c r="I115" s="110"/>
      <c r="J115" s="110"/>
      <c r="K115" s="110"/>
      <c r="L115" s="110"/>
      <c r="M115" s="109"/>
      <c r="N115" s="114"/>
      <c r="O115" s="109"/>
      <c r="P115" s="109"/>
      <c r="Q115" s="115"/>
      <c r="R115" s="109"/>
      <c r="S115" s="115"/>
      <c r="T115" s="115"/>
      <c r="U115" s="150"/>
      <c r="V115" s="150"/>
      <c r="W115" s="150"/>
      <c r="X115" s="72"/>
      <c r="Y115" s="101" t="str">
        <f t="shared" si="7"/>
        <v/>
      </c>
      <c r="Z115" s="101" t="str">
        <f t="shared" si="8"/>
        <v/>
      </c>
      <c r="AA115" s="72"/>
      <c r="AB115" s="101" t="str">
        <f t="shared" si="9"/>
        <v/>
      </c>
      <c r="AC115" s="72"/>
      <c r="AD115" s="101" t="str">
        <f t="shared" si="10"/>
        <v/>
      </c>
      <c r="AE115" s="72"/>
      <c r="AH115" s="104"/>
    </row>
    <row r="116" spans="1:34" ht="21.95" customHeight="1" x14ac:dyDescent="0.15">
      <c r="A116" s="66">
        <f t="shared" si="11"/>
        <v>1</v>
      </c>
      <c r="B116" s="66" t="str">
        <f t="shared" si="6"/>
        <v/>
      </c>
      <c r="C116" s="79">
        <v>107</v>
      </c>
      <c r="D116" s="109"/>
      <c r="E116" s="109"/>
      <c r="F116" s="109"/>
      <c r="G116" s="109"/>
      <c r="H116" s="110"/>
      <c r="I116" s="110"/>
      <c r="J116" s="110"/>
      <c r="K116" s="110"/>
      <c r="L116" s="110"/>
      <c r="M116" s="109"/>
      <c r="N116" s="114"/>
      <c r="O116" s="109"/>
      <c r="P116" s="109"/>
      <c r="Q116" s="115"/>
      <c r="R116" s="109"/>
      <c r="S116" s="115"/>
      <c r="T116" s="115"/>
      <c r="U116" s="150"/>
      <c r="V116" s="150"/>
      <c r="W116" s="150"/>
      <c r="X116" s="72"/>
      <c r="Y116" s="101" t="str">
        <f t="shared" si="7"/>
        <v/>
      </c>
      <c r="Z116" s="101" t="str">
        <f t="shared" si="8"/>
        <v/>
      </c>
      <c r="AA116" s="72"/>
      <c r="AB116" s="101" t="str">
        <f t="shared" si="9"/>
        <v/>
      </c>
      <c r="AC116" s="72"/>
      <c r="AD116" s="101" t="str">
        <f t="shared" si="10"/>
        <v/>
      </c>
      <c r="AE116" s="72"/>
      <c r="AH116" s="104"/>
    </row>
    <row r="117" spans="1:34" ht="21.95" customHeight="1" x14ac:dyDescent="0.15">
      <c r="A117" s="66">
        <f t="shared" si="11"/>
        <v>1</v>
      </c>
      <c r="B117" s="66" t="str">
        <f t="shared" si="6"/>
        <v/>
      </c>
      <c r="C117" s="79">
        <v>108</v>
      </c>
      <c r="D117" s="109"/>
      <c r="E117" s="109"/>
      <c r="F117" s="109"/>
      <c r="G117" s="109"/>
      <c r="H117" s="110"/>
      <c r="I117" s="110"/>
      <c r="J117" s="110"/>
      <c r="K117" s="110"/>
      <c r="L117" s="110"/>
      <c r="M117" s="109"/>
      <c r="N117" s="114"/>
      <c r="O117" s="109"/>
      <c r="P117" s="109"/>
      <c r="Q117" s="115"/>
      <c r="R117" s="109"/>
      <c r="S117" s="115"/>
      <c r="T117" s="115"/>
      <c r="U117" s="150"/>
      <c r="V117" s="150"/>
      <c r="W117" s="150"/>
      <c r="X117" s="72"/>
      <c r="Y117" s="101" t="str">
        <f t="shared" si="7"/>
        <v/>
      </c>
      <c r="Z117" s="101" t="str">
        <f t="shared" si="8"/>
        <v/>
      </c>
      <c r="AA117" s="72"/>
      <c r="AB117" s="101" t="str">
        <f t="shared" si="9"/>
        <v/>
      </c>
      <c r="AC117" s="72"/>
      <c r="AD117" s="101" t="str">
        <f t="shared" si="10"/>
        <v/>
      </c>
      <c r="AE117" s="72"/>
      <c r="AH117" s="104"/>
    </row>
    <row r="118" spans="1:34" ht="21.95" customHeight="1" x14ac:dyDescent="0.15">
      <c r="A118" s="66">
        <f t="shared" si="11"/>
        <v>1</v>
      </c>
      <c r="B118" s="66" t="str">
        <f t="shared" si="6"/>
        <v/>
      </c>
      <c r="C118" s="79">
        <v>109</v>
      </c>
      <c r="D118" s="109"/>
      <c r="E118" s="109"/>
      <c r="F118" s="109"/>
      <c r="G118" s="109"/>
      <c r="H118" s="110"/>
      <c r="I118" s="110"/>
      <c r="J118" s="110"/>
      <c r="K118" s="110"/>
      <c r="L118" s="110"/>
      <c r="M118" s="109"/>
      <c r="N118" s="114"/>
      <c r="O118" s="109"/>
      <c r="P118" s="109"/>
      <c r="Q118" s="115"/>
      <c r="R118" s="109"/>
      <c r="S118" s="115"/>
      <c r="T118" s="115"/>
      <c r="U118" s="150"/>
      <c r="V118" s="150"/>
      <c r="W118" s="150"/>
      <c r="X118" s="72"/>
      <c r="Y118" s="101" t="str">
        <f t="shared" si="7"/>
        <v/>
      </c>
      <c r="Z118" s="101" t="str">
        <f t="shared" si="8"/>
        <v/>
      </c>
      <c r="AA118" s="72"/>
      <c r="AB118" s="101" t="str">
        <f t="shared" si="9"/>
        <v/>
      </c>
      <c r="AC118" s="72"/>
      <c r="AD118" s="101" t="str">
        <f t="shared" si="10"/>
        <v/>
      </c>
      <c r="AE118" s="72"/>
      <c r="AH118" s="104"/>
    </row>
    <row r="119" spans="1:34" ht="21.95" customHeight="1" x14ac:dyDescent="0.15">
      <c r="A119" s="66">
        <f t="shared" si="11"/>
        <v>1</v>
      </c>
      <c r="B119" s="66" t="str">
        <f t="shared" si="6"/>
        <v/>
      </c>
      <c r="C119" s="79">
        <v>110</v>
      </c>
      <c r="D119" s="109"/>
      <c r="E119" s="109"/>
      <c r="F119" s="109"/>
      <c r="G119" s="109"/>
      <c r="H119" s="110"/>
      <c r="I119" s="110"/>
      <c r="J119" s="110"/>
      <c r="K119" s="110"/>
      <c r="L119" s="110"/>
      <c r="M119" s="109"/>
      <c r="N119" s="114"/>
      <c r="O119" s="109"/>
      <c r="P119" s="109"/>
      <c r="Q119" s="115"/>
      <c r="R119" s="109"/>
      <c r="S119" s="115"/>
      <c r="T119" s="115"/>
      <c r="U119" s="150"/>
      <c r="V119" s="150"/>
      <c r="W119" s="150"/>
      <c r="X119" s="72"/>
      <c r="Y119" s="101" t="str">
        <f t="shared" si="7"/>
        <v/>
      </c>
      <c r="Z119" s="101" t="str">
        <f t="shared" si="8"/>
        <v/>
      </c>
      <c r="AA119" s="72"/>
      <c r="AB119" s="101" t="str">
        <f t="shared" si="9"/>
        <v/>
      </c>
      <c r="AC119" s="72"/>
      <c r="AD119" s="101" t="str">
        <f t="shared" si="10"/>
        <v/>
      </c>
      <c r="AE119" s="72"/>
      <c r="AH119" s="104"/>
    </row>
    <row r="120" spans="1:34" ht="21.95" customHeight="1" x14ac:dyDescent="0.15">
      <c r="A120" s="66">
        <f t="shared" si="11"/>
        <v>1</v>
      </c>
      <c r="B120" s="66" t="str">
        <f t="shared" si="6"/>
        <v/>
      </c>
      <c r="C120" s="79">
        <v>111</v>
      </c>
      <c r="D120" s="109"/>
      <c r="E120" s="109"/>
      <c r="F120" s="109"/>
      <c r="G120" s="109"/>
      <c r="H120" s="110"/>
      <c r="I120" s="110"/>
      <c r="J120" s="110"/>
      <c r="K120" s="110"/>
      <c r="L120" s="110"/>
      <c r="M120" s="109"/>
      <c r="N120" s="114"/>
      <c r="O120" s="109"/>
      <c r="P120" s="109"/>
      <c r="Q120" s="115"/>
      <c r="R120" s="109"/>
      <c r="S120" s="115"/>
      <c r="T120" s="115"/>
      <c r="U120" s="150"/>
      <c r="V120" s="150"/>
      <c r="W120" s="150"/>
      <c r="X120" s="72"/>
      <c r="Y120" s="101" t="str">
        <f t="shared" si="7"/>
        <v/>
      </c>
      <c r="Z120" s="101" t="str">
        <f t="shared" si="8"/>
        <v/>
      </c>
      <c r="AA120" s="72"/>
      <c r="AB120" s="101" t="str">
        <f t="shared" si="9"/>
        <v/>
      </c>
      <c r="AC120" s="72"/>
      <c r="AD120" s="101" t="str">
        <f t="shared" si="10"/>
        <v/>
      </c>
      <c r="AE120" s="72"/>
      <c r="AH120" s="104"/>
    </row>
    <row r="121" spans="1:34" ht="21.95" customHeight="1" x14ac:dyDescent="0.15">
      <c r="A121" s="66">
        <f t="shared" si="11"/>
        <v>1</v>
      </c>
      <c r="B121" s="66" t="str">
        <f t="shared" si="6"/>
        <v/>
      </c>
      <c r="C121" s="79">
        <v>112</v>
      </c>
      <c r="D121" s="109"/>
      <c r="E121" s="109"/>
      <c r="F121" s="109"/>
      <c r="G121" s="109"/>
      <c r="H121" s="110"/>
      <c r="I121" s="110"/>
      <c r="J121" s="110"/>
      <c r="K121" s="110"/>
      <c r="L121" s="110"/>
      <c r="M121" s="109"/>
      <c r="N121" s="114"/>
      <c r="O121" s="109"/>
      <c r="P121" s="109"/>
      <c r="Q121" s="115"/>
      <c r="R121" s="109"/>
      <c r="S121" s="115"/>
      <c r="T121" s="115"/>
      <c r="U121" s="150"/>
      <c r="V121" s="150"/>
      <c r="W121" s="150"/>
      <c r="X121" s="72"/>
      <c r="Y121" s="101" t="str">
        <f t="shared" si="7"/>
        <v/>
      </c>
      <c r="Z121" s="101" t="str">
        <f t="shared" si="8"/>
        <v/>
      </c>
      <c r="AA121" s="72"/>
      <c r="AB121" s="101" t="str">
        <f t="shared" si="9"/>
        <v/>
      </c>
      <c r="AC121" s="72"/>
      <c r="AD121" s="101" t="str">
        <f t="shared" si="10"/>
        <v/>
      </c>
      <c r="AE121" s="72"/>
      <c r="AH121" s="104"/>
    </row>
    <row r="122" spans="1:34" ht="21.95" customHeight="1" x14ac:dyDescent="0.15">
      <c r="A122" s="66">
        <f t="shared" si="11"/>
        <v>1</v>
      </c>
      <c r="B122" s="66" t="str">
        <f t="shared" si="6"/>
        <v/>
      </c>
      <c r="C122" s="79">
        <v>113</v>
      </c>
      <c r="D122" s="109"/>
      <c r="E122" s="109"/>
      <c r="F122" s="109"/>
      <c r="G122" s="109"/>
      <c r="H122" s="110"/>
      <c r="I122" s="110"/>
      <c r="J122" s="110"/>
      <c r="K122" s="110"/>
      <c r="L122" s="110"/>
      <c r="M122" s="109"/>
      <c r="N122" s="114"/>
      <c r="O122" s="109"/>
      <c r="P122" s="109"/>
      <c r="Q122" s="115"/>
      <c r="R122" s="109"/>
      <c r="S122" s="115"/>
      <c r="T122" s="115"/>
      <c r="U122" s="150"/>
      <c r="V122" s="150"/>
      <c r="W122" s="150"/>
      <c r="X122" s="72"/>
      <c r="Y122" s="101" t="str">
        <f t="shared" si="7"/>
        <v/>
      </c>
      <c r="Z122" s="101" t="str">
        <f t="shared" si="8"/>
        <v/>
      </c>
      <c r="AA122" s="72"/>
      <c r="AB122" s="101" t="str">
        <f t="shared" si="9"/>
        <v/>
      </c>
      <c r="AC122" s="72"/>
      <c r="AD122" s="101" t="str">
        <f t="shared" si="10"/>
        <v/>
      </c>
      <c r="AE122" s="72"/>
      <c r="AH122" s="104"/>
    </row>
    <row r="123" spans="1:34" ht="21.95" customHeight="1" x14ac:dyDescent="0.15">
      <c r="A123" s="66">
        <f t="shared" si="11"/>
        <v>1</v>
      </c>
      <c r="B123" s="66" t="str">
        <f t="shared" si="6"/>
        <v/>
      </c>
      <c r="C123" s="79">
        <v>114</v>
      </c>
      <c r="D123" s="109"/>
      <c r="E123" s="109"/>
      <c r="F123" s="109"/>
      <c r="G123" s="109"/>
      <c r="H123" s="110"/>
      <c r="I123" s="110"/>
      <c r="J123" s="110"/>
      <c r="K123" s="110"/>
      <c r="L123" s="110"/>
      <c r="M123" s="109"/>
      <c r="N123" s="114"/>
      <c r="O123" s="109"/>
      <c r="P123" s="109"/>
      <c r="Q123" s="115"/>
      <c r="R123" s="109"/>
      <c r="S123" s="115"/>
      <c r="T123" s="115"/>
      <c r="U123" s="150"/>
      <c r="V123" s="150"/>
      <c r="W123" s="150"/>
      <c r="X123" s="72"/>
      <c r="Y123" s="101" t="str">
        <f t="shared" si="7"/>
        <v/>
      </c>
      <c r="Z123" s="101" t="str">
        <f t="shared" si="8"/>
        <v/>
      </c>
      <c r="AA123" s="72"/>
      <c r="AB123" s="101" t="str">
        <f t="shared" si="9"/>
        <v/>
      </c>
      <c r="AC123" s="72"/>
      <c r="AD123" s="101" t="str">
        <f t="shared" si="10"/>
        <v/>
      </c>
      <c r="AE123" s="72"/>
      <c r="AH123" s="104"/>
    </row>
    <row r="124" spans="1:34" ht="21.95" customHeight="1" x14ac:dyDescent="0.15">
      <c r="A124" s="66">
        <f t="shared" si="11"/>
        <v>1</v>
      </c>
      <c r="B124" s="66" t="str">
        <f t="shared" si="6"/>
        <v/>
      </c>
      <c r="C124" s="79">
        <v>115</v>
      </c>
      <c r="D124" s="109"/>
      <c r="E124" s="109"/>
      <c r="F124" s="109"/>
      <c r="G124" s="109"/>
      <c r="H124" s="110"/>
      <c r="I124" s="110"/>
      <c r="J124" s="110"/>
      <c r="K124" s="110"/>
      <c r="L124" s="110"/>
      <c r="M124" s="109"/>
      <c r="N124" s="114"/>
      <c r="O124" s="109"/>
      <c r="P124" s="109"/>
      <c r="Q124" s="115"/>
      <c r="R124" s="109"/>
      <c r="S124" s="115"/>
      <c r="T124" s="115"/>
      <c r="U124" s="150"/>
      <c r="V124" s="150"/>
      <c r="W124" s="150"/>
      <c r="X124" s="72"/>
      <c r="Y124" s="101" t="str">
        <f t="shared" si="7"/>
        <v/>
      </c>
      <c r="Z124" s="101" t="str">
        <f t="shared" si="8"/>
        <v/>
      </c>
      <c r="AA124" s="72"/>
      <c r="AB124" s="101" t="str">
        <f t="shared" si="9"/>
        <v/>
      </c>
      <c r="AC124" s="72"/>
      <c r="AD124" s="101" t="str">
        <f t="shared" si="10"/>
        <v/>
      </c>
      <c r="AE124" s="72"/>
      <c r="AH124" s="104"/>
    </row>
    <row r="125" spans="1:34" ht="21.95" customHeight="1" x14ac:dyDescent="0.15">
      <c r="A125" s="66">
        <f t="shared" si="11"/>
        <v>1</v>
      </c>
      <c r="B125" s="66" t="str">
        <f t="shared" si="6"/>
        <v/>
      </c>
      <c r="C125" s="79">
        <v>116</v>
      </c>
      <c r="D125" s="109"/>
      <c r="E125" s="109"/>
      <c r="F125" s="109"/>
      <c r="G125" s="109"/>
      <c r="H125" s="110"/>
      <c r="I125" s="110"/>
      <c r="J125" s="110"/>
      <c r="K125" s="110"/>
      <c r="L125" s="110"/>
      <c r="M125" s="109"/>
      <c r="N125" s="114"/>
      <c r="O125" s="109"/>
      <c r="P125" s="109"/>
      <c r="Q125" s="115"/>
      <c r="R125" s="109"/>
      <c r="S125" s="115"/>
      <c r="T125" s="115"/>
      <c r="U125" s="150"/>
      <c r="V125" s="150"/>
      <c r="W125" s="150"/>
      <c r="X125" s="72"/>
      <c r="Y125" s="101" t="str">
        <f t="shared" si="7"/>
        <v/>
      </c>
      <c r="Z125" s="101" t="str">
        <f t="shared" si="8"/>
        <v/>
      </c>
      <c r="AA125" s="72"/>
      <c r="AB125" s="101" t="str">
        <f t="shared" si="9"/>
        <v/>
      </c>
      <c r="AC125" s="72"/>
      <c r="AD125" s="101" t="str">
        <f t="shared" si="10"/>
        <v/>
      </c>
      <c r="AE125" s="72"/>
      <c r="AH125" s="104"/>
    </row>
    <row r="126" spans="1:34" ht="21.95" customHeight="1" x14ac:dyDescent="0.15">
      <c r="A126" s="66">
        <f t="shared" si="11"/>
        <v>1</v>
      </c>
      <c r="B126" s="66" t="str">
        <f t="shared" si="6"/>
        <v/>
      </c>
      <c r="C126" s="79">
        <v>117</v>
      </c>
      <c r="D126" s="109"/>
      <c r="E126" s="109"/>
      <c r="F126" s="109"/>
      <c r="G126" s="109"/>
      <c r="H126" s="110"/>
      <c r="I126" s="110"/>
      <c r="J126" s="110"/>
      <c r="K126" s="110"/>
      <c r="L126" s="110"/>
      <c r="M126" s="109"/>
      <c r="N126" s="114"/>
      <c r="O126" s="109"/>
      <c r="P126" s="109"/>
      <c r="Q126" s="115"/>
      <c r="R126" s="109"/>
      <c r="S126" s="115"/>
      <c r="T126" s="115"/>
      <c r="U126" s="150"/>
      <c r="V126" s="150"/>
      <c r="W126" s="150"/>
      <c r="X126" s="72"/>
      <c r="Y126" s="101" t="str">
        <f t="shared" si="7"/>
        <v/>
      </c>
      <c r="Z126" s="101" t="str">
        <f t="shared" si="8"/>
        <v/>
      </c>
      <c r="AA126" s="72"/>
      <c r="AB126" s="101" t="str">
        <f t="shared" si="9"/>
        <v/>
      </c>
      <c r="AC126" s="72"/>
      <c r="AD126" s="101" t="str">
        <f t="shared" si="10"/>
        <v/>
      </c>
      <c r="AE126" s="72"/>
      <c r="AH126" s="104"/>
    </row>
    <row r="127" spans="1:34" ht="21.95" customHeight="1" x14ac:dyDescent="0.15">
      <c r="A127" s="66">
        <f t="shared" si="11"/>
        <v>1</v>
      </c>
      <c r="B127" s="66" t="str">
        <f t="shared" si="6"/>
        <v/>
      </c>
      <c r="C127" s="79">
        <v>118</v>
      </c>
      <c r="D127" s="109"/>
      <c r="E127" s="109"/>
      <c r="F127" s="109"/>
      <c r="G127" s="109"/>
      <c r="H127" s="110"/>
      <c r="I127" s="110"/>
      <c r="J127" s="110"/>
      <c r="K127" s="110"/>
      <c r="L127" s="110"/>
      <c r="M127" s="109"/>
      <c r="N127" s="114"/>
      <c r="O127" s="109"/>
      <c r="P127" s="109"/>
      <c r="Q127" s="115"/>
      <c r="R127" s="109"/>
      <c r="S127" s="115"/>
      <c r="T127" s="115"/>
      <c r="U127" s="150"/>
      <c r="V127" s="150"/>
      <c r="W127" s="150"/>
      <c r="X127" s="72"/>
      <c r="Y127" s="101" t="str">
        <f t="shared" si="7"/>
        <v/>
      </c>
      <c r="Z127" s="101" t="str">
        <f t="shared" si="8"/>
        <v/>
      </c>
      <c r="AA127" s="72"/>
      <c r="AB127" s="101" t="str">
        <f t="shared" si="9"/>
        <v/>
      </c>
      <c r="AC127" s="72"/>
      <c r="AD127" s="101" t="str">
        <f t="shared" si="10"/>
        <v/>
      </c>
      <c r="AE127" s="72"/>
      <c r="AH127" s="104"/>
    </row>
    <row r="128" spans="1:34" ht="21.95" customHeight="1" x14ac:dyDescent="0.15">
      <c r="A128" s="66">
        <f t="shared" si="11"/>
        <v>1</v>
      </c>
      <c r="B128" s="66" t="str">
        <f t="shared" si="6"/>
        <v/>
      </c>
      <c r="C128" s="79">
        <v>119</v>
      </c>
      <c r="D128" s="109"/>
      <c r="E128" s="109"/>
      <c r="F128" s="109"/>
      <c r="G128" s="109"/>
      <c r="H128" s="110"/>
      <c r="I128" s="110"/>
      <c r="J128" s="110"/>
      <c r="K128" s="110"/>
      <c r="L128" s="110"/>
      <c r="M128" s="109"/>
      <c r="N128" s="114"/>
      <c r="O128" s="109"/>
      <c r="P128" s="109"/>
      <c r="Q128" s="115"/>
      <c r="R128" s="109"/>
      <c r="S128" s="115"/>
      <c r="T128" s="115"/>
      <c r="U128" s="150"/>
      <c r="V128" s="150"/>
      <c r="W128" s="150"/>
      <c r="X128" s="72"/>
      <c r="Y128" s="101" t="str">
        <f t="shared" si="7"/>
        <v/>
      </c>
      <c r="Z128" s="101" t="str">
        <f t="shared" si="8"/>
        <v/>
      </c>
      <c r="AA128" s="72"/>
      <c r="AB128" s="101" t="str">
        <f t="shared" si="9"/>
        <v/>
      </c>
      <c r="AC128" s="72"/>
      <c r="AD128" s="101" t="str">
        <f t="shared" si="10"/>
        <v/>
      </c>
      <c r="AE128" s="72"/>
      <c r="AH128" s="104"/>
    </row>
    <row r="129" spans="1:34" ht="21.95" customHeight="1" x14ac:dyDescent="0.15">
      <c r="A129" s="66">
        <f t="shared" si="11"/>
        <v>1</v>
      </c>
      <c r="B129" s="66" t="str">
        <f t="shared" si="6"/>
        <v/>
      </c>
      <c r="C129" s="79">
        <v>120</v>
      </c>
      <c r="D129" s="109"/>
      <c r="E129" s="109"/>
      <c r="F129" s="109"/>
      <c r="G129" s="109"/>
      <c r="H129" s="110"/>
      <c r="I129" s="110"/>
      <c r="J129" s="110"/>
      <c r="K129" s="110"/>
      <c r="L129" s="110"/>
      <c r="M129" s="109"/>
      <c r="N129" s="114"/>
      <c r="O129" s="109"/>
      <c r="P129" s="109"/>
      <c r="Q129" s="115"/>
      <c r="R129" s="109"/>
      <c r="S129" s="115"/>
      <c r="T129" s="115"/>
      <c r="U129" s="150"/>
      <c r="V129" s="150"/>
      <c r="W129" s="150"/>
      <c r="X129" s="72"/>
      <c r="Y129" s="101" t="str">
        <f t="shared" si="7"/>
        <v/>
      </c>
      <c r="Z129" s="101" t="str">
        <f t="shared" si="8"/>
        <v/>
      </c>
      <c r="AA129" s="72"/>
      <c r="AB129" s="101" t="str">
        <f t="shared" si="9"/>
        <v/>
      </c>
      <c r="AC129" s="72"/>
      <c r="AD129" s="101" t="str">
        <f t="shared" si="10"/>
        <v/>
      </c>
      <c r="AE129" s="72"/>
      <c r="AH129" s="104"/>
    </row>
    <row r="130" spans="1:34" ht="21.95" customHeight="1" x14ac:dyDescent="0.15">
      <c r="A130" s="66">
        <f t="shared" si="11"/>
        <v>1</v>
      </c>
      <c r="B130" s="66" t="str">
        <f t="shared" si="6"/>
        <v/>
      </c>
      <c r="C130" s="79">
        <v>121</v>
      </c>
      <c r="D130" s="109"/>
      <c r="E130" s="109"/>
      <c r="F130" s="109"/>
      <c r="G130" s="109"/>
      <c r="H130" s="110"/>
      <c r="I130" s="110"/>
      <c r="J130" s="110"/>
      <c r="K130" s="110"/>
      <c r="L130" s="110"/>
      <c r="M130" s="109"/>
      <c r="N130" s="114"/>
      <c r="O130" s="109"/>
      <c r="P130" s="109"/>
      <c r="Q130" s="115"/>
      <c r="R130" s="109"/>
      <c r="S130" s="115"/>
      <c r="T130" s="115"/>
      <c r="U130" s="150"/>
      <c r="V130" s="150"/>
      <c r="W130" s="150"/>
      <c r="X130" s="72"/>
      <c r="Y130" s="101" t="str">
        <f t="shared" si="7"/>
        <v/>
      </c>
      <c r="Z130" s="101" t="str">
        <f t="shared" si="8"/>
        <v/>
      </c>
      <c r="AA130" s="72"/>
      <c r="AB130" s="101" t="str">
        <f t="shared" si="9"/>
        <v/>
      </c>
      <c r="AC130" s="72"/>
      <c r="AD130" s="101" t="str">
        <f t="shared" si="10"/>
        <v/>
      </c>
      <c r="AE130" s="72"/>
      <c r="AH130" s="104"/>
    </row>
    <row r="131" spans="1:34" ht="21.95" customHeight="1" x14ac:dyDescent="0.15">
      <c r="A131" s="66">
        <f t="shared" si="11"/>
        <v>1</v>
      </c>
      <c r="B131" s="66" t="str">
        <f t="shared" si="6"/>
        <v/>
      </c>
      <c r="C131" s="79">
        <v>122</v>
      </c>
      <c r="D131" s="109"/>
      <c r="E131" s="109"/>
      <c r="F131" s="109"/>
      <c r="G131" s="109"/>
      <c r="H131" s="110"/>
      <c r="I131" s="110"/>
      <c r="J131" s="110"/>
      <c r="K131" s="110"/>
      <c r="L131" s="110"/>
      <c r="M131" s="109"/>
      <c r="N131" s="114"/>
      <c r="O131" s="109"/>
      <c r="P131" s="109"/>
      <c r="Q131" s="115"/>
      <c r="R131" s="109"/>
      <c r="S131" s="115"/>
      <c r="T131" s="115"/>
      <c r="U131" s="150"/>
      <c r="V131" s="150"/>
      <c r="W131" s="150"/>
      <c r="X131" s="72"/>
      <c r="Y131" s="101" t="str">
        <f t="shared" si="7"/>
        <v/>
      </c>
      <c r="Z131" s="101" t="str">
        <f t="shared" si="8"/>
        <v/>
      </c>
      <c r="AA131" s="72"/>
      <c r="AB131" s="101" t="str">
        <f t="shared" si="9"/>
        <v/>
      </c>
      <c r="AC131" s="72"/>
      <c r="AD131" s="101" t="str">
        <f t="shared" si="10"/>
        <v/>
      </c>
      <c r="AE131" s="72"/>
      <c r="AH131" s="104"/>
    </row>
    <row r="132" spans="1:34" ht="21.95" customHeight="1" x14ac:dyDescent="0.15">
      <c r="A132" s="66">
        <f t="shared" si="11"/>
        <v>1</v>
      </c>
      <c r="B132" s="66" t="str">
        <f t="shared" si="6"/>
        <v/>
      </c>
      <c r="C132" s="79">
        <v>123</v>
      </c>
      <c r="D132" s="109"/>
      <c r="E132" s="109"/>
      <c r="F132" s="109"/>
      <c r="G132" s="109"/>
      <c r="H132" s="110"/>
      <c r="I132" s="110"/>
      <c r="J132" s="110"/>
      <c r="K132" s="110"/>
      <c r="L132" s="110"/>
      <c r="M132" s="109"/>
      <c r="N132" s="114"/>
      <c r="O132" s="109"/>
      <c r="P132" s="109"/>
      <c r="Q132" s="115"/>
      <c r="R132" s="109"/>
      <c r="S132" s="115"/>
      <c r="T132" s="115"/>
      <c r="U132" s="150"/>
      <c r="V132" s="150"/>
      <c r="W132" s="150"/>
      <c r="X132" s="72"/>
      <c r="Y132" s="101" t="str">
        <f t="shared" si="7"/>
        <v/>
      </c>
      <c r="Z132" s="101" t="str">
        <f t="shared" si="8"/>
        <v/>
      </c>
      <c r="AA132" s="72"/>
      <c r="AB132" s="101" t="str">
        <f t="shared" si="9"/>
        <v/>
      </c>
      <c r="AC132" s="72"/>
      <c r="AD132" s="101" t="str">
        <f t="shared" si="10"/>
        <v/>
      </c>
      <c r="AE132" s="72"/>
      <c r="AH132" s="104"/>
    </row>
    <row r="133" spans="1:34" ht="21.95" customHeight="1" x14ac:dyDescent="0.15">
      <c r="A133" s="66">
        <f t="shared" si="11"/>
        <v>1</v>
      </c>
      <c r="B133" s="66" t="str">
        <f t="shared" si="6"/>
        <v/>
      </c>
      <c r="C133" s="79">
        <v>124</v>
      </c>
      <c r="D133" s="109"/>
      <c r="E133" s="109"/>
      <c r="F133" s="109"/>
      <c r="G133" s="109"/>
      <c r="H133" s="110"/>
      <c r="I133" s="110"/>
      <c r="J133" s="110"/>
      <c r="K133" s="110"/>
      <c r="L133" s="110"/>
      <c r="M133" s="109"/>
      <c r="N133" s="114"/>
      <c r="O133" s="109"/>
      <c r="P133" s="109"/>
      <c r="Q133" s="115"/>
      <c r="R133" s="109"/>
      <c r="S133" s="115"/>
      <c r="T133" s="115"/>
      <c r="U133" s="150"/>
      <c r="V133" s="150"/>
      <c r="W133" s="150"/>
      <c r="X133" s="72"/>
      <c r="Y133" s="101" t="str">
        <f t="shared" si="7"/>
        <v/>
      </c>
      <c r="Z133" s="101" t="str">
        <f t="shared" si="8"/>
        <v/>
      </c>
      <c r="AA133" s="72"/>
      <c r="AB133" s="101" t="str">
        <f t="shared" si="9"/>
        <v/>
      </c>
      <c r="AC133" s="72"/>
      <c r="AD133" s="101" t="str">
        <f t="shared" si="10"/>
        <v/>
      </c>
      <c r="AE133" s="72"/>
      <c r="AH133" s="104"/>
    </row>
    <row r="134" spans="1:34" ht="21.95" customHeight="1" x14ac:dyDescent="0.15">
      <c r="A134" s="66">
        <f t="shared" si="11"/>
        <v>1</v>
      </c>
      <c r="B134" s="66" t="str">
        <f t="shared" si="6"/>
        <v/>
      </c>
      <c r="C134" s="79">
        <v>125</v>
      </c>
      <c r="D134" s="109"/>
      <c r="E134" s="109"/>
      <c r="F134" s="109"/>
      <c r="G134" s="109"/>
      <c r="H134" s="110"/>
      <c r="I134" s="110"/>
      <c r="J134" s="110"/>
      <c r="K134" s="110"/>
      <c r="L134" s="110"/>
      <c r="M134" s="109"/>
      <c r="N134" s="114"/>
      <c r="O134" s="109"/>
      <c r="P134" s="109"/>
      <c r="Q134" s="115"/>
      <c r="R134" s="109"/>
      <c r="S134" s="115"/>
      <c r="T134" s="115"/>
      <c r="U134" s="150"/>
      <c r="V134" s="150"/>
      <c r="W134" s="150"/>
      <c r="X134" s="72"/>
      <c r="Y134" s="101" t="str">
        <f t="shared" si="7"/>
        <v/>
      </c>
      <c r="Z134" s="101" t="str">
        <f t="shared" si="8"/>
        <v/>
      </c>
      <c r="AA134" s="72"/>
      <c r="AB134" s="101" t="str">
        <f t="shared" si="9"/>
        <v/>
      </c>
      <c r="AC134" s="72"/>
      <c r="AD134" s="101" t="str">
        <f t="shared" si="10"/>
        <v/>
      </c>
      <c r="AE134" s="72"/>
      <c r="AH134" s="104"/>
    </row>
    <row r="135" spans="1:34" ht="21.95" customHeight="1" x14ac:dyDescent="0.15">
      <c r="A135" s="66">
        <f t="shared" si="11"/>
        <v>1</v>
      </c>
      <c r="B135" s="66" t="str">
        <f t="shared" si="6"/>
        <v/>
      </c>
      <c r="C135" s="79">
        <v>126</v>
      </c>
      <c r="D135" s="109"/>
      <c r="E135" s="109"/>
      <c r="F135" s="109"/>
      <c r="G135" s="109"/>
      <c r="H135" s="110"/>
      <c r="I135" s="110"/>
      <c r="J135" s="110"/>
      <c r="K135" s="110"/>
      <c r="L135" s="110"/>
      <c r="M135" s="109"/>
      <c r="N135" s="114"/>
      <c r="O135" s="109"/>
      <c r="P135" s="109"/>
      <c r="Q135" s="115"/>
      <c r="R135" s="109"/>
      <c r="S135" s="115"/>
      <c r="T135" s="115"/>
      <c r="U135" s="150"/>
      <c r="V135" s="150"/>
      <c r="W135" s="150"/>
      <c r="X135" s="72"/>
      <c r="Y135" s="101" t="str">
        <f t="shared" si="7"/>
        <v/>
      </c>
      <c r="Z135" s="101" t="str">
        <f t="shared" si="8"/>
        <v/>
      </c>
      <c r="AA135" s="72"/>
      <c r="AB135" s="101" t="str">
        <f t="shared" si="9"/>
        <v/>
      </c>
      <c r="AC135" s="72"/>
      <c r="AD135" s="101" t="str">
        <f t="shared" si="10"/>
        <v/>
      </c>
      <c r="AE135" s="72"/>
      <c r="AH135" s="104"/>
    </row>
    <row r="136" spans="1:34" ht="21.95" customHeight="1" x14ac:dyDescent="0.15">
      <c r="A136" s="66">
        <f t="shared" si="11"/>
        <v>1</v>
      </c>
      <c r="B136" s="66" t="str">
        <f t="shared" si="6"/>
        <v/>
      </c>
      <c r="C136" s="79">
        <v>127</v>
      </c>
      <c r="D136" s="109"/>
      <c r="E136" s="109"/>
      <c r="F136" s="109"/>
      <c r="G136" s="109"/>
      <c r="H136" s="110"/>
      <c r="I136" s="110"/>
      <c r="J136" s="110"/>
      <c r="K136" s="110"/>
      <c r="L136" s="110"/>
      <c r="M136" s="109"/>
      <c r="N136" s="114"/>
      <c r="O136" s="109"/>
      <c r="P136" s="109"/>
      <c r="Q136" s="115"/>
      <c r="R136" s="109"/>
      <c r="S136" s="115"/>
      <c r="T136" s="115"/>
      <c r="U136" s="150"/>
      <c r="V136" s="150"/>
      <c r="W136" s="150"/>
      <c r="X136" s="72"/>
      <c r="Y136" s="101" t="str">
        <f t="shared" si="7"/>
        <v/>
      </c>
      <c r="Z136" s="101" t="str">
        <f t="shared" si="8"/>
        <v/>
      </c>
      <c r="AA136" s="72"/>
      <c r="AB136" s="101" t="str">
        <f t="shared" si="9"/>
        <v/>
      </c>
      <c r="AC136" s="72"/>
      <c r="AD136" s="101" t="str">
        <f t="shared" si="10"/>
        <v/>
      </c>
      <c r="AE136" s="72"/>
      <c r="AH136" s="104"/>
    </row>
    <row r="137" spans="1:34" ht="21.95" customHeight="1" x14ac:dyDescent="0.15">
      <c r="A137" s="66">
        <f t="shared" si="11"/>
        <v>1</v>
      </c>
      <c r="B137" s="66" t="str">
        <f t="shared" si="6"/>
        <v/>
      </c>
      <c r="C137" s="79">
        <v>128</v>
      </c>
      <c r="D137" s="109"/>
      <c r="E137" s="109"/>
      <c r="F137" s="109"/>
      <c r="G137" s="109"/>
      <c r="H137" s="110"/>
      <c r="I137" s="110"/>
      <c r="J137" s="110"/>
      <c r="K137" s="110"/>
      <c r="L137" s="110"/>
      <c r="M137" s="109"/>
      <c r="N137" s="114"/>
      <c r="O137" s="109"/>
      <c r="P137" s="109"/>
      <c r="Q137" s="115"/>
      <c r="R137" s="109"/>
      <c r="S137" s="115"/>
      <c r="T137" s="115"/>
      <c r="U137" s="150"/>
      <c r="V137" s="150"/>
      <c r="W137" s="150"/>
      <c r="X137" s="72"/>
      <c r="Y137" s="101" t="str">
        <f t="shared" si="7"/>
        <v/>
      </c>
      <c r="Z137" s="101" t="str">
        <f t="shared" si="8"/>
        <v/>
      </c>
      <c r="AA137" s="72"/>
      <c r="AB137" s="101" t="str">
        <f t="shared" si="9"/>
        <v/>
      </c>
      <c r="AC137" s="72"/>
      <c r="AD137" s="101" t="str">
        <f t="shared" si="10"/>
        <v/>
      </c>
      <c r="AE137" s="72"/>
      <c r="AH137" s="104"/>
    </row>
    <row r="138" spans="1:34" ht="21.95" customHeight="1" x14ac:dyDescent="0.15">
      <c r="A138" s="66">
        <f t="shared" si="11"/>
        <v>1</v>
      </c>
      <c r="B138" s="66" t="str">
        <f t="shared" si="6"/>
        <v/>
      </c>
      <c r="C138" s="79">
        <v>129</v>
      </c>
      <c r="D138" s="109"/>
      <c r="E138" s="109"/>
      <c r="F138" s="109"/>
      <c r="G138" s="109"/>
      <c r="H138" s="110"/>
      <c r="I138" s="110"/>
      <c r="J138" s="110"/>
      <c r="K138" s="110"/>
      <c r="L138" s="110"/>
      <c r="M138" s="109"/>
      <c r="N138" s="114"/>
      <c r="O138" s="109"/>
      <c r="P138" s="109"/>
      <c r="Q138" s="115"/>
      <c r="R138" s="109"/>
      <c r="S138" s="115"/>
      <c r="T138" s="115"/>
      <c r="U138" s="150"/>
      <c r="V138" s="150"/>
      <c r="W138" s="150"/>
      <c r="X138" s="72"/>
      <c r="Y138" s="101" t="str">
        <f t="shared" si="7"/>
        <v/>
      </c>
      <c r="Z138" s="101" t="str">
        <f t="shared" si="8"/>
        <v/>
      </c>
      <c r="AA138" s="72"/>
      <c r="AB138" s="101" t="str">
        <f t="shared" si="9"/>
        <v/>
      </c>
      <c r="AC138" s="72"/>
      <c r="AD138" s="101" t="str">
        <f t="shared" si="10"/>
        <v/>
      </c>
      <c r="AE138" s="72"/>
      <c r="AH138" s="104"/>
    </row>
    <row r="139" spans="1:34" ht="21.95" customHeight="1" x14ac:dyDescent="0.15">
      <c r="A139" s="66">
        <f t="shared" si="11"/>
        <v>1</v>
      </c>
      <c r="B139" s="66" t="str">
        <f t="shared" ref="B139:B202" si="12">IF(N139="","",N139)</f>
        <v/>
      </c>
      <c r="C139" s="79">
        <v>130</v>
      </c>
      <c r="D139" s="109"/>
      <c r="E139" s="109"/>
      <c r="F139" s="109"/>
      <c r="G139" s="109"/>
      <c r="H139" s="110"/>
      <c r="I139" s="110"/>
      <c r="J139" s="110"/>
      <c r="K139" s="110"/>
      <c r="L139" s="110"/>
      <c r="M139" s="109"/>
      <c r="N139" s="114"/>
      <c r="O139" s="109"/>
      <c r="P139" s="109"/>
      <c r="Q139" s="115"/>
      <c r="R139" s="109"/>
      <c r="S139" s="115"/>
      <c r="T139" s="115"/>
      <c r="U139" s="150"/>
      <c r="V139" s="150"/>
      <c r="W139" s="150"/>
      <c r="X139" s="72"/>
      <c r="Y139" s="101" t="str">
        <f t="shared" ref="Y139:Y202" si="13">D139&amp;P139</f>
        <v/>
      </c>
      <c r="Z139" s="101" t="str">
        <f t="shared" ref="Z139:Z202" si="14">D139&amp;R139</f>
        <v/>
      </c>
      <c r="AA139" s="72"/>
      <c r="AB139" s="101" t="str">
        <f t="shared" ref="AB139:AB202" si="15">D139&amp;N139&amp;T139</f>
        <v/>
      </c>
      <c r="AC139" s="72"/>
      <c r="AD139" s="101" t="str">
        <f t="shared" ref="AD139:AD202" si="16">N139&amp;D139</f>
        <v/>
      </c>
      <c r="AE139" s="72"/>
      <c r="AH139" s="104"/>
    </row>
    <row r="140" spans="1:34" ht="21.95" customHeight="1" x14ac:dyDescent="0.15">
      <c r="A140" s="66">
        <f t="shared" ref="A140:A203" si="17">IF(N140=N139,A139,A139+1)</f>
        <v>1</v>
      </c>
      <c r="B140" s="66" t="str">
        <f t="shared" si="12"/>
        <v/>
      </c>
      <c r="C140" s="79">
        <v>131</v>
      </c>
      <c r="D140" s="109"/>
      <c r="E140" s="109"/>
      <c r="F140" s="109"/>
      <c r="G140" s="109"/>
      <c r="H140" s="110"/>
      <c r="I140" s="110"/>
      <c r="J140" s="110"/>
      <c r="K140" s="110"/>
      <c r="L140" s="110"/>
      <c r="M140" s="109"/>
      <c r="N140" s="114"/>
      <c r="O140" s="109"/>
      <c r="P140" s="109"/>
      <c r="Q140" s="115"/>
      <c r="R140" s="109"/>
      <c r="S140" s="115"/>
      <c r="T140" s="115"/>
      <c r="U140" s="150"/>
      <c r="V140" s="150"/>
      <c r="W140" s="150"/>
      <c r="X140" s="72"/>
      <c r="Y140" s="101" t="str">
        <f t="shared" si="13"/>
        <v/>
      </c>
      <c r="Z140" s="101" t="str">
        <f t="shared" si="14"/>
        <v/>
      </c>
      <c r="AA140" s="72"/>
      <c r="AB140" s="101" t="str">
        <f t="shared" si="15"/>
        <v/>
      </c>
      <c r="AC140" s="72"/>
      <c r="AD140" s="101" t="str">
        <f t="shared" si="16"/>
        <v/>
      </c>
      <c r="AE140" s="72"/>
      <c r="AH140" s="104"/>
    </row>
    <row r="141" spans="1:34" ht="21.95" customHeight="1" x14ac:dyDescent="0.15">
      <c r="A141" s="66">
        <f t="shared" si="17"/>
        <v>1</v>
      </c>
      <c r="B141" s="66" t="str">
        <f t="shared" si="12"/>
        <v/>
      </c>
      <c r="C141" s="79">
        <v>132</v>
      </c>
      <c r="D141" s="109"/>
      <c r="E141" s="109"/>
      <c r="F141" s="109"/>
      <c r="G141" s="109"/>
      <c r="H141" s="110"/>
      <c r="I141" s="110"/>
      <c r="J141" s="110"/>
      <c r="K141" s="110"/>
      <c r="L141" s="110"/>
      <c r="M141" s="109"/>
      <c r="N141" s="114"/>
      <c r="O141" s="109"/>
      <c r="P141" s="109"/>
      <c r="Q141" s="115"/>
      <c r="R141" s="109"/>
      <c r="S141" s="115"/>
      <c r="T141" s="115"/>
      <c r="U141" s="150"/>
      <c r="V141" s="150"/>
      <c r="W141" s="150"/>
      <c r="X141" s="72"/>
      <c r="Y141" s="101" t="str">
        <f t="shared" si="13"/>
        <v/>
      </c>
      <c r="Z141" s="101" t="str">
        <f t="shared" si="14"/>
        <v/>
      </c>
      <c r="AA141" s="72"/>
      <c r="AB141" s="101" t="str">
        <f t="shared" si="15"/>
        <v/>
      </c>
      <c r="AC141" s="72"/>
      <c r="AD141" s="101" t="str">
        <f t="shared" si="16"/>
        <v/>
      </c>
      <c r="AE141" s="72"/>
      <c r="AH141" s="104"/>
    </row>
    <row r="142" spans="1:34" ht="21.95" customHeight="1" x14ac:dyDescent="0.15">
      <c r="A142" s="66">
        <f t="shared" si="17"/>
        <v>1</v>
      </c>
      <c r="B142" s="66" t="str">
        <f t="shared" si="12"/>
        <v/>
      </c>
      <c r="C142" s="79">
        <v>133</v>
      </c>
      <c r="D142" s="109"/>
      <c r="E142" s="109"/>
      <c r="F142" s="109"/>
      <c r="G142" s="109"/>
      <c r="H142" s="110"/>
      <c r="I142" s="110"/>
      <c r="J142" s="110"/>
      <c r="K142" s="110"/>
      <c r="L142" s="110"/>
      <c r="M142" s="109"/>
      <c r="N142" s="114"/>
      <c r="O142" s="109"/>
      <c r="P142" s="109"/>
      <c r="Q142" s="115"/>
      <c r="R142" s="109"/>
      <c r="S142" s="115"/>
      <c r="T142" s="115"/>
      <c r="U142" s="150"/>
      <c r="V142" s="150"/>
      <c r="W142" s="150"/>
      <c r="X142" s="72"/>
      <c r="Y142" s="101" t="str">
        <f t="shared" si="13"/>
        <v/>
      </c>
      <c r="Z142" s="101" t="str">
        <f t="shared" si="14"/>
        <v/>
      </c>
      <c r="AA142" s="72"/>
      <c r="AB142" s="101" t="str">
        <f t="shared" si="15"/>
        <v/>
      </c>
      <c r="AC142" s="72"/>
      <c r="AD142" s="101" t="str">
        <f t="shared" si="16"/>
        <v/>
      </c>
      <c r="AE142" s="72"/>
      <c r="AH142" s="104"/>
    </row>
    <row r="143" spans="1:34" ht="21.95" customHeight="1" x14ac:dyDescent="0.15">
      <c r="A143" s="66">
        <f t="shared" si="17"/>
        <v>1</v>
      </c>
      <c r="B143" s="66" t="str">
        <f t="shared" si="12"/>
        <v/>
      </c>
      <c r="C143" s="79">
        <v>134</v>
      </c>
      <c r="D143" s="109"/>
      <c r="E143" s="109"/>
      <c r="F143" s="109"/>
      <c r="G143" s="109"/>
      <c r="H143" s="110"/>
      <c r="I143" s="110"/>
      <c r="J143" s="110"/>
      <c r="K143" s="110"/>
      <c r="L143" s="110"/>
      <c r="M143" s="109"/>
      <c r="N143" s="114"/>
      <c r="O143" s="109"/>
      <c r="P143" s="109"/>
      <c r="Q143" s="115"/>
      <c r="R143" s="109"/>
      <c r="S143" s="115"/>
      <c r="T143" s="115"/>
      <c r="U143" s="150"/>
      <c r="V143" s="150"/>
      <c r="W143" s="150"/>
      <c r="X143" s="72"/>
      <c r="Y143" s="101" t="str">
        <f t="shared" si="13"/>
        <v/>
      </c>
      <c r="Z143" s="101" t="str">
        <f t="shared" si="14"/>
        <v/>
      </c>
      <c r="AA143" s="72"/>
      <c r="AB143" s="101" t="str">
        <f t="shared" si="15"/>
        <v/>
      </c>
      <c r="AC143" s="72"/>
      <c r="AD143" s="101" t="str">
        <f t="shared" si="16"/>
        <v/>
      </c>
      <c r="AE143" s="72"/>
      <c r="AH143" s="104"/>
    </row>
    <row r="144" spans="1:34" ht="21.95" customHeight="1" x14ac:dyDescent="0.15">
      <c r="A144" s="66">
        <f t="shared" si="17"/>
        <v>1</v>
      </c>
      <c r="B144" s="66" t="str">
        <f t="shared" si="12"/>
        <v/>
      </c>
      <c r="C144" s="79">
        <v>135</v>
      </c>
      <c r="D144" s="109"/>
      <c r="E144" s="109"/>
      <c r="F144" s="109"/>
      <c r="G144" s="109"/>
      <c r="H144" s="110"/>
      <c r="I144" s="110"/>
      <c r="J144" s="110"/>
      <c r="K144" s="110"/>
      <c r="L144" s="110"/>
      <c r="M144" s="109"/>
      <c r="N144" s="114"/>
      <c r="O144" s="109"/>
      <c r="P144" s="109"/>
      <c r="Q144" s="115"/>
      <c r="R144" s="109"/>
      <c r="S144" s="115"/>
      <c r="T144" s="115"/>
      <c r="U144" s="150"/>
      <c r="V144" s="150"/>
      <c r="W144" s="150"/>
      <c r="X144" s="72"/>
      <c r="Y144" s="101" t="str">
        <f t="shared" si="13"/>
        <v/>
      </c>
      <c r="Z144" s="101" t="str">
        <f t="shared" si="14"/>
        <v/>
      </c>
      <c r="AA144" s="72"/>
      <c r="AB144" s="101" t="str">
        <f t="shared" si="15"/>
        <v/>
      </c>
      <c r="AC144" s="72"/>
      <c r="AD144" s="101" t="str">
        <f t="shared" si="16"/>
        <v/>
      </c>
      <c r="AE144" s="72"/>
      <c r="AH144" s="104"/>
    </row>
    <row r="145" spans="1:34" ht="21.95" customHeight="1" x14ac:dyDescent="0.15">
      <c r="A145" s="66">
        <f t="shared" si="17"/>
        <v>1</v>
      </c>
      <c r="B145" s="66" t="str">
        <f t="shared" si="12"/>
        <v/>
      </c>
      <c r="C145" s="79">
        <v>136</v>
      </c>
      <c r="D145" s="109"/>
      <c r="E145" s="109"/>
      <c r="F145" s="109"/>
      <c r="G145" s="109"/>
      <c r="H145" s="110"/>
      <c r="I145" s="110"/>
      <c r="J145" s="110"/>
      <c r="K145" s="110"/>
      <c r="L145" s="110"/>
      <c r="M145" s="109"/>
      <c r="N145" s="114"/>
      <c r="O145" s="109"/>
      <c r="P145" s="109"/>
      <c r="Q145" s="115"/>
      <c r="R145" s="109"/>
      <c r="S145" s="115"/>
      <c r="T145" s="115"/>
      <c r="U145" s="150"/>
      <c r="V145" s="150"/>
      <c r="W145" s="150"/>
      <c r="X145" s="72"/>
      <c r="Y145" s="101" t="str">
        <f t="shared" si="13"/>
        <v/>
      </c>
      <c r="Z145" s="101" t="str">
        <f t="shared" si="14"/>
        <v/>
      </c>
      <c r="AA145" s="72"/>
      <c r="AB145" s="101" t="str">
        <f t="shared" si="15"/>
        <v/>
      </c>
      <c r="AC145" s="72"/>
      <c r="AD145" s="101" t="str">
        <f t="shared" si="16"/>
        <v/>
      </c>
      <c r="AE145" s="72"/>
      <c r="AH145" s="104"/>
    </row>
    <row r="146" spans="1:34" ht="21.95" customHeight="1" x14ac:dyDescent="0.15">
      <c r="A146" s="66">
        <f t="shared" si="17"/>
        <v>1</v>
      </c>
      <c r="B146" s="66" t="str">
        <f t="shared" si="12"/>
        <v/>
      </c>
      <c r="C146" s="79">
        <v>137</v>
      </c>
      <c r="D146" s="109"/>
      <c r="E146" s="109"/>
      <c r="F146" s="109"/>
      <c r="G146" s="109"/>
      <c r="H146" s="110"/>
      <c r="I146" s="110"/>
      <c r="J146" s="110"/>
      <c r="K146" s="110"/>
      <c r="L146" s="110"/>
      <c r="M146" s="109"/>
      <c r="N146" s="114"/>
      <c r="O146" s="109"/>
      <c r="P146" s="109"/>
      <c r="Q146" s="115"/>
      <c r="R146" s="109"/>
      <c r="S146" s="115"/>
      <c r="T146" s="115"/>
      <c r="U146" s="150"/>
      <c r="V146" s="150"/>
      <c r="W146" s="150"/>
      <c r="X146" s="72"/>
      <c r="Y146" s="101" t="str">
        <f t="shared" si="13"/>
        <v/>
      </c>
      <c r="Z146" s="101" t="str">
        <f t="shared" si="14"/>
        <v/>
      </c>
      <c r="AA146" s="72"/>
      <c r="AB146" s="101" t="str">
        <f t="shared" si="15"/>
        <v/>
      </c>
      <c r="AC146" s="72"/>
      <c r="AD146" s="101" t="str">
        <f t="shared" si="16"/>
        <v/>
      </c>
      <c r="AE146" s="72"/>
      <c r="AH146" s="104"/>
    </row>
    <row r="147" spans="1:34" ht="21.95" customHeight="1" x14ac:dyDescent="0.15">
      <c r="A147" s="66">
        <f t="shared" si="17"/>
        <v>1</v>
      </c>
      <c r="B147" s="66" t="str">
        <f t="shared" si="12"/>
        <v/>
      </c>
      <c r="C147" s="79">
        <v>138</v>
      </c>
      <c r="D147" s="109"/>
      <c r="E147" s="109"/>
      <c r="F147" s="109"/>
      <c r="G147" s="109"/>
      <c r="H147" s="110"/>
      <c r="I147" s="110"/>
      <c r="J147" s="110"/>
      <c r="K147" s="110"/>
      <c r="L147" s="110"/>
      <c r="M147" s="109"/>
      <c r="N147" s="114"/>
      <c r="O147" s="109"/>
      <c r="P147" s="109"/>
      <c r="Q147" s="115"/>
      <c r="R147" s="109"/>
      <c r="S147" s="115"/>
      <c r="T147" s="115"/>
      <c r="U147" s="150"/>
      <c r="V147" s="150"/>
      <c r="W147" s="150"/>
      <c r="X147" s="72"/>
      <c r="Y147" s="101" t="str">
        <f t="shared" si="13"/>
        <v/>
      </c>
      <c r="Z147" s="101" t="str">
        <f t="shared" si="14"/>
        <v/>
      </c>
      <c r="AA147" s="72"/>
      <c r="AB147" s="101" t="str">
        <f t="shared" si="15"/>
        <v/>
      </c>
      <c r="AC147" s="72"/>
      <c r="AD147" s="101" t="str">
        <f t="shared" si="16"/>
        <v/>
      </c>
      <c r="AE147" s="72"/>
      <c r="AH147" s="104"/>
    </row>
    <row r="148" spans="1:34" ht="21.95" customHeight="1" x14ac:dyDescent="0.15">
      <c r="A148" s="66">
        <f t="shared" si="17"/>
        <v>1</v>
      </c>
      <c r="B148" s="66" t="str">
        <f t="shared" si="12"/>
        <v/>
      </c>
      <c r="C148" s="79">
        <v>139</v>
      </c>
      <c r="D148" s="109"/>
      <c r="E148" s="109"/>
      <c r="F148" s="109"/>
      <c r="G148" s="109"/>
      <c r="H148" s="110"/>
      <c r="I148" s="110"/>
      <c r="J148" s="110"/>
      <c r="K148" s="110"/>
      <c r="L148" s="110"/>
      <c r="M148" s="109"/>
      <c r="N148" s="114"/>
      <c r="O148" s="109"/>
      <c r="P148" s="109"/>
      <c r="Q148" s="115"/>
      <c r="R148" s="109"/>
      <c r="S148" s="115"/>
      <c r="T148" s="115"/>
      <c r="U148" s="150"/>
      <c r="V148" s="150"/>
      <c r="W148" s="150"/>
      <c r="X148" s="72"/>
      <c r="Y148" s="101" t="str">
        <f t="shared" si="13"/>
        <v/>
      </c>
      <c r="Z148" s="101" t="str">
        <f t="shared" si="14"/>
        <v/>
      </c>
      <c r="AA148" s="72"/>
      <c r="AB148" s="101" t="str">
        <f t="shared" si="15"/>
        <v/>
      </c>
      <c r="AC148" s="72"/>
      <c r="AD148" s="101" t="str">
        <f t="shared" si="16"/>
        <v/>
      </c>
      <c r="AE148" s="72"/>
      <c r="AH148" s="104"/>
    </row>
    <row r="149" spans="1:34" ht="21.95" customHeight="1" x14ac:dyDescent="0.15">
      <c r="A149" s="66">
        <f t="shared" si="17"/>
        <v>1</v>
      </c>
      <c r="B149" s="66" t="str">
        <f t="shared" si="12"/>
        <v/>
      </c>
      <c r="C149" s="79">
        <v>140</v>
      </c>
      <c r="D149" s="109"/>
      <c r="E149" s="109"/>
      <c r="F149" s="109"/>
      <c r="G149" s="109"/>
      <c r="H149" s="110"/>
      <c r="I149" s="110"/>
      <c r="J149" s="110"/>
      <c r="K149" s="110"/>
      <c r="L149" s="110"/>
      <c r="M149" s="109"/>
      <c r="N149" s="114"/>
      <c r="O149" s="109"/>
      <c r="P149" s="109"/>
      <c r="Q149" s="115"/>
      <c r="R149" s="109"/>
      <c r="S149" s="115"/>
      <c r="T149" s="115"/>
      <c r="U149" s="150"/>
      <c r="V149" s="150"/>
      <c r="W149" s="150"/>
      <c r="X149" s="72"/>
      <c r="Y149" s="101" t="str">
        <f t="shared" si="13"/>
        <v/>
      </c>
      <c r="Z149" s="101" t="str">
        <f t="shared" si="14"/>
        <v/>
      </c>
      <c r="AA149" s="72"/>
      <c r="AB149" s="101" t="str">
        <f t="shared" si="15"/>
        <v/>
      </c>
      <c r="AC149" s="72"/>
      <c r="AD149" s="101" t="str">
        <f t="shared" si="16"/>
        <v/>
      </c>
      <c r="AE149" s="72"/>
      <c r="AH149" s="104"/>
    </row>
    <row r="150" spans="1:34" ht="21.95" customHeight="1" x14ac:dyDescent="0.15">
      <c r="A150" s="66">
        <f t="shared" si="17"/>
        <v>1</v>
      </c>
      <c r="B150" s="66" t="str">
        <f t="shared" si="12"/>
        <v/>
      </c>
      <c r="C150" s="79">
        <v>141</v>
      </c>
      <c r="D150" s="109"/>
      <c r="E150" s="109"/>
      <c r="F150" s="109"/>
      <c r="G150" s="109"/>
      <c r="H150" s="110"/>
      <c r="I150" s="110"/>
      <c r="J150" s="110"/>
      <c r="K150" s="110"/>
      <c r="L150" s="110"/>
      <c r="M150" s="109"/>
      <c r="N150" s="114"/>
      <c r="O150" s="109"/>
      <c r="P150" s="109"/>
      <c r="Q150" s="115"/>
      <c r="R150" s="109"/>
      <c r="S150" s="115"/>
      <c r="T150" s="115"/>
      <c r="U150" s="150"/>
      <c r="V150" s="150"/>
      <c r="W150" s="150"/>
      <c r="X150" s="72"/>
      <c r="Y150" s="101" t="str">
        <f t="shared" si="13"/>
        <v/>
      </c>
      <c r="Z150" s="101" t="str">
        <f t="shared" si="14"/>
        <v/>
      </c>
      <c r="AA150" s="72"/>
      <c r="AB150" s="101" t="str">
        <f t="shared" si="15"/>
        <v/>
      </c>
      <c r="AC150" s="72"/>
      <c r="AD150" s="101" t="str">
        <f t="shared" si="16"/>
        <v/>
      </c>
      <c r="AE150" s="72"/>
      <c r="AH150" s="104"/>
    </row>
    <row r="151" spans="1:34" ht="21.95" customHeight="1" x14ac:dyDescent="0.15">
      <c r="A151" s="66">
        <f t="shared" si="17"/>
        <v>1</v>
      </c>
      <c r="B151" s="66" t="str">
        <f t="shared" si="12"/>
        <v/>
      </c>
      <c r="C151" s="79">
        <v>142</v>
      </c>
      <c r="D151" s="109"/>
      <c r="E151" s="109"/>
      <c r="F151" s="109"/>
      <c r="G151" s="109"/>
      <c r="H151" s="110"/>
      <c r="I151" s="110"/>
      <c r="J151" s="110"/>
      <c r="K151" s="110"/>
      <c r="L151" s="110"/>
      <c r="M151" s="109"/>
      <c r="N151" s="114"/>
      <c r="O151" s="109"/>
      <c r="P151" s="109"/>
      <c r="Q151" s="115"/>
      <c r="R151" s="109"/>
      <c r="S151" s="115"/>
      <c r="T151" s="115"/>
      <c r="U151" s="150"/>
      <c r="V151" s="150"/>
      <c r="W151" s="150"/>
      <c r="X151" s="72"/>
      <c r="Y151" s="101" t="str">
        <f t="shared" si="13"/>
        <v/>
      </c>
      <c r="Z151" s="101" t="str">
        <f t="shared" si="14"/>
        <v/>
      </c>
      <c r="AA151" s="72"/>
      <c r="AB151" s="101" t="str">
        <f t="shared" si="15"/>
        <v/>
      </c>
      <c r="AC151" s="72"/>
      <c r="AD151" s="101" t="str">
        <f t="shared" si="16"/>
        <v/>
      </c>
      <c r="AE151" s="72"/>
      <c r="AH151" s="104"/>
    </row>
    <row r="152" spans="1:34" ht="21.95" customHeight="1" x14ac:dyDescent="0.15">
      <c r="A152" s="66">
        <f t="shared" si="17"/>
        <v>1</v>
      </c>
      <c r="B152" s="66" t="str">
        <f t="shared" si="12"/>
        <v/>
      </c>
      <c r="C152" s="79">
        <v>143</v>
      </c>
      <c r="D152" s="109"/>
      <c r="E152" s="109"/>
      <c r="F152" s="109"/>
      <c r="G152" s="109"/>
      <c r="H152" s="110"/>
      <c r="I152" s="110"/>
      <c r="J152" s="110"/>
      <c r="K152" s="110"/>
      <c r="L152" s="110"/>
      <c r="M152" s="109"/>
      <c r="N152" s="114"/>
      <c r="O152" s="109"/>
      <c r="P152" s="109"/>
      <c r="Q152" s="115"/>
      <c r="R152" s="109"/>
      <c r="S152" s="115"/>
      <c r="T152" s="115"/>
      <c r="U152" s="150"/>
      <c r="V152" s="150"/>
      <c r="W152" s="150"/>
      <c r="X152" s="72"/>
      <c r="Y152" s="101" t="str">
        <f t="shared" si="13"/>
        <v/>
      </c>
      <c r="Z152" s="101" t="str">
        <f t="shared" si="14"/>
        <v/>
      </c>
      <c r="AA152" s="72"/>
      <c r="AB152" s="101" t="str">
        <f t="shared" si="15"/>
        <v/>
      </c>
      <c r="AC152" s="72"/>
      <c r="AD152" s="101" t="str">
        <f t="shared" si="16"/>
        <v/>
      </c>
      <c r="AE152" s="72"/>
      <c r="AH152" s="104"/>
    </row>
    <row r="153" spans="1:34" ht="21.95" customHeight="1" x14ac:dyDescent="0.15">
      <c r="A153" s="66">
        <f t="shared" si="17"/>
        <v>1</v>
      </c>
      <c r="B153" s="66" t="str">
        <f t="shared" si="12"/>
        <v/>
      </c>
      <c r="C153" s="79">
        <v>144</v>
      </c>
      <c r="D153" s="109"/>
      <c r="E153" s="109"/>
      <c r="F153" s="109"/>
      <c r="G153" s="109"/>
      <c r="H153" s="110"/>
      <c r="I153" s="110"/>
      <c r="J153" s="110"/>
      <c r="K153" s="110"/>
      <c r="L153" s="110"/>
      <c r="M153" s="109"/>
      <c r="N153" s="114"/>
      <c r="O153" s="109"/>
      <c r="P153" s="109"/>
      <c r="Q153" s="115"/>
      <c r="R153" s="109"/>
      <c r="S153" s="115"/>
      <c r="T153" s="115"/>
      <c r="U153" s="150"/>
      <c r="V153" s="150"/>
      <c r="W153" s="150"/>
      <c r="X153" s="72"/>
      <c r="Y153" s="101" t="str">
        <f t="shared" si="13"/>
        <v/>
      </c>
      <c r="Z153" s="101" t="str">
        <f t="shared" si="14"/>
        <v/>
      </c>
      <c r="AA153" s="72"/>
      <c r="AB153" s="101" t="str">
        <f t="shared" si="15"/>
        <v/>
      </c>
      <c r="AC153" s="72"/>
      <c r="AD153" s="101" t="str">
        <f t="shared" si="16"/>
        <v/>
      </c>
      <c r="AE153" s="72"/>
      <c r="AH153" s="104"/>
    </row>
    <row r="154" spans="1:34" ht="21.95" customHeight="1" x14ac:dyDescent="0.15">
      <c r="A154" s="66">
        <f t="shared" si="17"/>
        <v>1</v>
      </c>
      <c r="B154" s="66" t="str">
        <f t="shared" si="12"/>
        <v/>
      </c>
      <c r="C154" s="79">
        <v>145</v>
      </c>
      <c r="D154" s="109"/>
      <c r="E154" s="109"/>
      <c r="F154" s="109"/>
      <c r="G154" s="109"/>
      <c r="H154" s="110"/>
      <c r="I154" s="110"/>
      <c r="J154" s="110"/>
      <c r="K154" s="110"/>
      <c r="L154" s="110"/>
      <c r="M154" s="109"/>
      <c r="N154" s="114"/>
      <c r="O154" s="109"/>
      <c r="P154" s="109"/>
      <c r="Q154" s="115"/>
      <c r="R154" s="109"/>
      <c r="S154" s="115"/>
      <c r="T154" s="115"/>
      <c r="U154" s="150"/>
      <c r="V154" s="150"/>
      <c r="W154" s="150"/>
      <c r="X154" s="72"/>
      <c r="Y154" s="101" t="str">
        <f t="shared" si="13"/>
        <v/>
      </c>
      <c r="Z154" s="101" t="str">
        <f t="shared" si="14"/>
        <v/>
      </c>
      <c r="AA154" s="72"/>
      <c r="AB154" s="101" t="str">
        <f t="shared" si="15"/>
        <v/>
      </c>
      <c r="AC154" s="72"/>
      <c r="AD154" s="101" t="str">
        <f t="shared" si="16"/>
        <v/>
      </c>
      <c r="AE154" s="72"/>
      <c r="AH154" s="104"/>
    </row>
    <row r="155" spans="1:34" ht="21.95" customHeight="1" x14ac:dyDescent="0.15">
      <c r="A155" s="66">
        <f t="shared" si="17"/>
        <v>1</v>
      </c>
      <c r="B155" s="66" t="str">
        <f t="shared" si="12"/>
        <v/>
      </c>
      <c r="C155" s="79">
        <v>146</v>
      </c>
      <c r="D155" s="109"/>
      <c r="E155" s="109"/>
      <c r="F155" s="109"/>
      <c r="G155" s="109"/>
      <c r="H155" s="110"/>
      <c r="I155" s="110"/>
      <c r="J155" s="110"/>
      <c r="K155" s="110"/>
      <c r="L155" s="110"/>
      <c r="M155" s="109"/>
      <c r="N155" s="114"/>
      <c r="O155" s="109"/>
      <c r="P155" s="109"/>
      <c r="Q155" s="115"/>
      <c r="R155" s="109"/>
      <c r="S155" s="115"/>
      <c r="T155" s="115"/>
      <c r="U155" s="150"/>
      <c r="V155" s="150"/>
      <c r="W155" s="150"/>
      <c r="X155" s="72"/>
      <c r="Y155" s="101" t="str">
        <f t="shared" si="13"/>
        <v/>
      </c>
      <c r="Z155" s="101" t="str">
        <f t="shared" si="14"/>
        <v/>
      </c>
      <c r="AA155" s="72"/>
      <c r="AB155" s="101" t="str">
        <f t="shared" si="15"/>
        <v/>
      </c>
      <c r="AC155" s="72"/>
      <c r="AD155" s="101" t="str">
        <f t="shared" si="16"/>
        <v/>
      </c>
      <c r="AE155" s="72"/>
      <c r="AH155" s="104"/>
    </row>
    <row r="156" spans="1:34" ht="21.95" customHeight="1" x14ac:dyDescent="0.15">
      <c r="A156" s="66">
        <f t="shared" si="17"/>
        <v>1</v>
      </c>
      <c r="B156" s="66" t="str">
        <f t="shared" si="12"/>
        <v/>
      </c>
      <c r="C156" s="79">
        <v>147</v>
      </c>
      <c r="D156" s="109"/>
      <c r="E156" s="109"/>
      <c r="F156" s="109"/>
      <c r="G156" s="109"/>
      <c r="H156" s="110"/>
      <c r="I156" s="110"/>
      <c r="J156" s="110"/>
      <c r="K156" s="110"/>
      <c r="L156" s="110"/>
      <c r="M156" s="109"/>
      <c r="N156" s="114"/>
      <c r="O156" s="109"/>
      <c r="P156" s="109"/>
      <c r="Q156" s="115"/>
      <c r="R156" s="109"/>
      <c r="S156" s="115"/>
      <c r="T156" s="115"/>
      <c r="U156" s="150"/>
      <c r="V156" s="150"/>
      <c r="W156" s="150"/>
      <c r="X156" s="72"/>
      <c r="Y156" s="101" t="str">
        <f t="shared" si="13"/>
        <v/>
      </c>
      <c r="Z156" s="101" t="str">
        <f t="shared" si="14"/>
        <v/>
      </c>
      <c r="AA156" s="72"/>
      <c r="AB156" s="101" t="str">
        <f t="shared" si="15"/>
        <v/>
      </c>
      <c r="AC156" s="72"/>
      <c r="AD156" s="101" t="str">
        <f t="shared" si="16"/>
        <v/>
      </c>
      <c r="AE156" s="72"/>
      <c r="AH156" s="104"/>
    </row>
    <row r="157" spans="1:34" ht="21.95" customHeight="1" x14ac:dyDescent="0.15">
      <c r="A157" s="66">
        <f t="shared" si="17"/>
        <v>1</v>
      </c>
      <c r="B157" s="66" t="str">
        <f t="shared" si="12"/>
        <v/>
      </c>
      <c r="C157" s="79">
        <v>148</v>
      </c>
      <c r="D157" s="109"/>
      <c r="E157" s="109"/>
      <c r="F157" s="109"/>
      <c r="G157" s="109"/>
      <c r="H157" s="110"/>
      <c r="I157" s="110"/>
      <c r="J157" s="110"/>
      <c r="K157" s="110"/>
      <c r="L157" s="110"/>
      <c r="M157" s="109"/>
      <c r="N157" s="114"/>
      <c r="O157" s="109"/>
      <c r="P157" s="109"/>
      <c r="Q157" s="115"/>
      <c r="R157" s="109"/>
      <c r="S157" s="115"/>
      <c r="T157" s="115"/>
      <c r="U157" s="150"/>
      <c r="V157" s="150"/>
      <c r="W157" s="150"/>
      <c r="X157" s="72"/>
      <c r="Y157" s="101" t="str">
        <f t="shared" si="13"/>
        <v/>
      </c>
      <c r="Z157" s="101" t="str">
        <f t="shared" si="14"/>
        <v/>
      </c>
      <c r="AA157" s="72"/>
      <c r="AB157" s="101" t="str">
        <f t="shared" si="15"/>
        <v/>
      </c>
      <c r="AC157" s="72"/>
      <c r="AD157" s="101" t="str">
        <f t="shared" si="16"/>
        <v/>
      </c>
      <c r="AE157" s="72"/>
      <c r="AH157" s="104"/>
    </row>
    <row r="158" spans="1:34" ht="21.95" customHeight="1" x14ac:dyDescent="0.15">
      <c r="A158" s="66">
        <f t="shared" si="17"/>
        <v>1</v>
      </c>
      <c r="B158" s="66" t="str">
        <f t="shared" si="12"/>
        <v/>
      </c>
      <c r="C158" s="79">
        <v>149</v>
      </c>
      <c r="D158" s="109"/>
      <c r="E158" s="109"/>
      <c r="F158" s="109"/>
      <c r="G158" s="109"/>
      <c r="H158" s="110"/>
      <c r="I158" s="110"/>
      <c r="J158" s="110"/>
      <c r="K158" s="110"/>
      <c r="L158" s="110"/>
      <c r="M158" s="109"/>
      <c r="N158" s="114"/>
      <c r="O158" s="109"/>
      <c r="P158" s="109"/>
      <c r="Q158" s="115"/>
      <c r="R158" s="109"/>
      <c r="S158" s="115"/>
      <c r="T158" s="115"/>
      <c r="U158" s="150"/>
      <c r="V158" s="150"/>
      <c r="W158" s="150"/>
      <c r="X158" s="72"/>
      <c r="Y158" s="101" t="str">
        <f t="shared" si="13"/>
        <v/>
      </c>
      <c r="Z158" s="101" t="str">
        <f t="shared" si="14"/>
        <v/>
      </c>
      <c r="AA158" s="72"/>
      <c r="AB158" s="101" t="str">
        <f t="shared" si="15"/>
        <v/>
      </c>
      <c r="AC158" s="72"/>
      <c r="AD158" s="101" t="str">
        <f t="shared" si="16"/>
        <v/>
      </c>
      <c r="AE158" s="72"/>
      <c r="AH158" s="104"/>
    </row>
    <row r="159" spans="1:34" ht="21.95" customHeight="1" x14ac:dyDescent="0.15">
      <c r="A159" s="66">
        <f t="shared" si="17"/>
        <v>1</v>
      </c>
      <c r="B159" s="66" t="str">
        <f t="shared" si="12"/>
        <v/>
      </c>
      <c r="C159" s="79">
        <v>150</v>
      </c>
      <c r="D159" s="109"/>
      <c r="E159" s="109"/>
      <c r="F159" s="109"/>
      <c r="G159" s="109"/>
      <c r="H159" s="110"/>
      <c r="I159" s="110"/>
      <c r="J159" s="110"/>
      <c r="K159" s="110"/>
      <c r="L159" s="110"/>
      <c r="M159" s="109"/>
      <c r="N159" s="114"/>
      <c r="O159" s="109"/>
      <c r="P159" s="109"/>
      <c r="Q159" s="115"/>
      <c r="R159" s="109"/>
      <c r="S159" s="115"/>
      <c r="T159" s="115"/>
      <c r="U159" s="150"/>
      <c r="V159" s="150"/>
      <c r="W159" s="150"/>
      <c r="X159" s="72"/>
      <c r="Y159" s="101" t="str">
        <f t="shared" si="13"/>
        <v/>
      </c>
      <c r="Z159" s="101" t="str">
        <f t="shared" si="14"/>
        <v/>
      </c>
      <c r="AA159" s="72"/>
      <c r="AB159" s="101" t="str">
        <f t="shared" si="15"/>
        <v/>
      </c>
      <c r="AC159" s="72"/>
      <c r="AD159" s="101" t="str">
        <f t="shared" si="16"/>
        <v/>
      </c>
      <c r="AE159" s="72"/>
      <c r="AH159" s="104"/>
    </row>
    <row r="160" spans="1:34" ht="21.95" customHeight="1" x14ac:dyDescent="0.15">
      <c r="A160" s="66">
        <f t="shared" si="17"/>
        <v>1</v>
      </c>
      <c r="B160" s="66" t="str">
        <f t="shared" si="12"/>
        <v/>
      </c>
      <c r="C160" s="79">
        <v>151</v>
      </c>
      <c r="D160" s="109"/>
      <c r="E160" s="109"/>
      <c r="F160" s="109"/>
      <c r="G160" s="109"/>
      <c r="H160" s="110"/>
      <c r="I160" s="110"/>
      <c r="J160" s="110"/>
      <c r="K160" s="110"/>
      <c r="L160" s="110"/>
      <c r="M160" s="109"/>
      <c r="N160" s="114"/>
      <c r="O160" s="109"/>
      <c r="P160" s="109"/>
      <c r="Q160" s="115"/>
      <c r="R160" s="109"/>
      <c r="S160" s="115"/>
      <c r="T160" s="115"/>
      <c r="U160" s="150"/>
      <c r="V160" s="150"/>
      <c r="W160" s="150"/>
      <c r="X160" s="72"/>
      <c r="Y160" s="101" t="str">
        <f t="shared" si="13"/>
        <v/>
      </c>
      <c r="Z160" s="101" t="str">
        <f t="shared" si="14"/>
        <v/>
      </c>
      <c r="AA160" s="72"/>
      <c r="AB160" s="101" t="str">
        <f t="shared" si="15"/>
        <v/>
      </c>
      <c r="AC160" s="72"/>
      <c r="AD160" s="101" t="str">
        <f t="shared" si="16"/>
        <v/>
      </c>
      <c r="AE160" s="72"/>
      <c r="AH160" s="104"/>
    </row>
    <row r="161" spans="1:34" ht="21.95" customHeight="1" x14ac:dyDescent="0.15">
      <c r="A161" s="66">
        <f t="shared" si="17"/>
        <v>1</v>
      </c>
      <c r="B161" s="66" t="str">
        <f t="shared" si="12"/>
        <v/>
      </c>
      <c r="C161" s="79">
        <v>152</v>
      </c>
      <c r="D161" s="109"/>
      <c r="E161" s="109"/>
      <c r="F161" s="109"/>
      <c r="G161" s="109"/>
      <c r="H161" s="110"/>
      <c r="I161" s="110"/>
      <c r="J161" s="110"/>
      <c r="K161" s="110"/>
      <c r="L161" s="110"/>
      <c r="M161" s="109"/>
      <c r="N161" s="114"/>
      <c r="O161" s="109"/>
      <c r="P161" s="109"/>
      <c r="Q161" s="115"/>
      <c r="R161" s="109"/>
      <c r="S161" s="115"/>
      <c r="T161" s="115"/>
      <c r="U161" s="150"/>
      <c r="V161" s="150"/>
      <c r="W161" s="150"/>
      <c r="X161" s="72"/>
      <c r="Y161" s="101" t="str">
        <f t="shared" si="13"/>
        <v/>
      </c>
      <c r="Z161" s="101" t="str">
        <f t="shared" si="14"/>
        <v/>
      </c>
      <c r="AA161" s="72"/>
      <c r="AB161" s="101" t="str">
        <f t="shared" si="15"/>
        <v/>
      </c>
      <c r="AC161" s="72"/>
      <c r="AD161" s="101" t="str">
        <f t="shared" si="16"/>
        <v/>
      </c>
      <c r="AE161" s="72"/>
      <c r="AH161" s="104"/>
    </row>
    <row r="162" spans="1:34" ht="21.95" customHeight="1" x14ac:dyDescent="0.15">
      <c r="A162" s="66">
        <f t="shared" si="17"/>
        <v>1</v>
      </c>
      <c r="B162" s="66" t="str">
        <f t="shared" si="12"/>
        <v/>
      </c>
      <c r="C162" s="79">
        <v>153</v>
      </c>
      <c r="D162" s="109"/>
      <c r="E162" s="109"/>
      <c r="F162" s="109"/>
      <c r="G162" s="109"/>
      <c r="H162" s="110"/>
      <c r="I162" s="110"/>
      <c r="J162" s="110"/>
      <c r="K162" s="110"/>
      <c r="L162" s="110"/>
      <c r="M162" s="109"/>
      <c r="N162" s="114"/>
      <c r="O162" s="109"/>
      <c r="P162" s="109"/>
      <c r="Q162" s="115"/>
      <c r="R162" s="109"/>
      <c r="S162" s="115"/>
      <c r="T162" s="115"/>
      <c r="U162" s="150"/>
      <c r="V162" s="150"/>
      <c r="W162" s="150"/>
      <c r="X162" s="72"/>
      <c r="Y162" s="101" t="str">
        <f t="shared" si="13"/>
        <v/>
      </c>
      <c r="Z162" s="101" t="str">
        <f t="shared" si="14"/>
        <v/>
      </c>
      <c r="AA162" s="72"/>
      <c r="AB162" s="101" t="str">
        <f t="shared" si="15"/>
        <v/>
      </c>
      <c r="AC162" s="72"/>
      <c r="AD162" s="101" t="str">
        <f t="shared" si="16"/>
        <v/>
      </c>
      <c r="AE162" s="72"/>
      <c r="AH162" s="104"/>
    </row>
    <row r="163" spans="1:34" ht="21.95" customHeight="1" x14ac:dyDescent="0.15">
      <c r="A163" s="66">
        <f t="shared" si="17"/>
        <v>1</v>
      </c>
      <c r="B163" s="66" t="str">
        <f t="shared" si="12"/>
        <v/>
      </c>
      <c r="C163" s="79">
        <v>154</v>
      </c>
      <c r="D163" s="109"/>
      <c r="E163" s="109"/>
      <c r="F163" s="109"/>
      <c r="G163" s="109"/>
      <c r="H163" s="110"/>
      <c r="I163" s="110"/>
      <c r="J163" s="110"/>
      <c r="K163" s="110"/>
      <c r="L163" s="110"/>
      <c r="M163" s="109"/>
      <c r="N163" s="114"/>
      <c r="O163" s="109"/>
      <c r="P163" s="109"/>
      <c r="Q163" s="115"/>
      <c r="R163" s="109"/>
      <c r="S163" s="115"/>
      <c r="T163" s="115"/>
      <c r="U163" s="150"/>
      <c r="V163" s="150"/>
      <c r="W163" s="150"/>
      <c r="X163" s="72"/>
      <c r="Y163" s="101" t="str">
        <f t="shared" si="13"/>
        <v/>
      </c>
      <c r="Z163" s="101" t="str">
        <f t="shared" si="14"/>
        <v/>
      </c>
      <c r="AA163" s="72"/>
      <c r="AB163" s="101" t="str">
        <f t="shared" si="15"/>
        <v/>
      </c>
      <c r="AC163" s="72"/>
      <c r="AD163" s="101" t="str">
        <f t="shared" si="16"/>
        <v/>
      </c>
      <c r="AE163" s="72"/>
      <c r="AH163" s="104"/>
    </row>
    <row r="164" spans="1:34" ht="21.95" customHeight="1" x14ac:dyDescent="0.15">
      <c r="A164" s="66">
        <f t="shared" si="17"/>
        <v>1</v>
      </c>
      <c r="B164" s="66" t="str">
        <f t="shared" si="12"/>
        <v/>
      </c>
      <c r="C164" s="79">
        <v>155</v>
      </c>
      <c r="D164" s="109"/>
      <c r="E164" s="109"/>
      <c r="F164" s="109"/>
      <c r="G164" s="109"/>
      <c r="H164" s="110"/>
      <c r="I164" s="110"/>
      <c r="J164" s="110"/>
      <c r="K164" s="110"/>
      <c r="L164" s="110"/>
      <c r="M164" s="109"/>
      <c r="N164" s="114"/>
      <c r="O164" s="109"/>
      <c r="P164" s="109"/>
      <c r="Q164" s="115"/>
      <c r="R164" s="109"/>
      <c r="S164" s="115"/>
      <c r="T164" s="115"/>
      <c r="U164" s="150"/>
      <c r="V164" s="150"/>
      <c r="W164" s="150"/>
      <c r="X164" s="72"/>
      <c r="Y164" s="101" t="str">
        <f t="shared" si="13"/>
        <v/>
      </c>
      <c r="Z164" s="101" t="str">
        <f t="shared" si="14"/>
        <v/>
      </c>
      <c r="AA164" s="72"/>
      <c r="AB164" s="101" t="str">
        <f t="shared" si="15"/>
        <v/>
      </c>
      <c r="AC164" s="72"/>
      <c r="AD164" s="101" t="str">
        <f t="shared" si="16"/>
        <v/>
      </c>
      <c r="AE164" s="72"/>
      <c r="AH164" s="104"/>
    </row>
    <row r="165" spans="1:34" ht="21.95" customHeight="1" x14ac:dyDescent="0.15">
      <c r="A165" s="66">
        <f t="shared" si="17"/>
        <v>1</v>
      </c>
      <c r="B165" s="66" t="str">
        <f t="shared" si="12"/>
        <v/>
      </c>
      <c r="C165" s="79">
        <v>156</v>
      </c>
      <c r="D165" s="109"/>
      <c r="E165" s="109"/>
      <c r="F165" s="109"/>
      <c r="G165" s="109"/>
      <c r="H165" s="110"/>
      <c r="I165" s="110"/>
      <c r="J165" s="110"/>
      <c r="K165" s="110"/>
      <c r="L165" s="110"/>
      <c r="M165" s="109"/>
      <c r="N165" s="114"/>
      <c r="O165" s="109"/>
      <c r="P165" s="109"/>
      <c r="Q165" s="115"/>
      <c r="R165" s="109"/>
      <c r="S165" s="115"/>
      <c r="T165" s="115"/>
      <c r="U165" s="150"/>
      <c r="V165" s="150"/>
      <c r="W165" s="150"/>
      <c r="X165" s="72"/>
      <c r="Y165" s="101" t="str">
        <f t="shared" si="13"/>
        <v/>
      </c>
      <c r="Z165" s="101" t="str">
        <f t="shared" si="14"/>
        <v/>
      </c>
      <c r="AA165" s="72"/>
      <c r="AB165" s="101" t="str">
        <f t="shared" si="15"/>
        <v/>
      </c>
      <c r="AC165" s="72"/>
      <c r="AD165" s="101" t="str">
        <f t="shared" si="16"/>
        <v/>
      </c>
      <c r="AE165" s="72"/>
      <c r="AH165" s="104"/>
    </row>
    <row r="166" spans="1:34" ht="21.95" customHeight="1" x14ac:dyDescent="0.15">
      <c r="A166" s="66">
        <f t="shared" si="17"/>
        <v>1</v>
      </c>
      <c r="B166" s="66" t="str">
        <f t="shared" si="12"/>
        <v/>
      </c>
      <c r="C166" s="79">
        <v>157</v>
      </c>
      <c r="D166" s="109"/>
      <c r="E166" s="109"/>
      <c r="F166" s="109"/>
      <c r="G166" s="109"/>
      <c r="H166" s="110"/>
      <c r="I166" s="110"/>
      <c r="J166" s="110"/>
      <c r="K166" s="110"/>
      <c r="L166" s="110"/>
      <c r="M166" s="109"/>
      <c r="N166" s="114"/>
      <c r="O166" s="109"/>
      <c r="P166" s="109"/>
      <c r="Q166" s="115"/>
      <c r="R166" s="109"/>
      <c r="S166" s="115"/>
      <c r="T166" s="115"/>
      <c r="U166" s="150"/>
      <c r="V166" s="150"/>
      <c r="W166" s="150"/>
      <c r="X166" s="72"/>
      <c r="Y166" s="101" t="str">
        <f t="shared" si="13"/>
        <v/>
      </c>
      <c r="Z166" s="101" t="str">
        <f t="shared" si="14"/>
        <v/>
      </c>
      <c r="AA166" s="72"/>
      <c r="AB166" s="101" t="str">
        <f t="shared" si="15"/>
        <v/>
      </c>
      <c r="AC166" s="72"/>
      <c r="AD166" s="101" t="str">
        <f t="shared" si="16"/>
        <v/>
      </c>
      <c r="AE166" s="72"/>
      <c r="AH166" s="104"/>
    </row>
    <row r="167" spans="1:34" ht="21.95" customHeight="1" x14ac:dyDescent="0.15">
      <c r="A167" s="66">
        <f t="shared" si="17"/>
        <v>1</v>
      </c>
      <c r="B167" s="66" t="str">
        <f t="shared" si="12"/>
        <v/>
      </c>
      <c r="C167" s="79">
        <v>158</v>
      </c>
      <c r="D167" s="109"/>
      <c r="E167" s="109"/>
      <c r="F167" s="109"/>
      <c r="G167" s="109"/>
      <c r="H167" s="110"/>
      <c r="I167" s="110"/>
      <c r="J167" s="110"/>
      <c r="K167" s="110"/>
      <c r="L167" s="110"/>
      <c r="M167" s="109"/>
      <c r="N167" s="114"/>
      <c r="O167" s="109"/>
      <c r="P167" s="109"/>
      <c r="Q167" s="115"/>
      <c r="R167" s="109"/>
      <c r="S167" s="115"/>
      <c r="T167" s="115"/>
      <c r="U167" s="150"/>
      <c r="V167" s="150"/>
      <c r="W167" s="150"/>
      <c r="X167" s="72"/>
      <c r="Y167" s="101" t="str">
        <f t="shared" si="13"/>
        <v/>
      </c>
      <c r="Z167" s="101" t="str">
        <f t="shared" si="14"/>
        <v/>
      </c>
      <c r="AA167" s="72"/>
      <c r="AB167" s="101" t="str">
        <f t="shared" si="15"/>
        <v/>
      </c>
      <c r="AC167" s="72"/>
      <c r="AD167" s="101" t="str">
        <f t="shared" si="16"/>
        <v/>
      </c>
      <c r="AE167" s="72"/>
      <c r="AH167" s="104"/>
    </row>
    <row r="168" spans="1:34" ht="21.95" customHeight="1" x14ac:dyDescent="0.15">
      <c r="A168" s="66">
        <f t="shared" si="17"/>
        <v>1</v>
      </c>
      <c r="B168" s="66" t="str">
        <f t="shared" si="12"/>
        <v/>
      </c>
      <c r="C168" s="79">
        <v>159</v>
      </c>
      <c r="D168" s="109"/>
      <c r="E168" s="109"/>
      <c r="F168" s="109"/>
      <c r="G168" s="109"/>
      <c r="H168" s="110"/>
      <c r="I168" s="110"/>
      <c r="J168" s="110"/>
      <c r="K168" s="110"/>
      <c r="L168" s="110"/>
      <c r="M168" s="109"/>
      <c r="N168" s="114"/>
      <c r="O168" s="109"/>
      <c r="P168" s="109"/>
      <c r="Q168" s="115"/>
      <c r="R168" s="109"/>
      <c r="S168" s="115"/>
      <c r="T168" s="115"/>
      <c r="U168" s="150"/>
      <c r="V168" s="150"/>
      <c r="W168" s="150"/>
      <c r="X168" s="72"/>
      <c r="Y168" s="101" t="str">
        <f t="shared" si="13"/>
        <v/>
      </c>
      <c r="Z168" s="101" t="str">
        <f t="shared" si="14"/>
        <v/>
      </c>
      <c r="AA168" s="72"/>
      <c r="AB168" s="101" t="str">
        <f t="shared" si="15"/>
        <v/>
      </c>
      <c r="AC168" s="72"/>
      <c r="AD168" s="101" t="str">
        <f t="shared" si="16"/>
        <v/>
      </c>
      <c r="AE168" s="72"/>
      <c r="AH168" s="104"/>
    </row>
    <row r="169" spans="1:34" ht="21.95" customHeight="1" x14ac:dyDescent="0.15">
      <c r="A169" s="66">
        <f t="shared" si="17"/>
        <v>1</v>
      </c>
      <c r="B169" s="66" t="str">
        <f t="shared" si="12"/>
        <v/>
      </c>
      <c r="C169" s="79">
        <v>160</v>
      </c>
      <c r="D169" s="109"/>
      <c r="E169" s="109"/>
      <c r="F169" s="109"/>
      <c r="G169" s="109"/>
      <c r="H169" s="110"/>
      <c r="I169" s="110"/>
      <c r="J169" s="110"/>
      <c r="K169" s="110"/>
      <c r="L169" s="110"/>
      <c r="M169" s="109"/>
      <c r="N169" s="114"/>
      <c r="O169" s="109"/>
      <c r="P169" s="109"/>
      <c r="Q169" s="115"/>
      <c r="R169" s="109"/>
      <c r="S169" s="115"/>
      <c r="T169" s="115"/>
      <c r="U169" s="150"/>
      <c r="V169" s="150"/>
      <c r="W169" s="150"/>
      <c r="X169" s="72"/>
      <c r="Y169" s="101" t="str">
        <f t="shared" si="13"/>
        <v/>
      </c>
      <c r="Z169" s="101" t="str">
        <f t="shared" si="14"/>
        <v/>
      </c>
      <c r="AA169" s="72"/>
      <c r="AB169" s="101" t="str">
        <f t="shared" si="15"/>
        <v/>
      </c>
      <c r="AC169" s="72"/>
      <c r="AD169" s="101" t="str">
        <f t="shared" si="16"/>
        <v/>
      </c>
      <c r="AE169" s="72"/>
      <c r="AH169" s="104"/>
    </row>
    <row r="170" spans="1:34" ht="21.95" customHeight="1" x14ac:dyDescent="0.15">
      <c r="A170" s="66">
        <f t="shared" si="17"/>
        <v>1</v>
      </c>
      <c r="B170" s="66" t="str">
        <f t="shared" si="12"/>
        <v/>
      </c>
      <c r="C170" s="79">
        <v>161</v>
      </c>
      <c r="D170" s="109"/>
      <c r="E170" s="109"/>
      <c r="F170" s="109"/>
      <c r="G170" s="109"/>
      <c r="H170" s="110"/>
      <c r="I170" s="110"/>
      <c r="J170" s="110"/>
      <c r="K170" s="110"/>
      <c r="L170" s="110"/>
      <c r="M170" s="109"/>
      <c r="N170" s="114"/>
      <c r="O170" s="109"/>
      <c r="P170" s="109"/>
      <c r="Q170" s="115"/>
      <c r="R170" s="109"/>
      <c r="S170" s="115"/>
      <c r="T170" s="115"/>
      <c r="U170" s="150"/>
      <c r="V170" s="150"/>
      <c r="W170" s="150"/>
      <c r="X170" s="72"/>
      <c r="Y170" s="101" t="str">
        <f t="shared" si="13"/>
        <v/>
      </c>
      <c r="Z170" s="101" t="str">
        <f t="shared" si="14"/>
        <v/>
      </c>
      <c r="AA170" s="72"/>
      <c r="AB170" s="101" t="str">
        <f t="shared" si="15"/>
        <v/>
      </c>
      <c r="AC170" s="72"/>
      <c r="AD170" s="101" t="str">
        <f t="shared" si="16"/>
        <v/>
      </c>
      <c r="AE170" s="72"/>
      <c r="AH170" s="104"/>
    </row>
    <row r="171" spans="1:34" ht="21.95" customHeight="1" x14ac:dyDescent="0.15">
      <c r="A171" s="66">
        <f t="shared" si="17"/>
        <v>1</v>
      </c>
      <c r="B171" s="66" t="str">
        <f t="shared" si="12"/>
        <v/>
      </c>
      <c r="C171" s="79">
        <v>162</v>
      </c>
      <c r="D171" s="109"/>
      <c r="E171" s="109"/>
      <c r="F171" s="109"/>
      <c r="G171" s="109"/>
      <c r="H171" s="110"/>
      <c r="I171" s="110"/>
      <c r="J171" s="110"/>
      <c r="K171" s="110"/>
      <c r="L171" s="110"/>
      <c r="M171" s="109"/>
      <c r="N171" s="114"/>
      <c r="O171" s="109"/>
      <c r="P171" s="109"/>
      <c r="Q171" s="115"/>
      <c r="R171" s="109"/>
      <c r="S171" s="115"/>
      <c r="T171" s="115"/>
      <c r="U171" s="150"/>
      <c r="V171" s="150"/>
      <c r="W171" s="150"/>
      <c r="X171" s="72"/>
      <c r="Y171" s="101" t="str">
        <f t="shared" si="13"/>
        <v/>
      </c>
      <c r="Z171" s="101" t="str">
        <f t="shared" si="14"/>
        <v/>
      </c>
      <c r="AA171" s="72"/>
      <c r="AB171" s="101" t="str">
        <f t="shared" si="15"/>
        <v/>
      </c>
      <c r="AC171" s="72"/>
      <c r="AD171" s="101" t="str">
        <f t="shared" si="16"/>
        <v/>
      </c>
      <c r="AE171" s="72"/>
      <c r="AH171" s="104"/>
    </row>
    <row r="172" spans="1:34" ht="21.95" customHeight="1" x14ac:dyDescent="0.15">
      <c r="A172" s="66">
        <f t="shared" si="17"/>
        <v>1</v>
      </c>
      <c r="B172" s="66" t="str">
        <f t="shared" si="12"/>
        <v/>
      </c>
      <c r="C172" s="79">
        <v>163</v>
      </c>
      <c r="D172" s="109"/>
      <c r="E172" s="109"/>
      <c r="F172" s="109"/>
      <c r="G172" s="109"/>
      <c r="H172" s="110"/>
      <c r="I172" s="110"/>
      <c r="J172" s="110"/>
      <c r="K172" s="110"/>
      <c r="L172" s="110"/>
      <c r="M172" s="109"/>
      <c r="N172" s="114"/>
      <c r="O172" s="109"/>
      <c r="P172" s="109"/>
      <c r="Q172" s="115"/>
      <c r="R172" s="109"/>
      <c r="S172" s="115"/>
      <c r="T172" s="115"/>
      <c r="U172" s="150"/>
      <c r="V172" s="150"/>
      <c r="W172" s="150"/>
      <c r="X172" s="72"/>
      <c r="Y172" s="101" t="str">
        <f t="shared" si="13"/>
        <v/>
      </c>
      <c r="Z172" s="101" t="str">
        <f t="shared" si="14"/>
        <v/>
      </c>
      <c r="AA172" s="72"/>
      <c r="AB172" s="101" t="str">
        <f t="shared" si="15"/>
        <v/>
      </c>
      <c r="AC172" s="72"/>
      <c r="AD172" s="101" t="str">
        <f t="shared" si="16"/>
        <v/>
      </c>
      <c r="AE172" s="72"/>
      <c r="AH172" s="104"/>
    </row>
    <row r="173" spans="1:34" ht="21.95" customHeight="1" x14ac:dyDescent="0.15">
      <c r="A173" s="66">
        <f t="shared" si="17"/>
        <v>1</v>
      </c>
      <c r="B173" s="66" t="str">
        <f t="shared" si="12"/>
        <v/>
      </c>
      <c r="C173" s="79">
        <v>164</v>
      </c>
      <c r="D173" s="109"/>
      <c r="E173" s="109"/>
      <c r="F173" s="109"/>
      <c r="G173" s="109"/>
      <c r="H173" s="110"/>
      <c r="I173" s="110"/>
      <c r="J173" s="110"/>
      <c r="K173" s="110"/>
      <c r="L173" s="110"/>
      <c r="M173" s="109"/>
      <c r="N173" s="114"/>
      <c r="O173" s="109"/>
      <c r="P173" s="109"/>
      <c r="Q173" s="115"/>
      <c r="R173" s="109"/>
      <c r="S173" s="115"/>
      <c r="T173" s="115"/>
      <c r="U173" s="150"/>
      <c r="V173" s="150"/>
      <c r="W173" s="150"/>
      <c r="X173" s="72"/>
      <c r="Y173" s="101" t="str">
        <f t="shared" si="13"/>
        <v/>
      </c>
      <c r="Z173" s="101" t="str">
        <f t="shared" si="14"/>
        <v/>
      </c>
      <c r="AA173" s="72"/>
      <c r="AB173" s="101" t="str">
        <f t="shared" si="15"/>
        <v/>
      </c>
      <c r="AC173" s="72"/>
      <c r="AD173" s="101" t="str">
        <f t="shared" si="16"/>
        <v/>
      </c>
      <c r="AE173" s="72"/>
      <c r="AH173" s="104"/>
    </row>
    <row r="174" spans="1:34" ht="21.95" customHeight="1" x14ac:dyDescent="0.15">
      <c r="A174" s="66">
        <f t="shared" si="17"/>
        <v>1</v>
      </c>
      <c r="B174" s="66" t="str">
        <f t="shared" si="12"/>
        <v/>
      </c>
      <c r="C174" s="79">
        <v>165</v>
      </c>
      <c r="D174" s="109"/>
      <c r="E174" s="109"/>
      <c r="F174" s="109"/>
      <c r="G174" s="109"/>
      <c r="H174" s="110"/>
      <c r="I174" s="110"/>
      <c r="J174" s="110"/>
      <c r="K174" s="110"/>
      <c r="L174" s="110"/>
      <c r="M174" s="109"/>
      <c r="N174" s="114"/>
      <c r="O174" s="109"/>
      <c r="P174" s="109"/>
      <c r="Q174" s="115"/>
      <c r="R174" s="109"/>
      <c r="S174" s="115"/>
      <c r="T174" s="115"/>
      <c r="U174" s="150"/>
      <c r="V174" s="150"/>
      <c r="W174" s="150"/>
      <c r="X174" s="72"/>
      <c r="Y174" s="101" t="str">
        <f t="shared" si="13"/>
        <v/>
      </c>
      <c r="Z174" s="101" t="str">
        <f t="shared" si="14"/>
        <v/>
      </c>
      <c r="AA174" s="72"/>
      <c r="AB174" s="101" t="str">
        <f t="shared" si="15"/>
        <v/>
      </c>
      <c r="AC174" s="72"/>
      <c r="AD174" s="101" t="str">
        <f t="shared" si="16"/>
        <v/>
      </c>
      <c r="AE174" s="72"/>
      <c r="AH174" s="104"/>
    </row>
    <row r="175" spans="1:34" ht="21.95" customHeight="1" x14ac:dyDescent="0.15">
      <c r="A175" s="66">
        <f t="shared" si="17"/>
        <v>1</v>
      </c>
      <c r="B175" s="66" t="str">
        <f t="shared" si="12"/>
        <v/>
      </c>
      <c r="C175" s="79">
        <v>166</v>
      </c>
      <c r="D175" s="109"/>
      <c r="E175" s="109"/>
      <c r="F175" s="109"/>
      <c r="G175" s="109"/>
      <c r="H175" s="110"/>
      <c r="I175" s="110"/>
      <c r="J175" s="110"/>
      <c r="K175" s="110"/>
      <c r="L175" s="110"/>
      <c r="M175" s="109"/>
      <c r="N175" s="114"/>
      <c r="O175" s="109"/>
      <c r="P175" s="109"/>
      <c r="Q175" s="115"/>
      <c r="R175" s="109"/>
      <c r="S175" s="115"/>
      <c r="T175" s="115"/>
      <c r="U175" s="150"/>
      <c r="V175" s="150"/>
      <c r="W175" s="150"/>
      <c r="X175" s="72"/>
      <c r="Y175" s="101" t="str">
        <f t="shared" si="13"/>
        <v/>
      </c>
      <c r="Z175" s="101" t="str">
        <f t="shared" si="14"/>
        <v/>
      </c>
      <c r="AA175" s="72"/>
      <c r="AB175" s="101" t="str">
        <f t="shared" si="15"/>
        <v/>
      </c>
      <c r="AC175" s="72"/>
      <c r="AD175" s="101" t="str">
        <f t="shared" si="16"/>
        <v/>
      </c>
      <c r="AE175" s="72"/>
      <c r="AH175" s="104"/>
    </row>
    <row r="176" spans="1:34" ht="21.95" customHeight="1" x14ac:dyDescent="0.15">
      <c r="A176" s="66">
        <f t="shared" si="17"/>
        <v>1</v>
      </c>
      <c r="B176" s="66" t="str">
        <f t="shared" si="12"/>
        <v/>
      </c>
      <c r="C176" s="79">
        <v>167</v>
      </c>
      <c r="D176" s="109"/>
      <c r="E176" s="109"/>
      <c r="F176" s="109"/>
      <c r="G176" s="109"/>
      <c r="H176" s="110"/>
      <c r="I176" s="110"/>
      <c r="J176" s="110"/>
      <c r="K176" s="110"/>
      <c r="L176" s="110"/>
      <c r="M176" s="109"/>
      <c r="N176" s="114"/>
      <c r="O176" s="109"/>
      <c r="P176" s="109"/>
      <c r="Q176" s="115"/>
      <c r="R176" s="109"/>
      <c r="S176" s="115"/>
      <c r="T176" s="115"/>
      <c r="U176" s="150"/>
      <c r="V176" s="150"/>
      <c r="W176" s="150"/>
      <c r="X176" s="72"/>
      <c r="Y176" s="101" t="str">
        <f t="shared" si="13"/>
        <v/>
      </c>
      <c r="Z176" s="101" t="str">
        <f t="shared" si="14"/>
        <v/>
      </c>
      <c r="AA176" s="72"/>
      <c r="AB176" s="101" t="str">
        <f t="shared" si="15"/>
        <v/>
      </c>
      <c r="AC176" s="72"/>
      <c r="AD176" s="101" t="str">
        <f t="shared" si="16"/>
        <v/>
      </c>
      <c r="AE176" s="72"/>
      <c r="AH176" s="104"/>
    </row>
    <row r="177" spans="1:34" ht="21.95" customHeight="1" x14ac:dyDescent="0.15">
      <c r="A177" s="66">
        <f t="shared" si="17"/>
        <v>1</v>
      </c>
      <c r="B177" s="66" t="str">
        <f t="shared" si="12"/>
        <v/>
      </c>
      <c r="C177" s="79">
        <v>168</v>
      </c>
      <c r="D177" s="109"/>
      <c r="E177" s="109"/>
      <c r="F177" s="109"/>
      <c r="G177" s="109"/>
      <c r="H177" s="110"/>
      <c r="I177" s="110"/>
      <c r="J177" s="110"/>
      <c r="K177" s="110"/>
      <c r="L177" s="110"/>
      <c r="M177" s="109"/>
      <c r="N177" s="114"/>
      <c r="O177" s="109"/>
      <c r="P177" s="109"/>
      <c r="Q177" s="115"/>
      <c r="R177" s="109"/>
      <c r="S177" s="115"/>
      <c r="T177" s="115"/>
      <c r="U177" s="150"/>
      <c r="V177" s="150"/>
      <c r="W177" s="150"/>
      <c r="X177" s="72"/>
      <c r="Y177" s="101" t="str">
        <f t="shared" si="13"/>
        <v/>
      </c>
      <c r="Z177" s="101" t="str">
        <f t="shared" si="14"/>
        <v/>
      </c>
      <c r="AA177" s="72"/>
      <c r="AB177" s="101" t="str">
        <f t="shared" si="15"/>
        <v/>
      </c>
      <c r="AC177" s="72"/>
      <c r="AD177" s="101" t="str">
        <f t="shared" si="16"/>
        <v/>
      </c>
      <c r="AE177" s="72"/>
      <c r="AH177" s="104"/>
    </row>
    <row r="178" spans="1:34" ht="21.95" customHeight="1" x14ac:dyDescent="0.15">
      <c r="A178" s="66">
        <f t="shared" si="17"/>
        <v>1</v>
      </c>
      <c r="B178" s="66" t="str">
        <f t="shared" si="12"/>
        <v/>
      </c>
      <c r="C178" s="79">
        <v>169</v>
      </c>
      <c r="D178" s="109"/>
      <c r="E178" s="109"/>
      <c r="F178" s="109"/>
      <c r="G178" s="109"/>
      <c r="H178" s="110"/>
      <c r="I178" s="110"/>
      <c r="J178" s="110"/>
      <c r="K178" s="110"/>
      <c r="L178" s="110"/>
      <c r="M178" s="109"/>
      <c r="N178" s="114"/>
      <c r="O178" s="109"/>
      <c r="P178" s="109"/>
      <c r="Q178" s="115"/>
      <c r="R178" s="109"/>
      <c r="S178" s="115"/>
      <c r="T178" s="115"/>
      <c r="U178" s="150"/>
      <c r="V178" s="150"/>
      <c r="W178" s="150"/>
      <c r="X178" s="72"/>
      <c r="Y178" s="101" t="str">
        <f t="shared" si="13"/>
        <v/>
      </c>
      <c r="Z178" s="101" t="str">
        <f t="shared" si="14"/>
        <v/>
      </c>
      <c r="AA178" s="72"/>
      <c r="AB178" s="101" t="str">
        <f t="shared" si="15"/>
        <v/>
      </c>
      <c r="AC178" s="72"/>
      <c r="AD178" s="101" t="str">
        <f t="shared" si="16"/>
        <v/>
      </c>
      <c r="AE178" s="72"/>
      <c r="AH178" s="104"/>
    </row>
    <row r="179" spans="1:34" ht="21.95" customHeight="1" x14ac:dyDescent="0.15">
      <c r="A179" s="66">
        <f t="shared" si="17"/>
        <v>1</v>
      </c>
      <c r="B179" s="66" t="str">
        <f t="shared" si="12"/>
        <v/>
      </c>
      <c r="C179" s="79">
        <v>170</v>
      </c>
      <c r="D179" s="109"/>
      <c r="E179" s="109"/>
      <c r="F179" s="109"/>
      <c r="G179" s="109"/>
      <c r="H179" s="110"/>
      <c r="I179" s="110"/>
      <c r="J179" s="110"/>
      <c r="K179" s="110"/>
      <c r="L179" s="110"/>
      <c r="M179" s="109"/>
      <c r="N179" s="114"/>
      <c r="O179" s="109"/>
      <c r="P179" s="109"/>
      <c r="Q179" s="115"/>
      <c r="R179" s="109"/>
      <c r="S179" s="115"/>
      <c r="T179" s="115"/>
      <c r="U179" s="150"/>
      <c r="V179" s="150"/>
      <c r="W179" s="150"/>
      <c r="X179" s="72"/>
      <c r="Y179" s="101" t="str">
        <f t="shared" si="13"/>
        <v/>
      </c>
      <c r="Z179" s="101" t="str">
        <f t="shared" si="14"/>
        <v/>
      </c>
      <c r="AA179" s="72"/>
      <c r="AB179" s="101" t="str">
        <f t="shared" si="15"/>
        <v/>
      </c>
      <c r="AC179" s="72"/>
      <c r="AD179" s="101" t="str">
        <f t="shared" si="16"/>
        <v/>
      </c>
      <c r="AE179" s="72"/>
      <c r="AH179" s="104"/>
    </row>
    <row r="180" spans="1:34" ht="21.95" customHeight="1" x14ac:dyDescent="0.15">
      <c r="A180" s="66">
        <f t="shared" si="17"/>
        <v>1</v>
      </c>
      <c r="B180" s="66" t="str">
        <f t="shared" si="12"/>
        <v/>
      </c>
      <c r="C180" s="79">
        <v>171</v>
      </c>
      <c r="D180" s="109"/>
      <c r="E180" s="109"/>
      <c r="F180" s="109"/>
      <c r="G180" s="109"/>
      <c r="H180" s="110"/>
      <c r="I180" s="110"/>
      <c r="J180" s="110"/>
      <c r="K180" s="110"/>
      <c r="L180" s="110"/>
      <c r="M180" s="109"/>
      <c r="N180" s="114"/>
      <c r="O180" s="109"/>
      <c r="P180" s="109"/>
      <c r="Q180" s="115"/>
      <c r="R180" s="109"/>
      <c r="S180" s="115"/>
      <c r="T180" s="115"/>
      <c r="U180" s="150"/>
      <c r="V180" s="150"/>
      <c r="W180" s="150"/>
      <c r="X180" s="72"/>
      <c r="Y180" s="101" t="str">
        <f t="shared" si="13"/>
        <v/>
      </c>
      <c r="Z180" s="101" t="str">
        <f t="shared" si="14"/>
        <v/>
      </c>
      <c r="AA180" s="72"/>
      <c r="AB180" s="101" t="str">
        <f t="shared" si="15"/>
        <v/>
      </c>
      <c r="AC180" s="72"/>
      <c r="AD180" s="101" t="str">
        <f t="shared" si="16"/>
        <v/>
      </c>
      <c r="AE180" s="72"/>
      <c r="AH180" s="104"/>
    </row>
    <row r="181" spans="1:34" ht="21.95" customHeight="1" x14ac:dyDescent="0.15">
      <c r="A181" s="66">
        <f t="shared" si="17"/>
        <v>1</v>
      </c>
      <c r="B181" s="66" t="str">
        <f t="shared" si="12"/>
        <v/>
      </c>
      <c r="C181" s="79">
        <v>172</v>
      </c>
      <c r="D181" s="109"/>
      <c r="E181" s="109"/>
      <c r="F181" s="109"/>
      <c r="G181" s="109"/>
      <c r="H181" s="110"/>
      <c r="I181" s="110"/>
      <c r="J181" s="110"/>
      <c r="K181" s="110"/>
      <c r="L181" s="110"/>
      <c r="M181" s="109"/>
      <c r="N181" s="114"/>
      <c r="O181" s="109"/>
      <c r="P181" s="109"/>
      <c r="Q181" s="115"/>
      <c r="R181" s="109"/>
      <c r="S181" s="115"/>
      <c r="T181" s="115"/>
      <c r="U181" s="150"/>
      <c r="V181" s="150"/>
      <c r="W181" s="150"/>
      <c r="X181" s="72"/>
      <c r="Y181" s="101" t="str">
        <f t="shared" si="13"/>
        <v/>
      </c>
      <c r="Z181" s="101" t="str">
        <f t="shared" si="14"/>
        <v/>
      </c>
      <c r="AA181" s="72"/>
      <c r="AB181" s="101" t="str">
        <f t="shared" si="15"/>
        <v/>
      </c>
      <c r="AC181" s="72"/>
      <c r="AD181" s="101" t="str">
        <f t="shared" si="16"/>
        <v/>
      </c>
      <c r="AE181" s="72"/>
      <c r="AH181" s="104"/>
    </row>
    <row r="182" spans="1:34" ht="21.95" customHeight="1" x14ac:dyDescent="0.15">
      <c r="A182" s="66">
        <f t="shared" si="17"/>
        <v>1</v>
      </c>
      <c r="B182" s="66" t="str">
        <f t="shared" si="12"/>
        <v/>
      </c>
      <c r="C182" s="79">
        <v>173</v>
      </c>
      <c r="D182" s="109"/>
      <c r="E182" s="109"/>
      <c r="F182" s="109"/>
      <c r="G182" s="109"/>
      <c r="H182" s="110"/>
      <c r="I182" s="110"/>
      <c r="J182" s="110"/>
      <c r="K182" s="110"/>
      <c r="L182" s="110"/>
      <c r="M182" s="109"/>
      <c r="N182" s="114"/>
      <c r="O182" s="109"/>
      <c r="P182" s="109"/>
      <c r="Q182" s="115"/>
      <c r="R182" s="109"/>
      <c r="S182" s="115"/>
      <c r="T182" s="115"/>
      <c r="U182" s="150"/>
      <c r="V182" s="150"/>
      <c r="W182" s="150"/>
      <c r="X182" s="72"/>
      <c r="Y182" s="101" t="str">
        <f t="shared" si="13"/>
        <v/>
      </c>
      <c r="Z182" s="101" t="str">
        <f t="shared" si="14"/>
        <v/>
      </c>
      <c r="AA182" s="72"/>
      <c r="AB182" s="101" t="str">
        <f t="shared" si="15"/>
        <v/>
      </c>
      <c r="AC182" s="72"/>
      <c r="AD182" s="101" t="str">
        <f t="shared" si="16"/>
        <v/>
      </c>
      <c r="AE182" s="72"/>
      <c r="AH182" s="104"/>
    </row>
    <row r="183" spans="1:34" ht="21.95" customHeight="1" x14ac:dyDescent="0.15">
      <c r="A183" s="66">
        <f t="shared" si="17"/>
        <v>1</v>
      </c>
      <c r="B183" s="66" t="str">
        <f t="shared" si="12"/>
        <v/>
      </c>
      <c r="C183" s="79">
        <v>174</v>
      </c>
      <c r="D183" s="109"/>
      <c r="E183" s="109"/>
      <c r="F183" s="109"/>
      <c r="G183" s="109"/>
      <c r="H183" s="110"/>
      <c r="I183" s="110"/>
      <c r="J183" s="110"/>
      <c r="K183" s="110"/>
      <c r="L183" s="110"/>
      <c r="M183" s="109"/>
      <c r="N183" s="114"/>
      <c r="O183" s="109"/>
      <c r="P183" s="109"/>
      <c r="Q183" s="115"/>
      <c r="R183" s="109"/>
      <c r="S183" s="115"/>
      <c r="T183" s="115"/>
      <c r="U183" s="150"/>
      <c r="V183" s="150"/>
      <c r="W183" s="150"/>
      <c r="X183" s="72"/>
      <c r="Y183" s="101" t="str">
        <f t="shared" si="13"/>
        <v/>
      </c>
      <c r="Z183" s="101" t="str">
        <f t="shared" si="14"/>
        <v/>
      </c>
      <c r="AA183" s="72"/>
      <c r="AB183" s="101" t="str">
        <f t="shared" si="15"/>
        <v/>
      </c>
      <c r="AC183" s="72"/>
      <c r="AD183" s="101" t="str">
        <f t="shared" si="16"/>
        <v/>
      </c>
      <c r="AE183" s="72"/>
      <c r="AH183" s="104"/>
    </row>
    <row r="184" spans="1:34" ht="21.95" customHeight="1" x14ac:dyDescent="0.15">
      <c r="A184" s="66">
        <f t="shared" si="17"/>
        <v>1</v>
      </c>
      <c r="B184" s="66" t="str">
        <f t="shared" si="12"/>
        <v/>
      </c>
      <c r="C184" s="79">
        <v>175</v>
      </c>
      <c r="D184" s="109"/>
      <c r="E184" s="109"/>
      <c r="F184" s="109"/>
      <c r="G184" s="109"/>
      <c r="H184" s="110"/>
      <c r="I184" s="110"/>
      <c r="J184" s="110"/>
      <c r="K184" s="110"/>
      <c r="L184" s="110"/>
      <c r="M184" s="109"/>
      <c r="N184" s="114"/>
      <c r="O184" s="109"/>
      <c r="P184" s="109"/>
      <c r="Q184" s="115"/>
      <c r="R184" s="109"/>
      <c r="S184" s="115"/>
      <c r="T184" s="115"/>
      <c r="U184" s="150"/>
      <c r="V184" s="150"/>
      <c r="W184" s="150"/>
      <c r="X184" s="72"/>
      <c r="Y184" s="101" t="str">
        <f t="shared" si="13"/>
        <v/>
      </c>
      <c r="Z184" s="101" t="str">
        <f t="shared" si="14"/>
        <v/>
      </c>
      <c r="AA184" s="72"/>
      <c r="AB184" s="101" t="str">
        <f t="shared" si="15"/>
        <v/>
      </c>
      <c r="AC184" s="72"/>
      <c r="AD184" s="101" t="str">
        <f t="shared" si="16"/>
        <v/>
      </c>
      <c r="AE184" s="72"/>
      <c r="AH184" s="104"/>
    </row>
    <row r="185" spans="1:34" ht="21.95" customHeight="1" x14ac:dyDescent="0.15">
      <c r="A185" s="66">
        <f t="shared" si="17"/>
        <v>1</v>
      </c>
      <c r="B185" s="66" t="str">
        <f t="shared" si="12"/>
        <v/>
      </c>
      <c r="C185" s="79">
        <v>176</v>
      </c>
      <c r="D185" s="109"/>
      <c r="E185" s="109"/>
      <c r="F185" s="109"/>
      <c r="G185" s="109"/>
      <c r="H185" s="110"/>
      <c r="I185" s="110"/>
      <c r="J185" s="110"/>
      <c r="K185" s="110"/>
      <c r="L185" s="110"/>
      <c r="M185" s="109"/>
      <c r="N185" s="114"/>
      <c r="O185" s="109"/>
      <c r="P185" s="109"/>
      <c r="Q185" s="115"/>
      <c r="R185" s="109"/>
      <c r="S185" s="115"/>
      <c r="T185" s="115"/>
      <c r="U185" s="150"/>
      <c r="V185" s="150"/>
      <c r="W185" s="150"/>
      <c r="X185" s="72"/>
      <c r="Y185" s="101" t="str">
        <f t="shared" si="13"/>
        <v/>
      </c>
      <c r="Z185" s="101" t="str">
        <f t="shared" si="14"/>
        <v/>
      </c>
      <c r="AA185" s="72"/>
      <c r="AB185" s="101" t="str">
        <f t="shared" si="15"/>
        <v/>
      </c>
      <c r="AC185" s="72"/>
      <c r="AD185" s="101" t="str">
        <f t="shared" si="16"/>
        <v/>
      </c>
      <c r="AE185" s="72"/>
      <c r="AH185" s="104"/>
    </row>
    <row r="186" spans="1:34" ht="21.95" customHeight="1" x14ac:dyDescent="0.15">
      <c r="A186" s="66">
        <f t="shared" si="17"/>
        <v>1</v>
      </c>
      <c r="B186" s="66" t="str">
        <f t="shared" si="12"/>
        <v/>
      </c>
      <c r="C186" s="79">
        <v>177</v>
      </c>
      <c r="D186" s="109"/>
      <c r="E186" s="109"/>
      <c r="F186" s="109"/>
      <c r="G186" s="109"/>
      <c r="H186" s="110"/>
      <c r="I186" s="110"/>
      <c r="J186" s="110"/>
      <c r="K186" s="110"/>
      <c r="L186" s="110"/>
      <c r="M186" s="109"/>
      <c r="N186" s="114"/>
      <c r="O186" s="109"/>
      <c r="P186" s="109"/>
      <c r="Q186" s="115"/>
      <c r="R186" s="109"/>
      <c r="S186" s="115"/>
      <c r="T186" s="115"/>
      <c r="U186" s="150"/>
      <c r="V186" s="150"/>
      <c r="W186" s="150"/>
      <c r="X186" s="72"/>
      <c r="Y186" s="101" t="str">
        <f t="shared" si="13"/>
        <v/>
      </c>
      <c r="Z186" s="101" t="str">
        <f t="shared" si="14"/>
        <v/>
      </c>
      <c r="AA186" s="72"/>
      <c r="AB186" s="101" t="str">
        <f t="shared" si="15"/>
        <v/>
      </c>
      <c r="AC186" s="72"/>
      <c r="AD186" s="101" t="str">
        <f t="shared" si="16"/>
        <v/>
      </c>
      <c r="AE186" s="72"/>
      <c r="AH186" s="104"/>
    </row>
    <row r="187" spans="1:34" ht="21.95" customHeight="1" x14ac:dyDescent="0.15">
      <c r="A187" s="66">
        <f t="shared" si="17"/>
        <v>1</v>
      </c>
      <c r="B187" s="66" t="str">
        <f t="shared" si="12"/>
        <v/>
      </c>
      <c r="C187" s="79">
        <v>178</v>
      </c>
      <c r="D187" s="109"/>
      <c r="E187" s="109"/>
      <c r="F187" s="109"/>
      <c r="G187" s="109"/>
      <c r="H187" s="110"/>
      <c r="I187" s="110"/>
      <c r="J187" s="110"/>
      <c r="K187" s="110"/>
      <c r="L187" s="110"/>
      <c r="M187" s="109"/>
      <c r="N187" s="114"/>
      <c r="O187" s="109"/>
      <c r="P187" s="109"/>
      <c r="Q187" s="115"/>
      <c r="R187" s="109"/>
      <c r="S187" s="115"/>
      <c r="T187" s="115"/>
      <c r="U187" s="150"/>
      <c r="V187" s="150"/>
      <c r="W187" s="150"/>
      <c r="X187" s="72"/>
      <c r="Y187" s="101" t="str">
        <f t="shared" si="13"/>
        <v/>
      </c>
      <c r="Z187" s="101" t="str">
        <f t="shared" si="14"/>
        <v/>
      </c>
      <c r="AA187" s="72"/>
      <c r="AB187" s="101" t="str">
        <f t="shared" si="15"/>
        <v/>
      </c>
      <c r="AC187" s="72"/>
      <c r="AD187" s="101" t="str">
        <f t="shared" si="16"/>
        <v/>
      </c>
      <c r="AE187" s="72"/>
      <c r="AH187" s="104"/>
    </row>
    <row r="188" spans="1:34" ht="21.95" customHeight="1" x14ac:dyDescent="0.15">
      <c r="A188" s="66">
        <f t="shared" si="17"/>
        <v>1</v>
      </c>
      <c r="B188" s="66" t="str">
        <f t="shared" si="12"/>
        <v/>
      </c>
      <c r="C188" s="79">
        <v>179</v>
      </c>
      <c r="D188" s="109"/>
      <c r="E188" s="109"/>
      <c r="F188" s="109"/>
      <c r="G188" s="109"/>
      <c r="H188" s="110"/>
      <c r="I188" s="110"/>
      <c r="J188" s="110"/>
      <c r="K188" s="110"/>
      <c r="L188" s="110"/>
      <c r="M188" s="109"/>
      <c r="N188" s="114"/>
      <c r="O188" s="109"/>
      <c r="P188" s="109"/>
      <c r="Q188" s="115"/>
      <c r="R188" s="109"/>
      <c r="S188" s="115"/>
      <c r="T188" s="115"/>
      <c r="U188" s="150"/>
      <c r="V188" s="150"/>
      <c r="W188" s="150"/>
      <c r="X188" s="72"/>
      <c r="Y188" s="101" t="str">
        <f t="shared" si="13"/>
        <v/>
      </c>
      <c r="Z188" s="101" t="str">
        <f t="shared" si="14"/>
        <v/>
      </c>
      <c r="AA188" s="72"/>
      <c r="AB188" s="101" t="str">
        <f t="shared" si="15"/>
        <v/>
      </c>
      <c r="AC188" s="72"/>
      <c r="AD188" s="101" t="str">
        <f t="shared" si="16"/>
        <v/>
      </c>
      <c r="AE188" s="72"/>
      <c r="AH188" s="104"/>
    </row>
    <row r="189" spans="1:34" ht="21.95" customHeight="1" x14ac:dyDescent="0.15">
      <c r="A189" s="66">
        <f t="shared" si="17"/>
        <v>1</v>
      </c>
      <c r="B189" s="66" t="str">
        <f t="shared" si="12"/>
        <v/>
      </c>
      <c r="C189" s="79">
        <v>180</v>
      </c>
      <c r="D189" s="109"/>
      <c r="E189" s="109"/>
      <c r="F189" s="109"/>
      <c r="G189" s="109"/>
      <c r="H189" s="110"/>
      <c r="I189" s="110"/>
      <c r="J189" s="110"/>
      <c r="K189" s="110"/>
      <c r="L189" s="110"/>
      <c r="M189" s="109"/>
      <c r="N189" s="114"/>
      <c r="O189" s="109"/>
      <c r="P189" s="109"/>
      <c r="Q189" s="115"/>
      <c r="R189" s="109"/>
      <c r="S189" s="115"/>
      <c r="T189" s="115"/>
      <c r="U189" s="150"/>
      <c r="V189" s="150"/>
      <c r="W189" s="150"/>
      <c r="X189" s="72"/>
      <c r="Y189" s="101" t="str">
        <f t="shared" si="13"/>
        <v/>
      </c>
      <c r="Z189" s="101" t="str">
        <f t="shared" si="14"/>
        <v/>
      </c>
      <c r="AA189" s="72"/>
      <c r="AB189" s="101" t="str">
        <f t="shared" si="15"/>
        <v/>
      </c>
      <c r="AC189" s="72"/>
      <c r="AD189" s="101" t="str">
        <f t="shared" si="16"/>
        <v/>
      </c>
      <c r="AE189" s="72"/>
      <c r="AH189" s="104"/>
    </row>
    <row r="190" spans="1:34" ht="21.95" customHeight="1" x14ac:dyDescent="0.15">
      <c r="A190" s="66">
        <f t="shared" si="17"/>
        <v>1</v>
      </c>
      <c r="B190" s="66" t="str">
        <f t="shared" si="12"/>
        <v/>
      </c>
      <c r="C190" s="79">
        <v>181</v>
      </c>
      <c r="D190" s="109"/>
      <c r="E190" s="109"/>
      <c r="F190" s="109"/>
      <c r="G190" s="109"/>
      <c r="H190" s="110"/>
      <c r="I190" s="110"/>
      <c r="J190" s="110"/>
      <c r="K190" s="110"/>
      <c r="L190" s="110"/>
      <c r="M190" s="109"/>
      <c r="N190" s="114"/>
      <c r="O190" s="109"/>
      <c r="P190" s="109"/>
      <c r="Q190" s="115"/>
      <c r="R190" s="109"/>
      <c r="S190" s="115"/>
      <c r="T190" s="115"/>
      <c r="U190" s="150"/>
      <c r="V190" s="150"/>
      <c r="W190" s="150"/>
      <c r="X190" s="72"/>
      <c r="Y190" s="101" t="str">
        <f t="shared" si="13"/>
        <v/>
      </c>
      <c r="Z190" s="101" t="str">
        <f t="shared" si="14"/>
        <v/>
      </c>
      <c r="AA190" s="72"/>
      <c r="AB190" s="101" t="str">
        <f t="shared" si="15"/>
        <v/>
      </c>
      <c r="AC190" s="72"/>
      <c r="AD190" s="101" t="str">
        <f t="shared" si="16"/>
        <v/>
      </c>
      <c r="AE190" s="72"/>
      <c r="AH190" s="104"/>
    </row>
    <row r="191" spans="1:34" ht="21.95" customHeight="1" x14ac:dyDescent="0.15">
      <c r="A191" s="66">
        <f t="shared" si="17"/>
        <v>1</v>
      </c>
      <c r="B191" s="66" t="str">
        <f t="shared" si="12"/>
        <v/>
      </c>
      <c r="C191" s="79">
        <v>182</v>
      </c>
      <c r="D191" s="109"/>
      <c r="E191" s="109"/>
      <c r="F191" s="109"/>
      <c r="G191" s="109"/>
      <c r="H191" s="110"/>
      <c r="I191" s="110"/>
      <c r="J191" s="110"/>
      <c r="K191" s="110"/>
      <c r="L191" s="110"/>
      <c r="M191" s="109"/>
      <c r="N191" s="114"/>
      <c r="O191" s="109"/>
      <c r="P191" s="109"/>
      <c r="Q191" s="115"/>
      <c r="R191" s="109"/>
      <c r="S191" s="115"/>
      <c r="T191" s="115"/>
      <c r="U191" s="150"/>
      <c r="V191" s="150"/>
      <c r="W191" s="150"/>
      <c r="X191" s="72"/>
      <c r="Y191" s="101" t="str">
        <f t="shared" si="13"/>
        <v/>
      </c>
      <c r="Z191" s="101" t="str">
        <f t="shared" si="14"/>
        <v/>
      </c>
      <c r="AA191" s="72"/>
      <c r="AB191" s="101" t="str">
        <f t="shared" si="15"/>
        <v/>
      </c>
      <c r="AC191" s="72"/>
      <c r="AD191" s="101" t="str">
        <f t="shared" si="16"/>
        <v/>
      </c>
      <c r="AE191" s="72"/>
      <c r="AH191" s="104"/>
    </row>
    <row r="192" spans="1:34" ht="21.95" customHeight="1" x14ac:dyDescent="0.15">
      <c r="A192" s="66">
        <f t="shared" si="17"/>
        <v>1</v>
      </c>
      <c r="B192" s="66" t="str">
        <f t="shared" si="12"/>
        <v/>
      </c>
      <c r="C192" s="79">
        <v>183</v>
      </c>
      <c r="D192" s="109"/>
      <c r="E192" s="109"/>
      <c r="F192" s="109"/>
      <c r="G192" s="109"/>
      <c r="H192" s="110"/>
      <c r="I192" s="110"/>
      <c r="J192" s="110"/>
      <c r="K192" s="110"/>
      <c r="L192" s="110"/>
      <c r="M192" s="109"/>
      <c r="N192" s="114"/>
      <c r="O192" s="109"/>
      <c r="P192" s="109"/>
      <c r="Q192" s="115"/>
      <c r="R192" s="109"/>
      <c r="S192" s="115"/>
      <c r="T192" s="115"/>
      <c r="U192" s="150"/>
      <c r="V192" s="150"/>
      <c r="W192" s="150"/>
      <c r="X192" s="72"/>
      <c r="Y192" s="101" t="str">
        <f t="shared" si="13"/>
        <v/>
      </c>
      <c r="Z192" s="101" t="str">
        <f t="shared" si="14"/>
        <v/>
      </c>
      <c r="AA192" s="72"/>
      <c r="AB192" s="101" t="str">
        <f t="shared" si="15"/>
        <v/>
      </c>
      <c r="AC192" s="72"/>
      <c r="AD192" s="101" t="str">
        <f t="shared" si="16"/>
        <v/>
      </c>
      <c r="AE192" s="72"/>
      <c r="AH192" s="104"/>
    </row>
    <row r="193" spans="1:34" ht="21.95" customHeight="1" x14ac:dyDescent="0.15">
      <c r="A193" s="66">
        <f t="shared" si="17"/>
        <v>1</v>
      </c>
      <c r="B193" s="66" t="str">
        <f t="shared" si="12"/>
        <v/>
      </c>
      <c r="C193" s="79">
        <v>184</v>
      </c>
      <c r="D193" s="109"/>
      <c r="E193" s="109"/>
      <c r="F193" s="109"/>
      <c r="G193" s="109"/>
      <c r="H193" s="110"/>
      <c r="I193" s="110"/>
      <c r="J193" s="110"/>
      <c r="K193" s="110"/>
      <c r="L193" s="110"/>
      <c r="M193" s="109"/>
      <c r="N193" s="114"/>
      <c r="O193" s="109"/>
      <c r="P193" s="109"/>
      <c r="Q193" s="115"/>
      <c r="R193" s="109"/>
      <c r="S193" s="115"/>
      <c r="T193" s="115"/>
      <c r="U193" s="150"/>
      <c r="V193" s="150"/>
      <c r="W193" s="150"/>
      <c r="X193" s="72"/>
      <c r="Y193" s="101" t="str">
        <f t="shared" si="13"/>
        <v/>
      </c>
      <c r="Z193" s="101" t="str">
        <f t="shared" si="14"/>
        <v/>
      </c>
      <c r="AA193" s="72"/>
      <c r="AB193" s="101" t="str">
        <f t="shared" si="15"/>
        <v/>
      </c>
      <c r="AC193" s="72"/>
      <c r="AD193" s="101" t="str">
        <f t="shared" si="16"/>
        <v/>
      </c>
      <c r="AE193" s="72"/>
      <c r="AH193" s="104"/>
    </row>
    <row r="194" spans="1:34" ht="21.95" customHeight="1" x14ac:dyDescent="0.15">
      <c r="A194" s="66">
        <f t="shared" si="17"/>
        <v>1</v>
      </c>
      <c r="B194" s="66" t="str">
        <f t="shared" si="12"/>
        <v/>
      </c>
      <c r="C194" s="79">
        <v>185</v>
      </c>
      <c r="D194" s="109"/>
      <c r="E194" s="109"/>
      <c r="F194" s="109"/>
      <c r="G194" s="109"/>
      <c r="H194" s="110"/>
      <c r="I194" s="110"/>
      <c r="J194" s="110"/>
      <c r="K194" s="110"/>
      <c r="L194" s="110"/>
      <c r="M194" s="109"/>
      <c r="N194" s="114"/>
      <c r="O194" s="109"/>
      <c r="P194" s="109"/>
      <c r="Q194" s="115"/>
      <c r="R194" s="109"/>
      <c r="S194" s="115"/>
      <c r="T194" s="115"/>
      <c r="U194" s="150"/>
      <c r="V194" s="150"/>
      <c r="W194" s="150"/>
      <c r="X194" s="72"/>
      <c r="Y194" s="101" t="str">
        <f t="shared" si="13"/>
        <v/>
      </c>
      <c r="Z194" s="101" t="str">
        <f t="shared" si="14"/>
        <v/>
      </c>
      <c r="AA194" s="72"/>
      <c r="AB194" s="101" t="str">
        <f t="shared" si="15"/>
        <v/>
      </c>
      <c r="AC194" s="72"/>
      <c r="AD194" s="101" t="str">
        <f t="shared" si="16"/>
        <v/>
      </c>
      <c r="AE194" s="72"/>
      <c r="AH194" s="104"/>
    </row>
    <row r="195" spans="1:34" ht="21.95" customHeight="1" x14ac:dyDescent="0.15">
      <c r="A195" s="66">
        <f t="shared" si="17"/>
        <v>1</v>
      </c>
      <c r="B195" s="66" t="str">
        <f t="shared" si="12"/>
        <v/>
      </c>
      <c r="C195" s="79">
        <v>186</v>
      </c>
      <c r="D195" s="109"/>
      <c r="E195" s="109"/>
      <c r="F195" s="109"/>
      <c r="G195" s="109"/>
      <c r="H195" s="110"/>
      <c r="I195" s="110"/>
      <c r="J195" s="110"/>
      <c r="K195" s="110"/>
      <c r="L195" s="110"/>
      <c r="M195" s="109"/>
      <c r="N195" s="114"/>
      <c r="O195" s="109"/>
      <c r="P195" s="109"/>
      <c r="Q195" s="115"/>
      <c r="R195" s="109"/>
      <c r="S195" s="115"/>
      <c r="T195" s="115"/>
      <c r="U195" s="150"/>
      <c r="V195" s="150"/>
      <c r="W195" s="150"/>
      <c r="X195" s="72"/>
      <c r="Y195" s="101" t="str">
        <f t="shared" si="13"/>
        <v/>
      </c>
      <c r="Z195" s="101" t="str">
        <f t="shared" si="14"/>
        <v/>
      </c>
      <c r="AA195" s="72"/>
      <c r="AB195" s="101" t="str">
        <f t="shared" si="15"/>
        <v/>
      </c>
      <c r="AC195" s="72"/>
      <c r="AD195" s="101" t="str">
        <f t="shared" si="16"/>
        <v/>
      </c>
      <c r="AE195" s="72"/>
      <c r="AH195" s="104"/>
    </row>
    <row r="196" spans="1:34" ht="21.95" customHeight="1" x14ac:dyDescent="0.15">
      <c r="A196" s="66">
        <f t="shared" si="17"/>
        <v>1</v>
      </c>
      <c r="B196" s="66" t="str">
        <f t="shared" si="12"/>
        <v/>
      </c>
      <c r="C196" s="79">
        <v>187</v>
      </c>
      <c r="D196" s="109"/>
      <c r="E196" s="109"/>
      <c r="F196" s="109"/>
      <c r="G196" s="109"/>
      <c r="H196" s="110"/>
      <c r="I196" s="110"/>
      <c r="J196" s="110"/>
      <c r="K196" s="110"/>
      <c r="L196" s="110"/>
      <c r="M196" s="109"/>
      <c r="N196" s="114"/>
      <c r="O196" s="109"/>
      <c r="P196" s="109"/>
      <c r="Q196" s="115"/>
      <c r="R196" s="109"/>
      <c r="S196" s="115"/>
      <c r="T196" s="115"/>
      <c r="U196" s="150"/>
      <c r="V196" s="150"/>
      <c r="W196" s="150"/>
      <c r="X196" s="72"/>
      <c r="Y196" s="101" t="str">
        <f t="shared" si="13"/>
        <v/>
      </c>
      <c r="Z196" s="101" t="str">
        <f t="shared" si="14"/>
        <v/>
      </c>
      <c r="AA196" s="72"/>
      <c r="AB196" s="101" t="str">
        <f t="shared" si="15"/>
        <v/>
      </c>
      <c r="AC196" s="72"/>
      <c r="AD196" s="101" t="str">
        <f t="shared" si="16"/>
        <v/>
      </c>
      <c r="AE196" s="72"/>
      <c r="AH196" s="104"/>
    </row>
    <row r="197" spans="1:34" ht="21.95" customHeight="1" x14ac:dyDescent="0.15">
      <c r="A197" s="66">
        <f t="shared" si="17"/>
        <v>1</v>
      </c>
      <c r="B197" s="66" t="str">
        <f t="shared" si="12"/>
        <v/>
      </c>
      <c r="C197" s="79">
        <v>188</v>
      </c>
      <c r="D197" s="109"/>
      <c r="E197" s="109"/>
      <c r="F197" s="109"/>
      <c r="G197" s="109"/>
      <c r="H197" s="110"/>
      <c r="I197" s="110"/>
      <c r="J197" s="110"/>
      <c r="K197" s="110"/>
      <c r="L197" s="110"/>
      <c r="M197" s="109"/>
      <c r="N197" s="114"/>
      <c r="O197" s="109"/>
      <c r="P197" s="109"/>
      <c r="Q197" s="115"/>
      <c r="R197" s="109"/>
      <c r="S197" s="115"/>
      <c r="T197" s="115"/>
      <c r="U197" s="150"/>
      <c r="V197" s="150"/>
      <c r="W197" s="150"/>
      <c r="X197" s="72"/>
      <c r="Y197" s="101" t="str">
        <f t="shared" si="13"/>
        <v/>
      </c>
      <c r="Z197" s="101" t="str">
        <f t="shared" si="14"/>
        <v/>
      </c>
      <c r="AA197" s="72"/>
      <c r="AB197" s="101" t="str">
        <f t="shared" si="15"/>
        <v/>
      </c>
      <c r="AC197" s="72"/>
      <c r="AD197" s="101" t="str">
        <f t="shared" si="16"/>
        <v/>
      </c>
      <c r="AE197" s="72"/>
      <c r="AH197" s="104"/>
    </row>
    <row r="198" spans="1:34" ht="21.95" customHeight="1" x14ac:dyDescent="0.15">
      <c r="A198" s="66">
        <f t="shared" si="17"/>
        <v>1</v>
      </c>
      <c r="B198" s="66" t="str">
        <f t="shared" si="12"/>
        <v/>
      </c>
      <c r="C198" s="79">
        <v>189</v>
      </c>
      <c r="D198" s="109"/>
      <c r="E198" s="109"/>
      <c r="F198" s="109"/>
      <c r="G198" s="109"/>
      <c r="H198" s="110"/>
      <c r="I198" s="110"/>
      <c r="J198" s="110"/>
      <c r="K198" s="110"/>
      <c r="L198" s="110"/>
      <c r="M198" s="109"/>
      <c r="N198" s="114"/>
      <c r="O198" s="109"/>
      <c r="P198" s="109"/>
      <c r="Q198" s="115"/>
      <c r="R198" s="109"/>
      <c r="S198" s="115"/>
      <c r="T198" s="115"/>
      <c r="U198" s="150"/>
      <c r="V198" s="150"/>
      <c r="W198" s="150"/>
      <c r="X198" s="72"/>
      <c r="Y198" s="101" t="str">
        <f t="shared" si="13"/>
        <v/>
      </c>
      <c r="Z198" s="101" t="str">
        <f t="shared" si="14"/>
        <v/>
      </c>
      <c r="AA198" s="72"/>
      <c r="AB198" s="101" t="str">
        <f t="shared" si="15"/>
        <v/>
      </c>
      <c r="AC198" s="72"/>
      <c r="AD198" s="101" t="str">
        <f t="shared" si="16"/>
        <v/>
      </c>
      <c r="AE198" s="72"/>
      <c r="AH198" s="104"/>
    </row>
    <row r="199" spans="1:34" ht="21.95" customHeight="1" x14ac:dyDescent="0.15">
      <c r="A199" s="66">
        <f t="shared" si="17"/>
        <v>1</v>
      </c>
      <c r="B199" s="66" t="str">
        <f t="shared" si="12"/>
        <v/>
      </c>
      <c r="C199" s="79">
        <v>190</v>
      </c>
      <c r="D199" s="109"/>
      <c r="E199" s="109"/>
      <c r="F199" s="109"/>
      <c r="G199" s="109"/>
      <c r="H199" s="110"/>
      <c r="I199" s="110"/>
      <c r="J199" s="110"/>
      <c r="K199" s="110"/>
      <c r="L199" s="110"/>
      <c r="M199" s="109"/>
      <c r="N199" s="114"/>
      <c r="O199" s="109"/>
      <c r="P199" s="109"/>
      <c r="Q199" s="115"/>
      <c r="R199" s="109"/>
      <c r="S199" s="115"/>
      <c r="T199" s="115"/>
      <c r="U199" s="150"/>
      <c r="V199" s="150"/>
      <c r="W199" s="150"/>
      <c r="X199" s="72"/>
      <c r="Y199" s="101" t="str">
        <f t="shared" si="13"/>
        <v/>
      </c>
      <c r="Z199" s="101" t="str">
        <f t="shared" si="14"/>
        <v/>
      </c>
      <c r="AA199" s="72"/>
      <c r="AB199" s="101" t="str">
        <f t="shared" si="15"/>
        <v/>
      </c>
      <c r="AC199" s="72"/>
      <c r="AD199" s="101" t="str">
        <f t="shared" si="16"/>
        <v/>
      </c>
      <c r="AE199" s="72"/>
      <c r="AH199" s="104"/>
    </row>
    <row r="200" spans="1:34" ht="21.95" customHeight="1" x14ac:dyDescent="0.15">
      <c r="A200" s="66">
        <f t="shared" si="17"/>
        <v>1</v>
      </c>
      <c r="B200" s="66" t="str">
        <f t="shared" si="12"/>
        <v/>
      </c>
      <c r="C200" s="79">
        <v>191</v>
      </c>
      <c r="D200" s="109"/>
      <c r="E200" s="109"/>
      <c r="F200" s="109"/>
      <c r="G200" s="109"/>
      <c r="H200" s="110"/>
      <c r="I200" s="110"/>
      <c r="J200" s="110"/>
      <c r="K200" s="110"/>
      <c r="L200" s="110"/>
      <c r="M200" s="109"/>
      <c r="N200" s="114"/>
      <c r="O200" s="109"/>
      <c r="P200" s="109"/>
      <c r="Q200" s="115"/>
      <c r="R200" s="109"/>
      <c r="S200" s="115"/>
      <c r="T200" s="115"/>
      <c r="U200" s="150"/>
      <c r="V200" s="150"/>
      <c r="W200" s="150"/>
      <c r="X200" s="72"/>
      <c r="Y200" s="101" t="str">
        <f t="shared" si="13"/>
        <v/>
      </c>
      <c r="Z200" s="101" t="str">
        <f t="shared" si="14"/>
        <v/>
      </c>
      <c r="AA200" s="72"/>
      <c r="AB200" s="101" t="str">
        <f t="shared" si="15"/>
        <v/>
      </c>
      <c r="AC200" s="72"/>
      <c r="AD200" s="101" t="str">
        <f t="shared" si="16"/>
        <v/>
      </c>
      <c r="AE200" s="72"/>
      <c r="AH200" s="104"/>
    </row>
    <row r="201" spans="1:34" ht="21.95" customHeight="1" x14ac:dyDescent="0.15">
      <c r="A201" s="66">
        <f t="shared" si="17"/>
        <v>1</v>
      </c>
      <c r="B201" s="66" t="str">
        <f t="shared" si="12"/>
        <v/>
      </c>
      <c r="C201" s="79">
        <v>192</v>
      </c>
      <c r="D201" s="109"/>
      <c r="E201" s="109"/>
      <c r="F201" s="109"/>
      <c r="G201" s="109"/>
      <c r="H201" s="110"/>
      <c r="I201" s="110"/>
      <c r="J201" s="110"/>
      <c r="K201" s="110"/>
      <c r="L201" s="110"/>
      <c r="M201" s="109"/>
      <c r="N201" s="114"/>
      <c r="O201" s="109"/>
      <c r="P201" s="109"/>
      <c r="Q201" s="115"/>
      <c r="R201" s="109"/>
      <c r="S201" s="115"/>
      <c r="T201" s="115"/>
      <c r="U201" s="150"/>
      <c r="V201" s="150"/>
      <c r="W201" s="150"/>
      <c r="X201" s="72"/>
      <c r="Y201" s="101" t="str">
        <f t="shared" si="13"/>
        <v/>
      </c>
      <c r="Z201" s="101" t="str">
        <f t="shared" si="14"/>
        <v/>
      </c>
      <c r="AA201" s="72"/>
      <c r="AB201" s="101" t="str">
        <f t="shared" si="15"/>
        <v/>
      </c>
      <c r="AC201" s="72"/>
      <c r="AD201" s="101" t="str">
        <f t="shared" si="16"/>
        <v/>
      </c>
      <c r="AE201" s="72"/>
      <c r="AH201" s="104"/>
    </row>
    <row r="202" spans="1:34" ht="21.95" customHeight="1" x14ac:dyDescent="0.15">
      <c r="A202" s="66">
        <f t="shared" si="17"/>
        <v>1</v>
      </c>
      <c r="B202" s="66" t="str">
        <f t="shared" si="12"/>
        <v/>
      </c>
      <c r="C202" s="79">
        <v>193</v>
      </c>
      <c r="D202" s="109"/>
      <c r="E202" s="109"/>
      <c r="F202" s="109"/>
      <c r="G202" s="109"/>
      <c r="H202" s="110"/>
      <c r="I202" s="110"/>
      <c r="J202" s="110"/>
      <c r="K202" s="110"/>
      <c r="L202" s="110"/>
      <c r="M202" s="109"/>
      <c r="N202" s="114"/>
      <c r="O202" s="109"/>
      <c r="P202" s="109"/>
      <c r="Q202" s="115"/>
      <c r="R202" s="109"/>
      <c r="S202" s="115"/>
      <c r="T202" s="115"/>
      <c r="U202" s="150"/>
      <c r="V202" s="150"/>
      <c r="W202" s="150"/>
      <c r="X202" s="72"/>
      <c r="Y202" s="101" t="str">
        <f t="shared" si="13"/>
        <v/>
      </c>
      <c r="Z202" s="101" t="str">
        <f t="shared" si="14"/>
        <v/>
      </c>
      <c r="AA202" s="72"/>
      <c r="AB202" s="101" t="str">
        <f t="shared" si="15"/>
        <v/>
      </c>
      <c r="AC202" s="72"/>
      <c r="AD202" s="101" t="str">
        <f t="shared" si="16"/>
        <v/>
      </c>
      <c r="AE202" s="72"/>
      <c r="AH202" s="104"/>
    </row>
    <row r="203" spans="1:34" ht="21.95" customHeight="1" x14ac:dyDescent="0.15">
      <c r="A203" s="66">
        <f t="shared" si="17"/>
        <v>1</v>
      </c>
      <c r="B203" s="66" t="str">
        <f t="shared" ref="B203:B266" si="18">IF(N203="","",N203)</f>
        <v/>
      </c>
      <c r="C203" s="79">
        <v>194</v>
      </c>
      <c r="D203" s="109"/>
      <c r="E203" s="109"/>
      <c r="F203" s="109"/>
      <c r="G203" s="109"/>
      <c r="H203" s="110"/>
      <c r="I203" s="110"/>
      <c r="J203" s="110"/>
      <c r="K203" s="110"/>
      <c r="L203" s="110"/>
      <c r="M203" s="109"/>
      <c r="N203" s="114"/>
      <c r="O203" s="109"/>
      <c r="P203" s="109"/>
      <c r="Q203" s="115"/>
      <c r="R203" s="109"/>
      <c r="S203" s="115"/>
      <c r="T203" s="115"/>
      <c r="U203" s="150"/>
      <c r="V203" s="150"/>
      <c r="W203" s="150"/>
      <c r="X203" s="72"/>
      <c r="Y203" s="101" t="str">
        <f t="shared" ref="Y203:Y266" si="19">D203&amp;P203</f>
        <v/>
      </c>
      <c r="Z203" s="101" t="str">
        <f t="shared" ref="Z203:Z266" si="20">D203&amp;R203</f>
        <v/>
      </c>
      <c r="AA203" s="72"/>
      <c r="AB203" s="101" t="str">
        <f t="shared" ref="AB203:AB266" si="21">D203&amp;N203&amp;T203</f>
        <v/>
      </c>
      <c r="AC203" s="72"/>
      <c r="AD203" s="101" t="str">
        <f t="shared" ref="AD203:AD266" si="22">N203&amp;D203</f>
        <v/>
      </c>
      <c r="AE203" s="72"/>
      <c r="AH203" s="104"/>
    </row>
    <row r="204" spans="1:34" ht="21.95" customHeight="1" x14ac:dyDescent="0.15">
      <c r="A204" s="66">
        <f t="shared" ref="A204:A267" si="23">IF(N204=N203,A203,A203+1)</f>
        <v>1</v>
      </c>
      <c r="B204" s="66" t="str">
        <f t="shared" si="18"/>
        <v/>
      </c>
      <c r="C204" s="79">
        <v>195</v>
      </c>
      <c r="D204" s="109"/>
      <c r="E204" s="109"/>
      <c r="F204" s="109"/>
      <c r="G204" s="109"/>
      <c r="H204" s="110"/>
      <c r="I204" s="110"/>
      <c r="J204" s="110"/>
      <c r="K204" s="110"/>
      <c r="L204" s="110"/>
      <c r="M204" s="109"/>
      <c r="N204" s="114"/>
      <c r="O204" s="109"/>
      <c r="P204" s="109"/>
      <c r="Q204" s="115"/>
      <c r="R204" s="109"/>
      <c r="S204" s="115"/>
      <c r="T204" s="115"/>
      <c r="U204" s="150"/>
      <c r="V204" s="150"/>
      <c r="W204" s="150"/>
      <c r="X204" s="72"/>
      <c r="Y204" s="101" t="str">
        <f t="shared" si="19"/>
        <v/>
      </c>
      <c r="Z204" s="101" t="str">
        <f t="shared" si="20"/>
        <v/>
      </c>
      <c r="AA204" s="72"/>
      <c r="AB204" s="101" t="str">
        <f t="shared" si="21"/>
        <v/>
      </c>
      <c r="AC204" s="72"/>
      <c r="AD204" s="101" t="str">
        <f t="shared" si="22"/>
        <v/>
      </c>
      <c r="AE204" s="72"/>
      <c r="AH204" s="104"/>
    </row>
    <row r="205" spans="1:34" ht="21.95" customHeight="1" x14ac:dyDescent="0.15">
      <c r="A205" s="66">
        <f t="shared" si="23"/>
        <v>1</v>
      </c>
      <c r="B205" s="66" t="str">
        <f t="shared" si="18"/>
        <v/>
      </c>
      <c r="C205" s="79">
        <v>196</v>
      </c>
      <c r="D205" s="109"/>
      <c r="E205" s="109"/>
      <c r="F205" s="109"/>
      <c r="G205" s="109"/>
      <c r="H205" s="110"/>
      <c r="I205" s="110"/>
      <c r="J205" s="110"/>
      <c r="K205" s="110"/>
      <c r="L205" s="110"/>
      <c r="M205" s="109"/>
      <c r="N205" s="114"/>
      <c r="O205" s="109"/>
      <c r="P205" s="109"/>
      <c r="Q205" s="115"/>
      <c r="R205" s="109"/>
      <c r="S205" s="115"/>
      <c r="T205" s="115"/>
      <c r="U205" s="150"/>
      <c r="V205" s="150"/>
      <c r="W205" s="150"/>
      <c r="X205" s="72"/>
      <c r="Y205" s="101" t="str">
        <f t="shared" si="19"/>
        <v/>
      </c>
      <c r="Z205" s="101" t="str">
        <f t="shared" si="20"/>
        <v/>
      </c>
      <c r="AA205" s="72"/>
      <c r="AB205" s="101" t="str">
        <f t="shared" si="21"/>
        <v/>
      </c>
      <c r="AC205" s="72"/>
      <c r="AD205" s="101" t="str">
        <f t="shared" si="22"/>
        <v/>
      </c>
      <c r="AE205" s="72"/>
      <c r="AH205" s="104"/>
    </row>
    <row r="206" spans="1:34" ht="21.95" customHeight="1" x14ac:dyDescent="0.15">
      <c r="A206" s="66">
        <f t="shared" si="23"/>
        <v>1</v>
      </c>
      <c r="B206" s="66" t="str">
        <f t="shared" si="18"/>
        <v/>
      </c>
      <c r="C206" s="79">
        <v>197</v>
      </c>
      <c r="D206" s="109"/>
      <c r="E206" s="109"/>
      <c r="F206" s="109"/>
      <c r="G206" s="109"/>
      <c r="H206" s="110"/>
      <c r="I206" s="110"/>
      <c r="J206" s="110"/>
      <c r="K206" s="110"/>
      <c r="L206" s="110"/>
      <c r="M206" s="109"/>
      <c r="N206" s="114"/>
      <c r="O206" s="109"/>
      <c r="P206" s="109"/>
      <c r="Q206" s="115"/>
      <c r="R206" s="109"/>
      <c r="S206" s="115"/>
      <c r="T206" s="115"/>
      <c r="U206" s="150"/>
      <c r="V206" s="150"/>
      <c r="W206" s="150"/>
      <c r="X206" s="72"/>
      <c r="Y206" s="101" t="str">
        <f t="shared" si="19"/>
        <v/>
      </c>
      <c r="Z206" s="101" t="str">
        <f t="shared" si="20"/>
        <v/>
      </c>
      <c r="AA206" s="72"/>
      <c r="AB206" s="101" t="str">
        <f t="shared" si="21"/>
        <v/>
      </c>
      <c r="AC206" s="72"/>
      <c r="AD206" s="101" t="str">
        <f t="shared" si="22"/>
        <v/>
      </c>
      <c r="AE206" s="72"/>
      <c r="AH206" s="104"/>
    </row>
    <row r="207" spans="1:34" ht="21.95" customHeight="1" x14ac:dyDescent="0.15">
      <c r="A207" s="66">
        <f t="shared" si="23"/>
        <v>1</v>
      </c>
      <c r="B207" s="66" t="str">
        <f t="shared" si="18"/>
        <v/>
      </c>
      <c r="C207" s="79">
        <v>198</v>
      </c>
      <c r="D207" s="109"/>
      <c r="E207" s="109"/>
      <c r="F207" s="109"/>
      <c r="G207" s="109"/>
      <c r="H207" s="110"/>
      <c r="I207" s="110"/>
      <c r="J207" s="110"/>
      <c r="K207" s="110"/>
      <c r="L207" s="110"/>
      <c r="M207" s="109"/>
      <c r="N207" s="114"/>
      <c r="O207" s="109"/>
      <c r="P207" s="109"/>
      <c r="Q207" s="115"/>
      <c r="R207" s="109"/>
      <c r="S207" s="115"/>
      <c r="T207" s="115"/>
      <c r="U207" s="150"/>
      <c r="V207" s="150"/>
      <c r="W207" s="150"/>
      <c r="X207" s="72"/>
      <c r="Y207" s="101" t="str">
        <f t="shared" si="19"/>
        <v/>
      </c>
      <c r="Z207" s="101" t="str">
        <f t="shared" si="20"/>
        <v/>
      </c>
      <c r="AA207" s="72"/>
      <c r="AB207" s="101" t="str">
        <f t="shared" si="21"/>
        <v/>
      </c>
      <c r="AC207" s="72"/>
      <c r="AD207" s="101" t="str">
        <f t="shared" si="22"/>
        <v/>
      </c>
      <c r="AE207" s="72"/>
      <c r="AH207" s="104"/>
    </row>
    <row r="208" spans="1:34" ht="21.95" customHeight="1" x14ac:dyDescent="0.15">
      <c r="A208" s="66">
        <f t="shared" si="23"/>
        <v>1</v>
      </c>
      <c r="B208" s="66" t="str">
        <f t="shared" si="18"/>
        <v/>
      </c>
      <c r="C208" s="79">
        <v>199</v>
      </c>
      <c r="D208" s="109"/>
      <c r="E208" s="109"/>
      <c r="F208" s="109"/>
      <c r="G208" s="109"/>
      <c r="H208" s="110"/>
      <c r="I208" s="110"/>
      <c r="J208" s="110"/>
      <c r="K208" s="110"/>
      <c r="L208" s="110"/>
      <c r="M208" s="109"/>
      <c r="N208" s="114"/>
      <c r="O208" s="109"/>
      <c r="P208" s="109"/>
      <c r="Q208" s="115"/>
      <c r="R208" s="109"/>
      <c r="S208" s="115"/>
      <c r="T208" s="115"/>
      <c r="U208" s="150"/>
      <c r="V208" s="150"/>
      <c r="W208" s="150"/>
      <c r="X208" s="72"/>
      <c r="Y208" s="101" t="str">
        <f t="shared" si="19"/>
        <v/>
      </c>
      <c r="Z208" s="101" t="str">
        <f t="shared" si="20"/>
        <v/>
      </c>
      <c r="AA208" s="72"/>
      <c r="AB208" s="101" t="str">
        <f t="shared" si="21"/>
        <v/>
      </c>
      <c r="AC208" s="72"/>
      <c r="AD208" s="101" t="str">
        <f t="shared" si="22"/>
        <v/>
      </c>
      <c r="AE208" s="72"/>
      <c r="AH208" s="104"/>
    </row>
    <row r="209" spans="1:34" ht="21.95" customHeight="1" x14ac:dyDescent="0.15">
      <c r="A209" s="66">
        <f t="shared" si="23"/>
        <v>1</v>
      </c>
      <c r="B209" s="66" t="str">
        <f t="shared" si="18"/>
        <v/>
      </c>
      <c r="C209" s="79">
        <v>200</v>
      </c>
      <c r="D209" s="109"/>
      <c r="E209" s="109"/>
      <c r="F209" s="109"/>
      <c r="G209" s="109"/>
      <c r="H209" s="110"/>
      <c r="I209" s="110"/>
      <c r="J209" s="110"/>
      <c r="K209" s="110"/>
      <c r="L209" s="110"/>
      <c r="M209" s="109"/>
      <c r="N209" s="114"/>
      <c r="O209" s="109"/>
      <c r="P209" s="109"/>
      <c r="Q209" s="115"/>
      <c r="R209" s="109"/>
      <c r="S209" s="115"/>
      <c r="T209" s="115"/>
      <c r="U209" s="150"/>
      <c r="V209" s="150"/>
      <c r="W209" s="150"/>
      <c r="X209" s="72"/>
      <c r="Y209" s="101" t="str">
        <f t="shared" si="19"/>
        <v/>
      </c>
      <c r="Z209" s="101" t="str">
        <f t="shared" si="20"/>
        <v/>
      </c>
      <c r="AA209" s="72"/>
      <c r="AB209" s="101" t="str">
        <f t="shared" si="21"/>
        <v/>
      </c>
      <c r="AC209" s="72"/>
      <c r="AD209" s="101" t="str">
        <f t="shared" si="22"/>
        <v/>
      </c>
      <c r="AE209" s="72"/>
      <c r="AH209" s="104"/>
    </row>
    <row r="210" spans="1:34" ht="21.95" customHeight="1" x14ac:dyDescent="0.15">
      <c r="A210" s="66">
        <f t="shared" si="23"/>
        <v>1</v>
      </c>
      <c r="B210" s="66" t="str">
        <f t="shared" si="18"/>
        <v/>
      </c>
      <c r="C210" s="79">
        <v>201</v>
      </c>
      <c r="D210" s="109"/>
      <c r="E210" s="109"/>
      <c r="F210" s="109"/>
      <c r="G210" s="109"/>
      <c r="H210" s="110"/>
      <c r="I210" s="110"/>
      <c r="J210" s="110"/>
      <c r="K210" s="110"/>
      <c r="L210" s="110"/>
      <c r="M210" s="109"/>
      <c r="N210" s="114"/>
      <c r="O210" s="109"/>
      <c r="P210" s="109"/>
      <c r="Q210" s="115"/>
      <c r="R210" s="109"/>
      <c r="S210" s="115"/>
      <c r="T210" s="115"/>
      <c r="U210" s="150"/>
      <c r="V210" s="150"/>
      <c r="W210" s="150"/>
      <c r="X210" s="72"/>
      <c r="Y210" s="101" t="str">
        <f t="shared" si="19"/>
        <v/>
      </c>
      <c r="Z210" s="101" t="str">
        <f t="shared" si="20"/>
        <v/>
      </c>
      <c r="AA210" s="72"/>
      <c r="AB210" s="101" t="str">
        <f t="shared" si="21"/>
        <v/>
      </c>
      <c r="AC210" s="72"/>
      <c r="AD210" s="101" t="str">
        <f t="shared" si="22"/>
        <v/>
      </c>
      <c r="AE210" s="72"/>
      <c r="AH210" s="104"/>
    </row>
    <row r="211" spans="1:34" ht="21.95" customHeight="1" x14ac:dyDescent="0.15">
      <c r="A211" s="66">
        <f t="shared" si="23"/>
        <v>1</v>
      </c>
      <c r="B211" s="66" t="str">
        <f t="shared" si="18"/>
        <v/>
      </c>
      <c r="C211" s="79">
        <v>202</v>
      </c>
      <c r="D211" s="109"/>
      <c r="E211" s="109"/>
      <c r="F211" s="109"/>
      <c r="G211" s="109"/>
      <c r="H211" s="110"/>
      <c r="I211" s="110"/>
      <c r="J211" s="110"/>
      <c r="K211" s="110"/>
      <c r="L211" s="110"/>
      <c r="M211" s="109"/>
      <c r="N211" s="114"/>
      <c r="O211" s="109"/>
      <c r="P211" s="109"/>
      <c r="Q211" s="115"/>
      <c r="R211" s="109"/>
      <c r="S211" s="115"/>
      <c r="T211" s="115"/>
      <c r="U211" s="150"/>
      <c r="V211" s="150"/>
      <c r="W211" s="150"/>
      <c r="X211" s="72"/>
      <c r="Y211" s="101" t="str">
        <f t="shared" si="19"/>
        <v/>
      </c>
      <c r="Z211" s="101" t="str">
        <f t="shared" si="20"/>
        <v/>
      </c>
      <c r="AA211" s="72"/>
      <c r="AB211" s="101" t="str">
        <f t="shared" si="21"/>
        <v/>
      </c>
      <c r="AC211" s="72"/>
      <c r="AD211" s="101" t="str">
        <f t="shared" si="22"/>
        <v/>
      </c>
      <c r="AE211" s="72"/>
      <c r="AH211" s="104"/>
    </row>
    <row r="212" spans="1:34" ht="21.95" customHeight="1" x14ac:dyDescent="0.15">
      <c r="A212" s="66">
        <f t="shared" si="23"/>
        <v>1</v>
      </c>
      <c r="B212" s="66" t="str">
        <f t="shared" si="18"/>
        <v/>
      </c>
      <c r="C212" s="79">
        <v>203</v>
      </c>
      <c r="D212" s="109"/>
      <c r="E212" s="109"/>
      <c r="F212" s="109"/>
      <c r="G212" s="109"/>
      <c r="H212" s="110"/>
      <c r="I212" s="110"/>
      <c r="J212" s="110"/>
      <c r="K212" s="110"/>
      <c r="L212" s="110"/>
      <c r="M212" s="109"/>
      <c r="N212" s="114"/>
      <c r="O212" s="109"/>
      <c r="P212" s="109"/>
      <c r="Q212" s="115"/>
      <c r="R212" s="109"/>
      <c r="S212" s="115"/>
      <c r="T212" s="115"/>
      <c r="U212" s="150"/>
      <c r="V212" s="150"/>
      <c r="W212" s="150"/>
      <c r="X212" s="72"/>
      <c r="Y212" s="101" t="str">
        <f t="shared" si="19"/>
        <v/>
      </c>
      <c r="Z212" s="101" t="str">
        <f t="shared" si="20"/>
        <v/>
      </c>
      <c r="AA212" s="72"/>
      <c r="AB212" s="101" t="str">
        <f t="shared" si="21"/>
        <v/>
      </c>
      <c r="AC212" s="72"/>
      <c r="AD212" s="101" t="str">
        <f t="shared" si="22"/>
        <v/>
      </c>
      <c r="AE212" s="72"/>
      <c r="AH212" s="104"/>
    </row>
    <row r="213" spans="1:34" ht="21.95" customHeight="1" x14ac:dyDescent="0.15">
      <c r="A213" s="66">
        <f t="shared" si="23"/>
        <v>1</v>
      </c>
      <c r="B213" s="66" t="str">
        <f t="shared" si="18"/>
        <v/>
      </c>
      <c r="C213" s="79">
        <v>204</v>
      </c>
      <c r="D213" s="109"/>
      <c r="E213" s="109"/>
      <c r="F213" s="109"/>
      <c r="G213" s="109"/>
      <c r="H213" s="110"/>
      <c r="I213" s="110"/>
      <c r="J213" s="110"/>
      <c r="K213" s="110"/>
      <c r="L213" s="110"/>
      <c r="M213" s="109"/>
      <c r="N213" s="114"/>
      <c r="O213" s="109"/>
      <c r="P213" s="109"/>
      <c r="Q213" s="115"/>
      <c r="R213" s="109"/>
      <c r="S213" s="115"/>
      <c r="T213" s="115"/>
      <c r="U213" s="150"/>
      <c r="V213" s="150"/>
      <c r="W213" s="150"/>
      <c r="X213" s="72"/>
      <c r="Y213" s="101" t="str">
        <f t="shared" si="19"/>
        <v/>
      </c>
      <c r="Z213" s="101" t="str">
        <f t="shared" si="20"/>
        <v/>
      </c>
      <c r="AA213" s="72"/>
      <c r="AB213" s="101" t="str">
        <f t="shared" si="21"/>
        <v/>
      </c>
      <c r="AC213" s="72"/>
      <c r="AD213" s="101" t="str">
        <f t="shared" si="22"/>
        <v/>
      </c>
      <c r="AE213" s="72"/>
      <c r="AH213" s="104"/>
    </row>
    <row r="214" spans="1:34" ht="21.95" customHeight="1" x14ac:dyDescent="0.15">
      <c r="A214" s="66">
        <f t="shared" si="23"/>
        <v>1</v>
      </c>
      <c r="B214" s="66" t="str">
        <f t="shared" si="18"/>
        <v/>
      </c>
      <c r="C214" s="79">
        <v>205</v>
      </c>
      <c r="D214" s="109"/>
      <c r="E214" s="109"/>
      <c r="F214" s="109"/>
      <c r="G214" s="109"/>
      <c r="H214" s="110"/>
      <c r="I214" s="110"/>
      <c r="J214" s="110"/>
      <c r="K214" s="110"/>
      <c r="L214" s="110"/>
      <c r="M214" s="109"/>
      <c r="N214" s="114"/>
      <c r="O214" s="109"/>
      <c r="P214" s="109"/>
      <c r="Q214" s="115"/>
      <c r="R214" s="109"/>
      <c r="S214" s="115"/>
      <c r="T214" s="115"/>
      <c r="U214" s="150"/>
      <c r="V214" s="150"/>
      <c r="W214" s="150"/>
      <c r="X214" s="72"/>
      <c r="Y214" s="101" t="str">
        <f t="shared" si="19"/>
        <v/>
      </c>
      <c r="Z214" s="101" t="str">
        <f t="shared" si="20"/>
        <v/>
      </c>
      <c r="AA214" s="72"/>
      <c r="AB214" s="101" t="str">
        <f t="shared" si="21"/>
        <v/>
      </c>
      <c r="AC214" s="72"/>
      <c r="AD214" s="101" t="str">
        <f t="shared" si="22"/>
        <v/>
      </c>
      <c r="AE214" s="72"/>
      <c r="AH214" s="104"/>
    </row>
    <row r="215" spans="1:34" ht="21.95" customHeight="1" x14ac:dyDescent="0.15">
      <c r="A215" s="66">
        <f t="shared" si="23"/>
        <v>1</v>
      </c>
      <c r="B215" s="66" t="str">
        <f t="shared" si="18"/>
        <v/>
      </c>
      <c r="C215" s="79">
        <v>206</v>
      </c>
      <c r="D215" s="109"/>
      <c r="E215" s="109"/>
      <c r="F215" s="109"/>
      <c r="G215" s="109"/>
      <c r="H215" s="110"/>
      <c r="I215" s="110"/>
      <c r="J215" s="110"/>
      <c r="K215" s="110"/>
      <c r="L215" s="110"/>
      <c r="M215" s="109"/>
      <c r="N215" s="114"/>
      <c r="O215" s="109"/>
      <c r="P215" s="109"/>
      <c r="Q215" s="115"/>
      <c r="R215" s="109"/>
      <c r="S215" s="115"/>
      <c r="T215" s="115"/>
      <c r="U215" s="150"/>
      <c r="V215" s="150"/>
      <c r="W215" s="150"/>
      <c r="X215" s="72"/>
      <c r="Y215" s="101" t="str">
        <f t="shared" si="19"/>
        <v/>
      </c>
      <c r="Z215" s="101" t="str">
        <f t="shared" si="20"/>
        <v/>
      </c>
      <c r="AA215" s="72"/>
      <c r="AB215" s="101" t="str">
        <f t="shared" si="21"/>
        <v/>
      </c>
      <c r="AC215" s="72"/>
      <c r="AD215" s="101" t="str">
        <f t="shared" si="22"/>
        <v/>
      </c>
      <c r="AE215" s="72"/>
      <c r="AH215" s="104"/>
    </row>
    <row r="216" spans="1:34" ht="21.95" customHeight="1" x14ac:dyDescent="0.15">
      <c r="A216" s="66">
        <f t="shared" si="23"/>
        <v>1</v>
      </c>
      <c r="B216" s="66" t="str">
        <f t="shared" si="18"/>
        <v/>
      </c>
      <c r="C216" s="79">
        <v>207</v>
      </c>
      <c r="D216" s="109"/>
      <c r="E216" s="109"/>
      <c r="F216" s="109"/>
      <c r="G216" s="109"/>
      <c r="H216" s="110"/>
      <c r="I216" s="110"/>
      <c r="J216" s="110"/>
      <c r="K216" s="110"/>
      <c r="L216" s="110"/>
      <c r="M216" s="109"/>
      <c r="N216" s="114"/>
      <c r="O216" s="109"/>
      <c r="P216" s="109"/>
      <c r="Q216" s="115"/>
      <c r="R216" s="109"/>
      <c r="S216" s="115"/>
      <c r="T216" s="115"/>
      <c r="U216" s="150"/>
      <c r="V216" s="150"/>
      <c r="W216" s="150"/>
      <c r="X216" s="72"/>
      <c r="Y216" s="101" t="str">
        <f t="shared" si="19"/>
        <v/>
      </c>
      <c r="Z216" s="101" t="str">
        <f t="shared" si="20"/>
        <v/>
      </c>
      <c r="AA216" s="72"/>
      <c r="AB216" s="101" t="str">
        <f t="shared" si="21"/>
        <v/>
      </c>
      <c r="AC216" s="72"/>
      <c r="AD216" s="101" t="str">
        <f t="shared" si="22"/>
        <v/>
      </c>
      <c r="AE216" s="72"/>
      <c r="AH216" s="104"/>
    </row>
    <row r="217" spans="1:34" ht="21.95" customHeight="1" x14ac:dyDescent="0.15">
      <c r="A217" s="66">
        <f t="shared" si="23"/>
        <v>1</v>
      </c>
      <c r="B217" s="66" t="str">
        <f t="shared" si="18"/>
        <v/>
      </c>
      <c r="C217" s="79">
        <v>208</v>
      </c>
      <c r="D217" s="109"/>
      <c r="E217" s="109"/>
      <c r="F217" s="109"/>
      <c r="G217" s="109"/>
      <c r="H217" s="110"/>
      <c r="I217" s="110"/>
      <c r="J217" s="110"/>
      <c r="K217" s="110"/>
      <c r="L217" s="110"/>
      <c r="M217" s="109"/>
      <c r="N217" s="114"/>
      <c r="O217" s="109"/>
      <c r="P217" s="109"/>
      <c r="Q217" s="115"/>
      <c r="R217" s="109"/>
      <c r="S217" s="115"/>
      <c r="T217" s="115"/>
      <c r="U217" s="150"/>
      <c r="V217" s="150"/>
      <c r="W217" s="150"/>
      <c r="X217" s="72"/>
      <c r="Y217" s="101" t="str">
        <f t="shared" si="19"/>
        <v/>
      </c>
      <c r="Z217" s="101" t="str">
        <f t="shared" si="20"/>
        <v/>
      </c>
      <c r="AA217" s="72"/>
      <c r="AB217" s="101" t="str">
        <f t="shared" si="21"/>
        <v/>
      </c>
      <c r="AC217" s="72"/>
      <c r="AD217" s="101" t="str">
        <f t="shared" si="22"/>
        <v/>
      </c>
      <c r="AE217" s="72"/>
      <c r="AH217" s="104"/>
    </row>
    <row r="218" spans="1:34" ht="21.95" customHeight="1" x14ac:dyDescent="0.15">
      <c r="A218" s="66">
        <f t="shared" si="23"/>
        <v>1</v>
      </c>
      <c r="B218" s="66" t="str">
        <f t="shared" si="18"/>
        <v/>
      </c>
      <c r="C218" s="79">
        <v>209</v>
      </c>
      <c r="D218" s="109"/>
      <c r="E218" s="109"/>
      <c r="F218" s="109"/>
      <c r="G218" s="109"/>
      <c r="H218" s="110"/>
      <c r="I218" s="110"/>
      <c r="J218" s="110"/>
      <c r="K218" s="110"/>
      <c r="L218" s="110"/>
      <c r="M218" s="109"/>
      <c r="N218" s="114"/>
      <c r="O218" s="109"/>
      <c r="P218" s="109"/>
      <c r="Q218" s="115"/>
      <c r="R218" s="109"/>
      <c r="S218" s="115"/>
      <c r="T218" s="115"/>
      <c r="U218" s="150"/>
      <c r="V218" s="150"/>
      <c r="W218" s="150"/>
      <c r="X218" s="72"/>
      <c r="Y218" s="101" t="str">
        <f t="shared" si="19"/>
        <v/>
      </c>
      <c r="Z218" s="101" t="str">
        <f t="shared" si="20"/>
        <v/>
      </c>
      <c r="AA218" s="72"/>
      <c r="AB218" s="101" t="str">
        <f t="shared" si="21"/>
        <v/>
      </c>
      <c r="AC218" s="72"/>
      <c r="AD218" s="101" t="str">
        <f t="shared" si="22"/>
        <v/>
      </c>
      <c r="AE218" s="72"/>
      <c r="AH218" s="104"/>
    </row>
    <row r="219" spans="1:34" ht="21.95" customHeight="1" x14ac:dyDescent="0.15">
      <c r="A219" s="66">
        <f t="shared" si="23"/>
        <v>1</v>
      </c>
      <c r="B219" s="66" t="str">
        <f t="shared" si="18"/>
        <v/>
      </c>
      <c r="C219" s="79">
        <v>210</v>
      </c>
      <c r="D219" s="109"/>
      <c r="E219" s="109"/>
      <c r="F219" s="109"/>
      <c r="G219" s="109"/>
      <c r="H219" s="110"/>
      <c r="I219" s="110"/>
      <c r="J219" s="110"/>
      <c r="K219" s="110"/>
      <c r="L219" s="110"/>
      <c r="M219" s="109"/>
      <c r="N219" s="114"/>
      <c r="O219" s="109"/>
      <c r="P219" s="109"/>
      <c r="Q219" s="115"/>
      <c r="R219" s="109"/>
      <c r="S219" s="115"/>
      <c r="T219" s="115"/>
      <c r="U219" s="150"/>
      <c r="V219" s="150"/>
      <c r="W219" s="150"/>
      <c r="X219" s="72"/>
      <c r="Y219" s="101" t="str">
        <f t="shared" si="19"/>
        <v/>
      </c>
      <c r="Z219" s="101" t="str">
        <f t="shared" si="20"/>
        <v/>
      </c>
      <c r="AA219" s="72"/>
      <c r="AB219" s="101" t="str">
        <f t="shared" si="21"/>
        <v/>
      </c>
      <c r="AC219" s="72"/>
      <c r="AD219" s="101" t="str">
        <f t="shared" si="22"/>
        <v/>
      </c>
      <c r="AE219" s="72"/>
      <c r="AH219" s="104"/>
    </row>
    <row r="220" spans="1:34" ht="21.95" customHeight="1" x14ac:dyDescent="0.15">
      <c r="A220" s="66">
        <f t="shared" si="23"/>
        <v>1</v>
      </c>
      <c r="B220" s="66" t="str">
        <f t="shared" si="18"/>
        <v/>
      </c>
      <c r="C220" s="79">
        <v>211</v>
      </c>
      <c r="D220" s="109"/>
      <c r="E220" s="109"/>
      <c r="F220" s="109"/>
      <c r="G220" s="109"/>
      <c r="H220" s="110"/>
      <c r="I220" s="110"/>
      <c r="J220" s="110"/>
      <c r="K220" s="110"/>
      <c r="L220" s="110"/>
      <c r="M220" s="109"/>
      <c r="N220" s="114"/>
      <c r="O220" s="109"/>
      <c r="P220" s="109"/>
      <c r="Q220" s="115"/>
      <c r="R220" s="109"/>
      <c r="S220" s="115"/>
      <c r="T220" s="115"/>
      <c r="U220" s="150"/>
      <c r="V220" s="150"/>
      <c r="W220" s="150"/>
      <c r="X220" s="72"/>
      <c r="Y220" s="101" t="str">
        <f t="shared" si="19"/>
        <v/>
      </c>
      <c r="Z220" s="101" t="str">
        <f t="shared" si="20"/>
        <v/>
      </c>
      <c r="AA220" s="72"/>
      <c r="AB220" s="101" t="str">
        <f t="shared" si="21"/>
        <v/>
      </c>
      <c r="AC220" s="72"/>
      <c r="AD220" s="101" t="str">
        <f t="shared" si="22"/>
        <v/>
      </c>
      <c r="AE220" s="72"/>
      <c r="AH220" s="104"/>
    </row>
    <row r="221" spans="1:34" ht="21.95" customHeight="1" x14ac:dyDescent="0.15">
      <c r="A221" s="66">
        <f t="shared" si="23"/>
        <v>1</v>
      </c>
      <c r="B221" s="66" t="str">
        <f t="shared" si="18"/>
        <v/>
      </c>
      <c r="C221" s="79">
        <v>212</v>
      </c>
      <c r="D221" s="109"/>
      <c r="E221" s="109"/>
      <c r="F221" s="109"/>
      <c r="G221" s="109"/>
      <c r="H221" s="110"/>
      <c r="I221" s="110"/>
      <c r="J221" s="110"/>
      <c r="K221" s="110"/>
      <c r="L221" s="110"/>
      <c r="M221" s="109"/>
      <c r="N221" s="114"/>
      <c r="O221" s="109"/>
      <c r="P221" s="109"/>
      <c r="Q221" s="115"/>
      <c r="R221" s="109"/>
      <c r="S221" s="115"/>
      <c r="T221" s="115"/>
      <c r="U221" s="150"/>
      <c r="V221" s="150"/>
      <c r="W221" s="150"/>
      <c r="X221" s="72"/>
      <c r="Y221" s="101" t="str">
        <f t="shared" si="19"/>
        <v/>
      </c>
      <c r="Z221" s="101" t="str">
        <f t="shared" si="20"/>
        <v/>
      </c>
      <c r="AA221" s="72"/>
      <c r="AB221" s="101" t="str">
        <f t="shared" si="21"/>
        <v/>
      </c>
      <c r="AC221" s="72"/>
      <c r="AD221" s="101" t="str">
        <f t="shared" si="22"/>
        <v/>
      </c>
      <c r="AE221" s="72"/>
      <c r="AH221" s="104"/>
    </row>
    <row r="222" spans="1:34" ht="21.95" customHeight="1" x14ac:dyDescent="0.15">
      <c r="A222" s="66">
        <f t="shared" si="23"/>
        <v>1</v>
      </c>
      <c r="B222" s="66" t="str">
        <f t="shared" si="18"/>
        <v/>
      </c>
      <c r="C222" s="79">
        <v>213</v>
      </c>
      <c r="D222" s="109"/>
      <c r="E222" s="109"/>
      <c r="F222" s="109"/>
      <c r="G222" s="109"/>
      <c r="H222" s="110"/>
      <c r="I222" s="110"/>
      <c r="J222" s="110"/>
      <c r="K222" s="110"/>
      <c r="L222" s="110"/>
      <c r="M222" s="109"/>
      <c r="N222" s="114"/>
      <c r="O222" s="109"/>
      <c r="P222" s="109"/>
      <c r="Q222" s="115"/>
      <c r="R222" s="109"/>
      <c r="S222" s="115"/>
      <c r="T222" s="115"/>
      <c r="U222" s="150"/>
      <c r="V222" s="150"/>
      <c r="W222" s="150"/>
      <c r="X222" s="72"/>
      <c r="Y222" s="101" t="str">
        <f t="shared" si="19"/>
        <v/>
      </c>
      <c r="Z222" s="101" t="str">
        <f t="shared" si="20"/>
        <v/>
      </c>
      <c r="AA222" s="72"/>
      <c r="AB222" s="101" t="str">
        <f t="shared" si="21"/>
        <v/>
      </c>
      <c r="AC222" s="72"/>
      <c r="AD222" s="101" t="str">
        <f t="shared" si="22"/>
        <v/>
      </c>
      <c r="AE222" s="72"/>
      <c r="AH222" s="104"/>
    </row>
    <row r="223" spans="1:34" ht="21.95" customHeight="1" x14ac:dyDescent="0.15">
      <c r="A223" s="66">
        <f t="shared" si="23"/>
        <v>1</v>
      </c>
      <c r="B223" s="66" t="str">
        <f t="shared" si="18"/>
        <v/>
      </c>
      <c r="C223" s="79">
        <v>214</v>
      </c>
      <c r="D223" s="109"/>
      <c r="E223" s="109"/>
      <c r="F223" s="109"/>
      <c r="G223" s="109"/>
      <c r="H223" s="110"/>
      <c r="I223" s="110"/>
      <c r="J223" s="110"/>
      <c r="K223" s="110"/>
      <c r="L223" s="110"/>
      <c r="M223" s="109"/>
      <c r="N223" s="114"/>
      <c r="O223" s="109"/>
      <c r="P223" s="109"/>
      <c r="Q223" s="115"/>
      <c r="R223" s="109"/>
      <c r="S223" s="115"/>
      <c r="T223" s="115"/>
      <c r="U223" s="150"/>
      <c r="V223" s="150"/>
      <c r="W223" s="150"/>
      <c r="X223" s="72"/>
      <c r="Y223" s="101" t="str">
        <f t="shared" si="19"/>
        <v/>
      </c>
      <c r="Z223" s="101" t="str">
        <f t="shared" si="20"/>
        <v/>
      </c>
      <c r="AA223" s="72"/>
      <c r="AB223" s="101" t="str">
        <f t="shared" si="21"/>
        <v/>
      </c>
      <c r="AC223" s="72"/>
      <c r="AD223" s="101" t="str">
        <f t="shared" si="22"/>
        <v/>
      </c>
      <c r="AE223" s="72"/>
      <c r="AH223" s="104"/>
    </row>
    <row r="224" spans="1:34" ht="21.95" customHeight="1" x14ac:dyDescent="0.15">
      <c r="A224" s="66">
        <f t="shared" si="23"/>
        <v>1</v>
      </c>
      <c r="B224" s="66" t="str">
        <f t="shared" si="18"/>
        <v/>
      </c>
      <c r="C224" s="79">
        <v>215</v>
      </c>
      <c r="D224" s="109"/>
      <c r="E224" s="109"/>
      <c r="F224" s="109"/>
      <c r="G224" s="109"/>
      <c r="H224" s="110"/>
      <c r="I224" s="110"/>
      <c r="J224" s="110"/>
      <c r="K224" s="110"/>
      <c r="L224" s="110"/>
      <c r="M224" s="109"/>
      <c r="N224" s="114"/>
      <c r="O224" s="109"/>
      <c r="P224" s="109"/>
      <c r="Q224" s="115"/>
      <c r="R224" s="109"/>
      <c r="S224" s="115"/>
      <c r="T224" s="115"/>
      <c r="U224" s="150"/>
      <c r="V224" s="150"/>
      <c r="W224" s="150"/>
      <c r="X224" s="72"/>
      <c r="Y224" s="101" t="str">
        <f t="shared" si="19"/>
        <v/>
      </c>
      <c r="Z224" s="101" t="str">
        <f t="shared" si="20"/>
        <v/>
      </c>
      <c r="AA224" s="72"/>
      <c r="AB224" s="101" t="str">
        <f t="shared" si="21"/>
        <v/>
      </c>
      <c r="AC224" s="72"/>
      <c r="AD224" s="101" t="str">
        <f t="shared" si="22"/>
        <v/>
      </c>
      <c r="AE224" s="72"/>
      <c r="AH224" s="104"/>
    </row>
    <row r="225" spans="1:34" ht="21.95" customHeight="1" x14ac:dyDescent="0.15">
      <c r="A225" s="66">
        <f t="shared" si="23"/>
        <v>1</v>
      </c>
      <c r="B225" s="66" t="str">
        <f t="shared" si="18"/>
        <v/>
      </c>
      <c r="C225" s="79">
        <v>216</v>
      </c>
      <c r="D225" s="109"/>
      <c r="E225" s="109"/>
      <c r="F225" s="109"/>
      <c r="G225" s="109"/>
      <c r="H225" s="110"/>
      <c r="I225" s="110"/>
      <c r="J225" s="110"/>
      <c r="K225" s="110"/>
      <c r="L225" s="110"/>
      <c r="M225" s="109"/>
      <c r="N225" s="114"/>
      <c r="O225" s="109"/>
      <c r="P225" s="109"/>
      <c r="Q225" s="115"/>
      <c r="R225" s="109"/>
      <c r="S225" s="115"/>
      <c r="T225" s="115"/>
      <c r="U225" s="150"/>
      <c r="V225" s="150"/>
      <c r="W225" s="150"/>
      <c r="X225" s="72"/>
      <c r="Y225" s="101" t="str">
        <f t="shared" si="19"/>
        <v/>
      </c>
      <c r="Z225" s="101" t="str">
        <f t="shared" si="20"/>
        <v/>
      </c>
      <c r="AA225" s="72"/>
      <c r="AB225" s="101" t="str">
        <f t="shared" si="21"/>
        <v/>
      </c>
      <c r="AC225" s="72"/>
      <c r="AD225" s="101" t="str">
        <f t="shared" si="22"/>
        <v/>
      </c>
      <c r="AE225" s="72"/>
      <c r="AH225" s="104"/>
    </row>
    <row r="226" spans="1:34" ht="21.95" customHeight="1" x14ac:dyDescent="0.15">
      <c r="A226" s="66">
        <f t="shared" si="23"/>
        <v>1</v>
      </c>
      <c r="B226" s="66" t="str">
        <f t="shared" si="18"/>
        <v/>
      </c>
      <c r="C226" s="79">
        <v>217</v>
      </c>
      <c r="D226" s="109"/>
      <c r="E226" s="109"/>
      <c r="F226" s="109"/>
      <c r="G226" s="109"/>
      <c r="H226" s="110"/>
      <c r="I226" s="110"/>
      <c r="J226" s="110"/>
      <c r="K226" s="110"/>
      <c r="L226" s="110"/>
      <c r="M226" s="109"/>
      <c r="N226" s="114"/>
      <c r="O226" s="109"/>
      <c r="P226" s="109"/>
      <c r="Q226" s="115"/>
      <c r="R226" s="109"/>
      <c r="S226" s="115"/>
      <c r="T226" s="115"/>
      <c r="U226" s="150"/>
      <c r="V226" s="150"/>
      <c r="W226" s="150"/>
      <c r="X226" s="72"/>
      <c r="Y226" s="101" t="str">
        <f t="shared" si="19"/>
        <v/>
      </c>
      <c r="Z226" s="101" t="str">
        <f t="shared" si="20"/>
        <v/>
      </c>
      <c r="AA226" s="72"/>
      <c r="AB226" s="101" t="str">
        <f t="shared" si="21"/>
        <v/>
      </c>
      <c r="AC226" s="72"/>
      <c r="AD226" s="101" t="str">
        <f t="shared" si="22"/>
        <v/>
      </c>
      <c r="AE226" s="72"/>
      <c r="AH226" s="104"/>
    </row>
    <row r="227" spans="1:34" ht="21.95" customHeight="1" x14ac:dyDescent="0.15">
      <c r="A227" s="66">
        <f t="shared" si="23"/>
        <v>1</v>
      </c>
      <c r="B227" s="66" t="str">
        <f t="shared" si="18"/>
        <v/>
      </c>
      <c r="C227" s="79">
        <v>218</v>
      </c>
      <c r="D227" s="109"/>
      <c r="E227" s="109"/>
      <c r="F227" s="109"/>
      <c r="G227" s="109"/>
      <c r="H227" s="110"/>
      <c r="I227" s="110"/>
      <c r="J227" s="110"/>
      <c r="K227" s="110"/>
      <c r="L227" s="110"/>
      <c r="M227" s="109"/>
      <c r="N227" s="114"/>
      <c r="O227" s="109"/>
      <c r="P227" s="109"/>
      <c r="Q227" s="115"/>
      <c r="R227" s="109"/>
      <c r="S227" s="115"/>
      <c r="T227" s="115"/>
      <c r="U227" s="150"/>
      <c r="V227" s="150"/>
      <c r="W227" s="150"/>
      <c r="X227" s="72"/>
      <c r="Y227" s="101" t="str">
        <f t="shared" si="19"/>
        <v/>
      </c>
      <c r="Z227" s="101" t="str">
        <f t="shared" si="20"/>
        <v/>
      </c>
      <c r="AA227" s="72"/>
      <c r="AB227" s="101" t="str">
        <f t="shared" si="21"/>
        <v/>
      </c>
      <c r="AC227" s="72"/>
      <c r="AD227" s="101" t="str">
        <f t="shared" si="22"/>
        <v/>
      </c>
      <c r="AE227" s="72"/>
      <c r="AH227" s="104"/>
    </row>
    <row r="228" spans="1:34" ht="21.95" customHeight="1" x14ac:dyDescent="0.15">
      <c r="A228" s="66">
        <f t="shared" si="23"/>
        <v>1</v>
      </c>
      <c r="B228" s="66" t="str">
        <f t="shared" si="18"/>
        <v/>
      </c>
      <c r="C228" s="79">
        <v>219</v>
      </c>
      <c r="D228" s="109"/>
      <c r="E228" s="109"/>
      <c r="F228" s="109"/>
      <c r="G228" s="109"/>
      <c r="H228" s="110"/>
      <c r="I228" s="110"/>
      <c r="J228" s="110"/>
      <c r="K228" s="110"/>
      <c r="L228" s="110"/>
      <c r="M228" s="109"/>
      <c r="N228" s="114"/>
      <c r="O228" s="109"/>
      <c r="P228" s="109"/>
      <c r="Q228" s="115"/>
      <c r="R228" s="109"/>
      <c r="S228" s="115"/>
      <c r="T228" s="115"/>
      <c r="U228" s="150"/>
      <c r="V228" s="150"/>
      <c r="W228" s="150"/>
      <c r="X228" s="72"/>
      <c r="Y228" s="101" t="str">
        <f t="shared" si="19"/>
        <v/>
      </c>
      <c r="Z228" s="101" t="str">
        <f t="shared" si="20"/>
        <v/>
      </c>
      <c r="AA228" s="72"/>
      <c r="AB228" s="101" t="str">
        <f t="shared" si="21"/>
        <v/>
      </c>
      <c r="AC228" s="72"/>
      <c r="AD228" s="101" t="str">
        <f t="shared" si="22"/>
        <v/>
      </c>
      <c r="AE228" s="72"/>
      <c r="AH228" s="104"/>
    </row>
    <row r="229" spans="1:34" ht="21.95" customHeight="1" x14ac:dyDescent="0.15">
      <c r="A229" s="66">
        <f t="shared" si="23"/>
        <v>1</v>
      </c>
      <c r="B229" s="66" t="str">
        <f t="shared" si="18"/>
        <v/>
      </c>
      <c r="C229" s="79">
        <v>220</v>
      </c>
      <c r="D229" s="109"/>
      <c r="E229" s="109"/>
      <c r="F229" s="109"/>
      <c r="G229" s="109"/>
      <c r="H229" s="110"/>
      <c r="I229" s="110"/>
      <c r="J229" s="110"/>
      <c r="K229" s="110"/>
      <c r="L229" s="110"/>
      <c r="M229" s="109"/>
      <c r="N229" s="114"/>
      <c r="O229" s="109"/>
      <c r="P229" s="109"/>
      <c r="Q229" s="115"/>
      <c r="R229" s="109"/>
      <c r="S229" s="115"/>
      <c r="T229" s="115"/>
      <c r="U229" s="150"/>
      <c r="V229" s="150"/>
      <c r="W229" s="150"/>
      <c r="X229" s="72"/>
      <c r="Y229" s="101" t="str">
        <f t="shared" si="19"/>
        <v/>
      </c>
      <c r="Z229" s="101" t="str">
        <f t="shared" si="20"/>
        <v/>
      </c>
      <c r="AA229" s="72"/>
      <c r="AB229" s="101" t="str">
        <f t="shared" si="21"/>
        <v/>
      </c>
      <c r="AC229" s="72"/>
      <c r="AD229" s="101" t="str">
        <f t="shared" si="22"/>
        <v/>
      </c>
      <c r="AE229" s="72"/>
      <c r="AH229" s="104"/>
    </row>
    <row r="230" spans="1:34" ht="21.95" customHeight="1" x14ac:dyDescent="0.15">
      <c r="A230" s="66">
        <f t="shared" si="23"/>
        <v>1</v>
      </c>
      <c r="B230" s="66" t="str">
        <f t="shared" si="18"/>
        <v/>
      </c>
      <c r="C230" s="79">
        <v>221</v>
      </c>
      <c r="D230" s="109"/>
      <c r="E230" s="109"/>
      <c r="F230" s="109"/>
      <c r="G230" s="109"/>
      <c r="H230" s="110"/>
      <c r="I230" s="110"/>
      <c r="J230" s="110"/>
      <c r="K230" s="110"/>
      <c r="L230" s="110"/>
      <c r="M230" s="109"/>
      <c r="N230" s="114"/>
      <c r="O230" s="109"/>
      <c r="P230" s="109"/>
      <c r="Q230" s="115"/>
      <c r="R230" s="109"/>
      <c r="S230" s="115"/>
      <c r="T230" s="115"/>
      <c r="U230" s="150"/>
      <c r="V230" s="150"/>
      <c r="W230" s="150"/>
      <c r="X230" s="72"/>
      <c r="Y230" s="101" t="str">
        <f t="shared" si="19"/>
        <v/>
      </c>
      <c r="Z230" s="101" t="str">
        <f t="shared" si="20"/>
        <v/>
      </c>
      <c r="AA230" s="72"/>
      <c r="AB230" s="101" t="str">
        <f t="shared" si="21"/>
        <v/>
      </c>
      <c r="AC230" s="72"/>
      <c r="AD230" s="101" t="str">
        <f t="shared" si="22"/>
        <v/>
      </c>
      <c r="AE230" s="72"/>
      <c r="AH230" s="104"/>
    </row>
    <row r="231" spans="1:34" ht="21.95" customHeight="1" x14ac:dyDescent="0.15">
      <c r="A231" s="66">
        <f t="shared" si="23"/>
        <v>1</v>
      </c>
      <c r="B231" s="66" t="str">
        <f t="shared" si="18"/>
        <v/>
      </c>
      <c r="C231" s="79">
        <v>222</v>
      </c>
      <c r="D231" s="109"/>
      <c r="E231" s="109"/>
      <c r="F231" s="109"/>
      <c r="G231" s="109"/>
      <c r="H231" s="110"/>
      <c r="I231" s="110"/>
      <c r="J231" s="110"/>
      <c r="K231" s="110"/>
      <c r="L231" s="110"/>
      <c r="M231" s="109"/>
      <c r="N231" s="114"/>
      <c r="O231" s="109"/>
      <c r="P231" s="109"/>
      <c r="Q231" s="115"/>
      <c r="R231" s="109"/>
      <c r="S231" s="115"/>
      <c r="T231" s="115"/>
      <c r="U231" s="150"/>
      <c r="V231" s="150"/>
      <c r="W231" s="150"/>
      <c r="X231" s="72"/>
      <c r="Y231" s="101" t="str">
        <f t="shared" si="19"/>
        <v/>
      </c>
      <c r="Z231" s="101" t="str">
        <f t="shared" si="20"/>
        <v/>
      </c>
      <c r="AA231" s="72"/>
      <c r="AB231" s="101" t="str">
        <f t="shared" si="21"/>
        <v/>
      </c>
      <c r="AC231" s="72"/>
      <c r="AD231" s="101" t="str">
        <f t="shared" si="22"/>
        <v/>
      </c>
      <c r="AE231" s="72"/>
      <c r="AH231" s="104"/>
    </row>
    <row r="232" spans="1:34" ht="21.95" customHeight="1" x14ac:dyDescent="0.15">
      <c r="A232" s="66">
        <f t="shared" si="23"/>
        <v>1</v>
      </c>
      <c r="B232" s="66" t="str">
        <f t="shared" si="18"/>
        <v/>
      </c>
      <c r="C232" s="79">
        <v>223</v>
      </c>
      <c r="D232" s="109"/>
      <c r="E232" s="109"/>
      <c r="F232" s="109"/>
      <c r="G232" s="109"/>
      <c r="H232" s="110"/>
      <c r="I232" s="110"/>
      <c r="J232" s="110"/>
      <c r="K232" s="110"/>
      <c r="L232" s="110"/>
      <c r="M232" s="109"/>
      <c r="N232" s="114"/>
      <c r="O232" s="109"/>
      <c r="P232" s="109"/>
      <c r="Q232" s="115"/>
      <c r="R232" s="109"/>
      <c r="S232" s="115"/>
      <c r="T232" s="115"/>
      <c r="U232" s="150"/>
      <c r="V232" s="150"/>
      <c r="W232" s="150"/>
      <c r="X232" s="72"/>
      <c r="Y232" s="101" t="str">
        <f t="shared" si="19"/>
        <v/>
      </c>
      <c r="Z232" s="101" t="str">
        <f t="shared" si="20"/>
        <v/>
      </c>
      <c r="AA232" s="72"/>
      <c r="AB232" s="101" t="str">
        <f t="shared" si="21"/>
        <v/>
      </c>
      <c r="AC232" s="72"/>
      <c r="AD232" s="101" t="str">
        <f t="shared" si="22"/>
        <v/>
      </c>
      <c r="AE232" s="72"/>
      <c r="AH232" s="104"/>
    </row>
    <row r="233" spans="1:34" ht="21.95" customHeight="1" x14ac:dyDescent="0.15">
      <c r="A233" s="66">
        <f t="shared" si="23"/>
        <v>1</v>
      </c>
      <c r="B233" s="66" t="str">
        <f t="shared" si="18"/>
        <v/>
      </c>
      <c r="C233" s="79">
        <v>224</v>
      </c>
      <c r="D233" s="109"/>
      <c r="E233" s="109"/>
      <c r="F233" s="109"/>
      <c r="G233" s="109"/>
      <c r="H233" s="110"/>
      <c r="I233" s="110"/>
      <c r="J233" s="110"/>
      <c r="K233" s="110"/>
      <c r="L233" s="110"/>
      <c r="M233" s="109"/>
      <c r="N233" s="114"/>
      <c r="O233" s="109"/>
      <c r="P233" s="109"/>
      <c r="Q233" s="115"/>
      <c r="R233" s="109"/>
      <c r="S233" s="115"/>
      <c r="T233" s="115"/>
      <c r="U233" s="150"/>
      <c r="V233" s="150"/>
      <c r="W233" s="150"/>
      <c r="X233" s="72"/>
      <c r="Y233" s="101" t="str">
        <f t="shared" si="19"/>
        <v/>
      </c>
      <c r="Z233" s="101" t="str">
        <f t="shared" si="20"/>
        <v/>
      </c>
      <c r="AA233" s="72"/>
      <c r="AB233" s="101" t="str">
        <f t="shared" si="21"/>
        <v/>
      </c>
      <c r="AC233" s="72"/>
      <c r="AD233" s="101" t="str">
        <f t="shared" si="22"/>
        <v/>
      </c>
      <c r="AE233" s="72"/>
      <c r="AH233" s="104"/>
    </row>
    <row r="234" spans="1:34" ht="21.95" customHeight="1" x14ac:dyDescent="0.15">
      <c r="A234" s="66">
        <f t="shared" si="23"/>
        <v>1</v>
      </c>
      <c r="B234" s="66" t="str">
        <f t="shared" si="18"/>
        <v/>
      </c>
      <c r="C234" s="79">
        <v>225</v>
      </c>
      <c r="D234" s="109"/>
      <c r="E234" s="109"/>
      <c r="F234" s="109"/>
      <c r="G234" s="109"/>
      <c r="H234" s="110"/>
      <c r="I234" s="110"/>
      <c r="J234" s="110"/>
      <c r="K234" s="110"/>
      <c r="L234" s="110"/>
      <c r="M234" s="109"/>
      <c r="N234" s="114"/>
      <c r="O234" s="109"/>
      <c r="P234" s="109"/>
      <c r="Q234" s="115"/>
      <c r="R234" s="109"/>
      <c r="S234" s="115"/>
      <c r="T234" s="115"/>
      <c r="U234" s="150"/>
      <c r="V234" s="150"/>
      <c r="W234" s="150"/>
      <c r="X234" s="72"/>
      <c r="Y234" s="101" t="str">
        <f t="shared" si="19"/>
        <v/>
      </c>
      <c r="Z234" s="101" t="str">
        <f t="shared" si="20"/>
        <v/>
      </c>
      <c r="AA234" s="72"/>
      <c r="AB234" s="101" t="str">
        <f t="shared" si="21"/>
        <v/>
      </c>
      <c r="AC234" s="72"/>
      <c r="AD234" s="101" t="str">
        <f t="shared" si="22"/>
        <v/>
      </c>
      <c r="AE234" s="72"/>
      <c r="AH234" s="104"/>
    </row>
    <row r="235" spans="1:34" ht="21.95" customHeight="1" x14ac:dyDescent="0.15">
      <c r="A235" s="66">
        <f t="shared" si="23"/>
        <v>1</v>
      </c>
      <c r="B235" s="66" t="str">
        <f t="shared" si="18"/>
        <v/>
      </c>
      <c r="C235" s="79">
        <v>226</v>
      </c>
      <c r="D235" s="109"/>
      <c r="E235" s="109"/>
      <c r="F235" s="109"/>
      <c r="G235" s="109"/>
      <c r="H235" s="110"/>
      <c r="I235" s="110"/>
      <c r="J235" s="110"/>
      <c r="K235" s="110"/>
      <c r="L235" s="110"/>
      <c r="M235" s="109"/>
      <c r="N235" s="114"/>
      <c r="O235" s="109"/>
      <c r="P235" s="109"/>
      <c r="Q235" s="115"/>
      <c r="R235" s="109"/>
      <c r="S235" s="115"/>
      <c r="T235" s="115"/>
      <c r="U235" s="150"/>
      <c r="V235" s="150"/>
      <c r="W235" s="150"/>
      <c r="X235" s="72"/>
      <c r="Y235" s="101" t="str">
        <f t="shared" si="19"/>
        <v/>
      </c>
      <c r="Z235" s="101" t="str">
        <f t="shared" si="20"/>
        <v/>
      </c>
      <c r="AA235" s="72"/>
      <c r="AB235" s="101" t="str">
        <f t="shared" si="21"/>
        <v/>
      </c>
      <c r="AC235" s="72"/>
      <c r="AD235" s="101" t="str">
        <f t="shared" si="22"/>
        <v/>
      </c>
      <c r="AE235" s="72"/>
      <c r="AH235" s="104"/>
    </row>
    <row r="236" spans="1:34" ht="21.95" customHeight="1" x14ac:dyDescent="0.15">
      <c r="A236" s="66">
        <f t="shared" si="23"/>
        <v>1</v>
      </c>
      <c r="B236" s="66" t="str">
        <f t="shared" si="18"/>
        <v/>
      </c>
      <c r="C236" s="79">
        <v>227</v>
      </c>
      <c r="D236" s="109"/>
      <c r="E236" s="109"/>
      <c r="F236" s="109"/>
      <c r="G236" s="109"/>
      <c r="H236" s="110"/>
      <c r="I236" s="110"/>
      <c r="J236" s="110"/>
      <c r="K236" s="110"/>
      <c r="L236" s="110"/>
      <c r="M236" s="109"/>
      <c r="N236" s="114"/>
      <c r="O236" s="109"/>
      <c r="P236" s="109"/>
      <c r="Q236" s="115"/>
      <c r="R236" s="109"/>
      <c r="S236" s="115"/>
      <c r="T236" s="115"/>
      <c r="U236" s="150"/>
      <c r="V236" s="150"/>
      <c r="W236" s="150"/>
      <c r="X236" s="72"/>
      <c r="Y236" s="101" t="str">
        <f t="shared" si="19"/>
        <v/>
      </c>
      <c r="Z236" s="101" t="str">
        <f t="shared" si="20"/>
        <v/>
      </c>
      <c r="AA236" s="72"/>
      <c r="AB236" s="101" t="str">
        <f t="shared" si="21"/>
        <v/>
      </c>
      <c r="AC236" s="72"/>
      <c r="AD236" s="101" t="str">
        <f t="shared" si="22"/>
        <v/>
      </c>
      <c r="AE236" s="72"/>
      <c r="AH236" s="104"/>
    </row>
    <row r="237" spans="1:34" ht="21.95" customHeight="1" x14ac:dyDescent="0.15">
      <c r="A237" s="66">
        <f t="shared" si="23"/>
        <v>1</v>
      </c>
      <c r="B237" s="66" t="str">
        <f t="shared" si="18"/>
        <v/>
      </c>
      <c r="C237" s="79">
        <v>228</v>
      </c>
      <c r="D237" s="109"/>
      <c r="E237" s="109"/>
      <c r="F237" s="109"/>
      <c r="G237" s="109"/>
      <c r="H237" s="110"/>
      <c r="I237" s="110"/>
      <c r="J237" s="110"/>
      <c r="K237" s="110"/>
      <c r="L237" s="110"/>
      <c r="M237" s="109"/>
      <c r="N237" s="114"/>
      <c r="O237" s="109"/>
      <c r="P237" s="109"/>
      <c r="Q237" s="115"/>
      <c r="R237" s="109"/>
      <c r="S237" s="115"/>
      <c r="T237" s="115"/>
      <c r="U237" s="150"/>
      <c r="V237" s="150"/>
      <c r="W237" s="150"/>
      <c r="X237" s="72"/>
      <c r="Y237" s="101" t="str">
        <f t="shared" si="19"/>
        <v/>
      </c>
      <c r="Z237" s="101" t="str">
        <f t="shared" si="20"/>
        <v/>
      </c>
      <c r="AA237" s="72"/>
      <c r="AB237" s="101" t="str">
        <f t="shared" si="21"/>
        <v/>
      </c>
      <c r="AC237" s="72"/>
      <c r="AD237" s="101" t="str">
        <f t="shared" si="22"/>
        <v/>
      </c>
      <c r="AE237" s="72"/>
      <c r="AH237" s="104"/>
    </row>
    <row r="238" spans="1:34" ht="21.95" customHeight="1" x14ac:dyDescent="0.15">
      <c r="A238" s="66">
        <f t="shared" si="23"/>
        <v>1</v>
      </c>
      <c r="B238" s="66" t="str">
        <f t="shared" si="18"/>
        <v/>
      </c>
      <c r="C238" s="79">
        <v>229</v>
      </c>
      <c r="D238" s="109"/>
      <c r="E238" s="109"/>
      <c r="F238" s="109"/>
      <c r="G238" s="109"/>
      <c r="H238" s="110"/>
      <c r="I238" s="110"/>
      <c r="J238" s="110"/>
      <c r="K238" s="110"/>
      <c r="L238" s="110"/>
      <c r="M238" s="109"/>
      <c r="N238" s="114"/>
      <c r="O238" s="109"/>
      <c r="P238" s="109"/>
      <c r="Q238" s="115"/>
      <c r="R238" s="109"/>
      <c r="S238" s="115"/>
      <c r="T238" s="115"/>
      <c r="U238" s="150"/>
      <c r="V238" s="150"/>
      <c r="W238" s="150"/>
      <c r="X238" s="72"/>
      <c r="Y238" s="101" t="str">
        <f t="shared" si="19"/>
        <v/>
      </c>
      <c r="Z238" s="101" t="str">
        <f t="shared" si="20"/>
        <v/>
      </c>
      <c r="AA238" s="72"/>
      <c r="AB238" s="101" t="str">
        <f t="shared" si="21"/>
        <v/>
      </c>
      <c r="AC238" s="72"/>
      <c r="AD238" s="101" t="str">
        <f t="shared" si="22"/>
        <v/>
      </c>
      <c r="AE238" s="72"/>
      <c r="AH238" s="104"/>
    </row>
    <row r="239" spans="1:34" ht="21.95" customHeight="1" x14ac:dyDescent="0.15">
      <c r="A239" s="66">
        <f t="shared" si="23"/>
        <v>1</v>
      </c>
      <c r="B239" s="66" t="str">
        <f t="shared" si="18"/>
        <v/>
      </c>
      <c r="C239" s="79">
        <v>230</v>
      </c>
      <c r="D239" s="109"/>
      <c r="E239" s="109"/>
      <c r="F239" s="109"/>
      <c r="G239" s="109"/>
      <c r="H239" s="110"/>
      <c r="I239" s="110"/>
      <c r="J239" s="110"/>
      <c r="K239" s="110"/>
      <c r="L239" s="110"/>
      <c r="M239" s="109"/>
      <c r="N239" s="114"/>
      <c r="O239" s="109"/>
      <c r="P239" s="109"/>
      <c r="Q239" s="115"/>
      <c r="R239" s="109"/>
      <c r="S239" s="115"/>
      <c r="T239" s="115"/>
      <c r="U239" s="150"/>
      <c r="V239" s="150"/>
      <c r="W239" s="150"/>
      <c r="X239" s="72"/>
      <c r="Y239" s="101" t="str">
        <f t="shared" si="19"/>
        <v/>
      </c>
      <c r="Z239" s="101" t="str">
        <f t="shared" si="20"/>
        <v/>
      </c>
      <c r="AA239" s="72"/>
      <c r="AB239" s="101" t="str">
        <f t="shared" si="21"/>
        <v/>
      </c>
      <c r="AC239" s="72"/>
      <c r="AD239" s="101" t="str">
        <f t="shared" si="22"/>
        <v/>
      </c>
      <c r="AE239" s="72"/>
      <c r="AH239" s="104"/>
    </row>
    <row r="240" spans="1:34" ht="21.95" customHeight="1" x14ac:dyDescent="0.15">
      <c r="A240" s="66">
        <f t="shared" si="23"/>
        <v>1</v>
      </c>
      <c r="B240" s="66" t="str">
        <f t="shared" si="18"/>
        <v/>
      </c>
      <c r="C240" s="79">
        <v>231</v>
      </c>
      <c r="D240" s="109"/>
      <c r="E240" s="109"/>
      <c r="F240" s="109"/>
      <c r="G240" s="109"/>
      <c r="H240" s="110"/>
      <c r="I240" s="110"/>
      <c r="J240" s="110"/>
      <c r="K240" s="110"/>
      <c r="L240" s="110"/>
      <c r="M240" s="109"/>
      <c r="N240" s="114"/>
      <c r="O240" s="109"/>
      <c r="P240" s="109"/>
      <c r="Q240" s="115"/>
      <c r="R240" s="109"/>
      <c r="S240" s="115"/>
      <c r="T240" s="115"/>
      <c r="U240" s="150"/>
      <c r="V240" s="150"/>
      <c r="W240" s="150"/>
      <c r="X240" s="72"/>
      <c r="Y240" s="101" t="str">
        <f t="shared" si="19"/>
        <v/>
      </c>
      <c r="Z240" s="101" t="str">
        <f t="shared" si="20"/>
        <v/>
      </c>
      <c r="AA240" s="72"/>
      <c r="AB240" s="101" t="str">
        <f t="shared" si="21"/>
        <v/>
      </c>
      <c r="AC240" s="72"/>
      <c r="AD240" s="101" t="str">
        <f t="shared" si="22"/>
        <v/>
      </c>
      <c r="AE240" s="72"/>
      <c r="AH240" s="104"/>
    </row>
    <row r="241" spans="1:34" ht="21.95" customHeight="1" x14ac:dyDescent="0.15">
      <c r="A241" s="66">
        <f t="shared" si="23"/>
        <v>1</v>
      </c>
      <c r="B241" s="66" t="str">
        <f t="shared" si="18"/>
        <v/>
      </c>
      <c r="C241" s="79">
        <v>232</v>
      </c>
      <c r="D241" s="109"/>
      <c r="E241" s="109"/>
      <c r="F241" s="109"/>
      <c r="G241" s="109"/>
      <c r="H241" s="110"/>
      <c r="I241" s="110"/>
      <c r="J241" s="110"/>
      <c r="K241" s="110"/>
      <c r="L241" s="110"/>
      <c r="M241" s="109"/>
      <c r="N241" s="114"/>
      <c r="O241" s="109"/>
      <c r="P241" s="109"/>
      <c r="Q241" s="115"/>
      <c r="R241" s="109"/>
      <c r="S241" s="115"/>
      <c r="T241" s="115"/>
      <c r="U241" s="150"/>
      <c r="V241" s="150"/>
      <c r="W241" s="150"/>
      <c r="X241" s="72"/>
      <c r="Y241" s="101" t="str">
        <f t="shared" si="19"/>
        <v/>
      </c>
      <c r="Z241" s="101" t="str">
        <f t="shared" si="20"/>
        <v/>
      </c>
      <c r="AA241" s="72"/>
      <c r="AB241" s="101" t="str">
        <f t="shared" si="21"/>
        <v/>
      </c>
      <c r="AC241" s="72"/>
      <c r="AD241" s="101" t="str">
        <f t="shared" si="22"/>
        <v/>
      </c>
      <c r="AE241" s="72"/>
      <c r="AH241" s="104"/>
    </row>
    <row r="242" spans="1:34" ht="21.95" customHeight="1" x14ac:dyDescent="0.15">
      <c r="A242" s="66">
        <f t="shared" si="23"/>
        <v>1</v>
      </c>
      <c r="B242" s="66" t="str">
        <f t="shared" si="18"/>
        <v/>
      </c>
      <c r="C242" s="79">
        <v>233</v>
      </c>
      <c r="D242" s="109"/>
      <c r="E242" s="109"/>
      <c r="F242" s="109"/>
      <c r="G242" s="109"/>
      <c r="H242" s="110"/>
      <c r="I242" s="110"/>
      <c r="J242" s="110"/>
      <c r="K242" s="110"/>
      <c r="L242" s="110"/>
      <c r="M242" s="109"/>
      <c r="N242" s="114"/>
      <c r="O242" s="109"/>
      <c r="P242" s="109"/>
      <c r="Q242" s="115"/>
      <c r="R242" s="109"/>
      <c r="S242" s="115"/>
      <c r="T242" s="115"/>
      <c r="U242" s="150"/>
      <c r="V242" s="150"/>
      <c r="W242" s="150"/>
      <c r="X242" s="72"/>
      <c r="Y242" s="101" t="str">
        <f t="shared" si="19"/>
        <v/>
      </c>
      <c r="Z242" s="101" t="str">
        <f t="shared" si="20"/>
        <v/>
      </c>
      <c r="AA242" s="72"/>
      <c r="AB242" s="101" t="str">
        <f t="shared" si="21"/>
        <v/>
      </c>
      <c r="AC242" s="72"/>
      <c r="AD242" s="101" t="str">
        <f t="shared" si="22"/>
        <v/>
      </c>
      <c r="AE242" s="72"/>
      <c r="AH242" s="104"/>
    </row>
    <row r="243" spans="1:34" ht="21.95" customHeight="1" x14ac:dyDescent="0.15">
      <c r="A243" s="66">
        <f t="shared" si="23"/>
        <v>1</v>
      </c>
      <c r="B243" s="66" t="str">
        <f t="shared" si="18"/>
        <v/>
      </c>
      <c r="C243" s="79">
        <v>234</v>
      </c>
      <c r="D243" s="109"/>
      <c r="E243" s="109"/>
      <c r="F243" s="109"/>
      <c r="G243" s="109"/>
      <c r="H243" s="110"/>
      <c r="I243" s="110"/>
      <c r="J243" s="110"/>
      <c r="K243" s="110"/>
      <c r="L243" s="110"/>
      <c r="M243" s="109"/>
      <c r="N243" s="114"/>
      <c r="O243" s="109"/>
      <c r="P243" s="109"/>
      <c r="Q243" s="115"/>
      <c r="R243" s="109"/>
      <c r="S243" s="115"/>
      <c r="T243" s="115"/>
      <c r="U243" s="150"/>
      <c r="V243" s="150"/>
      <c r="W243" s="150"/>
      <c r="X243" s="72"/>
      <c r="Y243" s="101" t="str">
        <f t="shared" si="19"/>
        <v/>
      </c>
      <c r="Z243" s="101" t="str">
        <f t="shared" si="20"/>
        <v/>
      </c>
      <c r="AA243" s="72"/>
      <c r="AB243" s="101" t="str">
        <f t="shared" si="21"/>
        <v/>
      </c>
      <c r="AC243" s="72"/>
      <c r="AD243" s="101" t="str">
        <f t="shared" si="22"/>
        <v/>
      </c>
      <c r="AE243" s="72"/>
      <c r="AH243" s="104"/>
    </row>
    <row r="244" spans="1:34" ht="21.95" customHeight="1" x14ac:dyDescent="0.15">
      <c r="A244" s="66">
        <f t="shared" si="23"/>
        <v>1</v>
      </c>
      <c r="B244" s="66" t="str">
        <f t="shared" si="18"/>
        <v/>
      </c>
      <c r="C244" s="79">
        <v>235</v>
      </c>
      <c r="D244" s="109"/>
      <c r="E244" s="109"/>
      <c r="F244" s="109"/>
      <c r="G244" s="109"/>
      <c r="H244" s="110"/>
      <c r="I244" s="110"/>
      <c r="J244" s="110"/>
      <c r="K244" s="110"/>
      <c r="L244" s="110"/>
      <c r="M244" s="109"/>
      <c r="N244" s="114"/>
      <c r="O244" s="109"/>
      <c r="P244" s="109"/>
      <c r="Q244" s="115"/>
      <c r="R244" s="109"/>
      <c r="S244" s="115"/>
      <c r="T244" s="115"/>
      <c r="U244" s="150"/>
      <c r="V244" s="150"/>
      <c r="W244" s="150"/>
      <c r="X244" s="72"/>
      <c r="Y244" s="101" t="str">
        <f t="shared" si="19"/>
        <v/>
      </c>
      <c r="Z244" s="101" t="str">
        <f t="shared" si="20"/>
        <v/>
      </c>
      <c r="AA244" s="72"/>
      <c r="AB244" s="101" t="str">
        <f t="shared" si="21"/>
        <v/>
      </c>
      <c r="AC244" s="72"/>
      <c r="AD244" s="101" t="str">
        <f t="shared" si="22"/>
        <v/>
      </c>
      <c r="AE244" s="72"/>
      <c r="AH244" s="104"/>
    </row>
    <row r="245" spans="1:34" ht="21.95" customHeight="1" x14ac:dyDescent="0.15">
      <c r="A245" s="66">
        <f t="shared" si="23"/>
        <v>1</v>
      </c>
      <c r="B245" s="66" t="str">
        <f t="shared" si="18"/>
        <v/>
      </c>
      <c r="C245" s="79">
        <v>236</v>
      </c>
      <c r="D245" s="109"/>
      <c r="E245" s="109"/>
      <c r="F245" s="109"/>
      <c r="G245" s="109"/>
      <c r="H245" s="110"/>
      <c r="I245" s="110"/>
      <c r="J245" s="110"/>
      <c r="K245" s="110"/>
      <c r="L245" s="110"/>
      <c r="M245" s="109"/>
      <c r="N245" s="114"/>
      <c r="O245" s="109"/>
      <c r="P245" s="109"/>
      <c r="Q245" s="115"/>
      <c r="R245" s="109"/>
      <c r="S245" s="115"/>
      <c r="T245" s="115"/>
      <c r="U245" s="150"/>
      <c r="V245" s="150"/>
      <c r="W245" s="150"/>
      <c r="X245" s="72"/>
      <c r="Y245" s="101" t="str">
        <f t="shared" si="19"/>
        <v/>
      </c>
      <c r="Z245" s="101" t="str">
        <f t="shared" si="20"/>
        <v/>
      </c>
      <c r="AA245" s="72"/>
      <c r="AB245" s="101" t="str">
        <f t="shared" si="21"/>
        <v/>
      </c>
      <c r="AC245" s="72"/>
      <c r="AD245" s="101" t="str">
        <f t="shared" si="22"/>
        <v/>
      </c>
      <c r="AE245" s="72"/>
      <c r="AH245" s="104"/>
    </row>
    <row r="246" spans="1:34" ht="21.95" customHeight="1" x14ac:dyDescent="0.15">
      <c r="A246" s="66">
        <f t="shared" si="23"/>
        <v>1</v>
      </c>
      <c r="B246" s="66" t="str">
        <f t="shared" si="18"/>
        <v/>
      </c>
      <c r="C246" s="79">
        <v>237</v>
      </c>
      <c r="D246" s="109"/>
      <c r="E246" s="109"/>
      <c r="F246" s="109"/>
      <c r="G246" s="109"/>
      <c r="H246" s="110"/>
      <c r="I246" s="110"/>
      <c r="J246" s="110"/>
      <c r="K246" s="110"/>
      <c r="L246" s="110"/>
      <c r="M246" s="109"/>
      <c r="N246" s="114"/>
      <c r="O246" s="109"/>
      <c r="P246" s="109"/>
      <c r="Q246" s="115"/>
      <c r="R246" s="109"/>
      <c r="S246" s="115"/>
      <c r="T246" s="115"/>
      <c r="U246" s="150"/>
      <c r="V246" s="150"/>
      <c r="W246" s="150"/>
      <c r="X246" s="72"/>
      <c r="Y246" s="101" t="str">
        <f t="shared" si="19"/>
        <v/>
      </c>
      <c r="Z246" s="101" t="str">
        <f t="shared" si="20"/>
        <v/>
      </c>
      <c r="AA246" s="72"/>
      <c r="AB246" s="101" t="str">
        <f t="shared" si="21"/>
        <v/>
      </c>
      <c r="AC246" s="72"/>
      <c r="AD246" s="101" t="str">
        <f t="shared" si="22"/>
        <v/>
      </c>
      <c r="AE246" s="72"/>
      <c r="AH246" s="104"/>
    </row>
    <row r="247" spans="1:34" ht="21.95" customHeight="1" x14ac:dyDescent="0.15">
      <c r="A247" s="66">
        <f t="shared" si="23"/>
        <v>1</v>
      </c>
      <c r="B247" s="66" t="str">
        <f t="shared" si="18"/>
        <v/>
      </c>
      <c r="C247" s="79">
        <v>238</v>
      </c>
      <c r="D247" s="109"/>
      <c r="E247" s="109"/>
      <c r="F247" s="109"/>
      <c r="G247" s="109"/>
      <c r="H247" s="110"/>
      <c r="I247" s="110"/>
      <c r="J247" s="110"/>
      <c r="K247" s="110"/>
      <c r="L247" s="110"/>
      <c r="M247" s="109"/>
      <c r="N247" s="114"/>
      <c r="O247" s="109"/>
      <c r="P247" s="109"/>
      <c r="Q247" s="115"/>
      <c r="R247" s="109"/>
      <c r="S247" s="115"/>
      <c r="T247" s="115"/>
      <c r="U247" s="150"/>
      <c r="V247" s="150"/>
      <c r="W247" s="150"/>
      <c r="X247" s="72"/>
      <c r="Y247" s="101" t="str">
        <f t="shared" si="19"/>
        <v/>
      </c>
      <c r="Z247" s="101" t="str">
        <f t="shared" si="20"/>
        <v/>
      </c>
      <c r="AA247" s="72"/>
      <c r="AB247" s="101" t="str">
        <f t="shared" si="21"/>
        <v/>
      </c>
      <c r="AC247" s="72"/>
      <c r="AD247" s="101" t="str">
        <f t="shared" si="22"/>
        <v/>
      </c>
      <c r="AE247" s="72"/>
      <c r="AH247" s="104"/>
    </row>
    <row r="248" spans="1:34" ht="21.95" customHeight="1" x14ac:dyDescent="0.15">
      <c r="A248" s="66">
        <f t="shared" si="23"/>
        <v>1</v>
      </c>
      <c r="B248" s="66" t="str">
        <f t="shared" si="18"/>
        <v/>
      </c>
      <c r="C248" s="79">
        <v>239</v>
      </c>
      <c r="D248" s="109"/>
      <c r="E248" s="109"/>
      <c r="F248" s="109"/>
      <c r="G248" s="109"/>
      <c r="H248" s="110"/>
      <c r="I248" s="110"/>
      <c r="J248" s="110"/>
      <c r="K248" s="110"/>
      <c r="L248" s="110"/>
      <c r="M248" s="109"/>
      <c r="N248" s="114"/>
      <c r="O248" s="109"/>
      <c r="P248" s="109"/>
      <c r="Q248" s="115"/>
      <c r="R248" s="109"/>
      <c r="S248" s="115"/>
      <c r="T248" s="115"/>
      <c r="U248" s="150"/>
      <c r="V248" s="150"/>
      <c r="W248" s="150"/>
      <c r="X248" s="72"/>
      <c r="Y248" s="101" t="str">
        <f t="shared" si="19"/>
        <v/>
      </c>
      <c r="Z248" s="101" t="str">
        <f t="shared" si="20"/>
        <v/>
      </c>
      <c r="AA248" s="72"/>
      <c r="AB248" s="101" t="str">
        <f t="shared" si="21"/>
        <v/>
      </c>
      <c r="AC248" s="72"/>
      <c r="AD248" s="101" t="str">
        <f t="shared" si="22"/>
        <v/>
      </c>
      <c r="AE248" s="72"/>
      <c r="AH248" s="104"/>
    </row>
    <row r="249" spans="1:34" ht="21.95" customHeight="1" x14ac:dyDescent="0.15">
      <c r="A249" s="66">
        <f t="shared" si="23"/>
        <v>1</v>
      </c>
      <c r="B249" s="66" t="str">
        <f t="shared" si="18"/>
        <v/>
      </c>
      <c r="C249" s="79">
        <v>240</v>
      </c>
      <c r="D249" s="109"/>
      <c r="E249" s="109"/>
      <c r="F249" s="109"/>
      <c r="G249" s="109"/>
      <c r="H249" s="110"/>
      <c r="I249" s="110"/>
      <c r="J249" s="110"/>
      <c r="K249" s="110"/>
      <c r="L249" s="110"/>
      <c r="M249" s="109"/>
      <c r="N249" s="114"/>
      <c r="O249" s="109"/>
      <c r="P249" s="109"/>
      <c r="Q249" s="115"/>
      <c r="R249" s="109"/>
      <c r="S249" s="115"/>
      <c r="T249" s="115"/>
      <c r="U249" s="150"/>
      <c r="V249" s="150"/>
      <c r="W249" s="150"/>
      <c r="X249" s="72"/>
      <c r="Y249" s="101" t="str">
        <f t="shared" si="19"/>
        <v/>
      </c>
      <c r="Z249" s="101" t="str">
        <f t="shared" si="20"/>
        <v/>
      </c>
      <c r="AA249" s="72"/>
      <c r="AB249" s="101" t="str">
        <f t="shared" si="21"/>
        <v/>
      </c>
      <c r="AC249" s="72"/>
      <c r="AD249" s="101" t="str">
        <f t="shared" si="22"/>
        <v/>
      </c>
      <c r="AE249" s="72"/>
      <c r="AH249" s="104"/>
    </row>
    <row r="250" spans="1:34" ht="21.95" customHeight="1" x14ac:dyDescent="0.15">
      <c r="A250" s="66">
        <f t="shared" si="23"/>
        <v>1</v>
      </c>
      <c r="B250" s="66" t="str">
        <f t="shared" si="18"/>
        <v/>
      </c>
      <c r="C250" s="79">
        <v>241</v>
      </c>
      <c r="D250" s="109"/>
      <c r="E250" s="109"/>
      <c r="F250" s="109"/>
      <c r="G250" s="109"/>
      <c r="H250" s="110"/>
      <c r="I250" s="110"/>
      <c r="J250" s="110"/>
      <c r="K250" s="110"/>
      <c r="L250" s="110"/>
      <c r="M250" s="109"/>
      <c r="N250" s="114"/>
      <c r="O250" s="109"/>
      <c r="P250" s="109"/>
      <c r="Q250" s="115"/>
      <c r="R250" s="109"/>
      <c r="S250" s="115"/>
      <c r="T250" s="115"/>
      <c r="U250" s="150"/>
      <c r="V250" s="150"/>
      <c r="W250" s="150"/>
      <c r="X250" s="72"/>
      <c r="Y250" s="101" t="str">
        <f t="shared" si="19"/>
        <v/>
      </c>
      <c r="Z250" s="101" t="str">
        <f t="shared" si="20"/>
        <v/>
      </c>
      <c r="AA250" s="72"/>
      <c r="AB250" s="101" t="str">
        <f t="shared" si="21"/>
        <v/>
      </c>
      <c r="AC250" s="72"/>
      <c r="AD250" s="101" t="str">
        <f t="shared" si="22"/>
        <v/>
      </c>
      <c r="AE250" s="72"/>
      <c r="AH250" s="104"/>
    </row>
    <row r="251" spans="1:34" ht="21.95" customHeight="1" x14ac:dyDescent="0.15">
      <c r="A251" s="66">
        <f t="shared" si="23"/>
        <v>1</v>
      </c>
      <c r="B251" s="66" t="str">
        <f t="shared" si="18"/>
        <v/>
      </c>
      <c r="C251" s="79">
        <v>242</v>
      </c>
      <c r="D251" s="109"/>
      <c r="E251" s="109"/>
      <c r="F251" s="109"/>
      <c r="G251" s="109"/>
      <c r="H251" s="110"/>
      <c r="I251" s="110"/>
      <c r="J251" s="110"/>
      <c r="K251" s="110"/>
      <c r="L251" s="110"/>
      <c r="M251" s="109"/>
      <c r="N251" s="114"/>
      <c r="O251" s="109"/>
      <c r="P251" s="109"/>
      <c r="Q251" s="115"/>
      <c r="R251" s="109"/>
      <c r="S251" s="115"/>
      <c r="T251" s="115"/>
      <c r="U251" s="150"/>
      <c r="V251" s="150"/>
      <c r="W251" s="150"/>
      <c r="X251" s="72"/>
      <c r="Y251" s="101" t="str">
        <f t="shared" si="19"/>
        <v/>
      </c>
      <c r="Z251" s="101" t="str">
        <f t="shared" si="20"/>
        <v/>
      </c>
      <c r="AA251" s="72"/>
      <c r="AB251" s="101" t="str">
        <f t="shared" si="21"/>
        <v/>
      </c>
      <c r="AC251" s="72"/>
      <c r="AD251" s="101" t="str">
        <f t="shared" si="22"/>
        <v/>
      </c>
      <c r="AE251" s="72"/>
      <c r="AH251" s="104"/>
    </row>
    <row r="252" spans="1:34" ht="21.95" customHeight="1" x14ac:dyDescent="0.15">
      <c r="A252" s="66">
        <f t="shared" si="23"/>
        <v>1</v>
      </c>
      <c r="B252" s="66" t="str">
        <f t="shared" si="18"/>
        <v/>
      </c>
      <c r="C252" s="79">
        <v>243</v>
      </c>
      <c r="D252" s="109"/>
      <c r="E252" s="109"/>
      <c r="F252" s="109"/>
      <c r="G252" s="109"/>
      <c r="H252" s="110"/>
      <c r="I252" s="110"/>
      <c r="J252" s="110"/>
      <c r="K252" s="110"/>
      <c r="L252" s="110"/>
      <c r="M252" s="109"/>
      <c r="N252" s="114"/>
      <c r="O252" s="109"/>
      <c r="P252" s="109"/>
      <c r="Q252" s="115"/>
      <c r="R252" s="109"/>
      <c r="S252" s="115"/>
      <c r="T252" s="115"/>
      <c r="U252" s="150"/>
      <c r="V252" s="150"/>
      <c r="W252" s="150"/>
      <c r="X252" s="72"/>
      <c r="Y252" s="101" t="str">
        <f t="shared" si="19"/>
        <v/>
      </c>
      <c r="Z252" s="101" t="str">
        <f t="shared" si="20"/>
        <v/>
      </c>
      <c r="AA252" s="72"/>
      <c r="AB252" s="101" t="str">
        <f t="shared" si="21"/>
        <v/>
      </c>
      <c r="AC252" s="72"/>
      <c r="AD252" s="101" t="str">
        <f t="shared" si="22"/>
        <v/>
      </c>
      <c r="AE252" s="72"/>
      <c r="AH252" s="104"/>
    </row>
    <row r="253" spans="1:34" ht="21.95" customHeight="1" x14ac:dyDescent="0.15">
      <c r="A253" s="66">
        <f t="shared" si="23"/>
        <v>1</v>
      </c>
      <c r="B253" s="66" t="str">
        <f t="shared" si="18"/>
        <v/>
      </c>
      <c r="C253" s="79">
        <v>244</v>
      </c>
      <c r="D253" s="109"/>
      <c r="E253" s="109"/>
      <c r="F253" s="109"/>
      <c r="G253" s="109"/>
      <c r="H253" s="110"/>
      <c r="I253" s="110"/>
      <c r="J253" s="110"/>
      <c r="K253" s="110"/>
      <c r="L253" s="110"/>
      <c r="M253" s="109"/>
      <c r="N253" s="114"/>
      <c r="O253" s="109"/>
      <c r="P253" s="109"/>
      <c r="Q253" s="115"/>
      <c r="R253" s="109"/>
      <c r="S253" s="115"/>
      <c r="T253" s="115"/>
      <c r="U253" s="150"/>
      <c r="V253" s="150"/>
      <c r="W253" s="150"/>
      <c r="X253" s="72"/>
      <c r="Y253" s="101" t="str">
        <f t="shared" si="19"/>
        <v/>
      </c>
      <c r="Z253" s="101" t="str">
        <f t="shared" si="20"/>
        <v/>
      </c>
      <c r="AA253" s="72"/>
      <c r="AB253" s="101" t="str">
        <f t="shared" si="21"/>
        <v/>
      </c>
      <c r="AC253" s="72"/>
      <c r="AD253" s="101" t="str">
        <f t="shared" si="22"/>
        <v/>
      </c>
      <c r="AE253" s="72"/>
      <c r="AH253" s="104"/>
    </row>
    <row r="254" spans="1:34" ht="21.95" customHeight="1" x14ac:dyDescent="0.15">
      <c r="A254" s="66">
        <f t="shared" si="23"/>
        <v>1</v>
      </c>
      <c r="B254" s="66" t="str">
        <f t="shared" si="18"/>
        <v/>
      </c>
      <c r="C254" s="79">
        <v>245</v>
      </c>
      <c r="D254" s="109"/>
      <c r="E254" s="109"/>
      <c r="F254" s="109"/>
      <c r="G254" s="109"/>
      <c r="H254" s="110"/>
      <c r="I254" s="110"/>
      <c r="J254" s="110"/>
      <c r="K254" s="110"/>
      <c r="L254" s="110"/>
      <c r="M254" s="109"/>
      <c r="N254" s="114"/>
      <c r="O254" s="109"/>
      <c r="P254" s="109"/>
      <c r="Q254" s="115"/>
      <c r="R254" s="109"/>
      <c r="S254" s="115"/>
      <c r="T254" s="115"/>
      <c r="U254" s="150"/>
      <c r="V254" s="150"/>
      <c r="W254" s="150"/>
      <c r="X254" s="72"/>
      <c r="Y254" s="101" t="str">
        <f t="shared" si="19"/>
        <v/>
      </c>
      <c r="Z254" s="101" t="str">
        <f t="shared" si="20"/>
        <v/>
      </c>
      <c r="AA254" s="72"/>
      <c r="AB254" s="101" t="str">
        <f t="shared" si="21"/>
        <v/>
      </c>
      <c r="AC254" s="72"/>
      <c r="AD254" s="101" t="str">
        <f t="shared" si="22"/>
        <v/>
      </c>
      <c r="AE254" s="72"/>
      <c r="AH254" s="104"/>
    </row>
    <row r="255" spans="1:34" ht="21.95" customHeight="1" x14ac:dyDescent="0.15">
      <c r="A255" s="66">
        <f t="shared" si="23"/>
        <v>1</v>
      </c>
      <c r="B255" s="66" t="str">
        <f t="shared" si="18"/>
        <v/>
      </c>
      <c r="C255" s="79">
        <v>246</v>
      </c>
      <c r="D255" s="109"/>
      <c r="E255" s="109"/>
      <c r="F255" s="109"/>
      <c r="G255" s="109"/>
      <c r="H255" s="110"/>
      <c r="I255" s="110"/>
      <c r="J255" s="110"/>
      <c r="K255" s="110"/>
      <c r="L255" s="110"/>
      <c r="M255" s="109"/>
      <c r="N255" s="114"/>
      <c r="O255" s="109"/>
      <c r="P255" s="109"/>
      <c r="Q255" s="115"/>
      <c r="R255" s="109"/>
      <c r="S255" s="115"/>
      <c r="T255" s="115"/>
      <c r="U255" s="150"/>
      <c r="V255" s="150"/>
      <c r="W255" s="150"/>
      <c r="X255" s="72"/>
      <c r="Y255" s="101" t="str">
        <f t="shared" si="19"/>
        <v/>
      </c>
      <c r="Z255" s="101" t="str">
        <f t="shared" si="20"/>
        <v/>
      </c>
      <c r="AA255" s="72"/>
      <c r="AB255" s="101" t="str">
        <f t="shared" si="21"/>
        <v/>
      </c>
      <c r="AC255" s="72"/>
      <c r="AD255" s="101" t="str">
        <f t="shared" si="22"/>
        <v/>
      </c>
      <c r="AE255" s="72"/>
      <c r="AH255" s="104"/>
    </row>
    <row r="256" spans="1:34" ht="21.95" customHeight="1" x14ac:dyDescent="0.15">
      <c r="A256" s="66">
        <f t="shared" si="23"/>
        <v>1</v>
      </c>
      <c r="B256" s="66" t="str">
        <f t="shared" si="18"/>
        <v/>
      </c>
      <c r="C256" s="79">
        <v>247</v>
      </c>
      <c r="D256" s="109"/>
      <c r="E256" s="109"/>
      <c r="F256" s="109"/>
      <c r="G256" s="109"/>
      <c r="H256" s="110"/>
      <c r="I256" s="110"/>
      <c r="J256" s="110"/>
      <c r="K256" s="110"/>
      <c r="L256" s="110"/>
      <c r="M256" s="109"/>
      <c r="N256" s="114"/>
      <c r="O256" s="109"/>
      <c r="P256" s="109"/>
      <c r="Q256" s="115"/>
      <c r="R256" s="109"/>
      <c r="S256" s="115"/>
      <c r="T256" s="115"/>
      <c r="U256" s="150"/>
      <c r="V256" s="150"/>
      <c r="W256" s="150"/>
      <c r="X256" s="72"/>
      <c r="Y256" s="101" t="str">
        <f t="shared" si="19"/>
        <v/>
      </c>
      <c r="Z256" s="101" t="str">
        <f t="shared" si="20"/>
        <v/>
      </c>
      <c r="AA256" s="72"/>
      <c r="AB256" s="101" t="str">
        <f t="shared" si="21"/>
        <v/>
      </c>
      <c r="AC256" s="72"/>
      <c r="AD256" s="101" t="str">
        <f t="shared" si="22"/>
        <v/>
      </c>
      <c r="AE256" s="72"/>
      <c r="AH256" s="104"/>
    </row>
    <row r="257" spans="1:34" ht="21.95" customHeight="1" x14ac:dyDescent="0.15">
      <c r="A257" s="66">
        <f t="shared" si="23"/>
        <v>1</v>
      </c>
      <c r="B257" s="66" t="str">
        <f t="shared" si="18"/>
        <v/>
      </c>
      <c r="C257" s="79">
        <v>248</v>
      </c>
      <c r="D257" s="109"/>
      <c r="E257" s="109"/>
      <c r="F257" s="109"/>
      <c r="G257" s="109"/>
      <c r="H257" s="110"/>
      <c r="I257" s="110"/>
      <c r="J257" s="110"/>
      <c r="K257" s="110"/>
      <c r="L257" s="110"/>
      <c r="M257" s="109"/>
      <c r="N257" s="114"/>
      <c r="O257" s="109"/>
      <c r="P257" s="109"/>
      <c r="Q257" s="115"/>
      <c r="R257" s="109"/>
      <c r="S257" s="115"/>
      <c r="T257" s="115"/>
      <c r="U257" s="150"/>
      <c r="V257" s="150"/>
      <c r="W257" s="150"/>
      <c r="X257" s="72"/>
      <c r="Y257" s="101" t="str">
        <f t="shared" si="19"/>
        <v/>
      </c>
      <c r="Z257" s="101" t="str">
        <f t="shared" si="20"/>
        <v/>
      </c>
      <c r="AA257" s="72"/>
      <c r="AB257" s="101" t="str">
        <f t="shared" si="21"/>
        <v/>
      </c>
      <c r="AC257" s="72"/>
      <c r="AD257" s="101" t="str">
        <f t="shared" si="22"/>
        <v/>
      </c>
      <c r="AE257" s="72"/>
      <c r="AH257" s="104"/>
    </row>
    <row r="258" spans="1:34" ht="21.95" customHeight="1" x14ac:dyDescent="0.15">
      <c r="A258" s="66">
        <f t="shared" si="23"/>
        <v>1</v>
      </c>
      <c r="B258" s="66" t="str">
        <f t="shared" si="18"/>
        <v/>
      </c>
      <c r="C258" s="79">
        <v>249</v>
      </c>
      <c r="D258" s="109"/>
      <c r="E258" s="109"/>
      <c r="F258" s="109"/>
      <c r="G258" s="109"/>
      <c r="H258" s="110"/>
      <c r="I258" s="110"/>
      <c r="J258" s="110"/>
      <c r="K258" s="110"/>
      <c r="L258" s="110"/>
      <c r="M258" s="109"/>
      <c r="N258" s="114"/>
      <c r="O258" s="109"/>
      <c r="P258" s="109"/>
      <c r="Q258" s="115"/>
      <c r="R258" s="109"/>
      <c r="S258" s="115"/>
      <c r="T258" s="115"/>
      <c r="U258" s="150"/>
      <c r="V258" s="150"/>
      <c r="W258" s="150"/>
      <c r="X258" s="72"/>
      <c r="Y258" s="101" t="str">
        <f t="shared" si="19"/>
        <v/>
      </c>
      <c r="Z258" s="101" t="str">
        <f t="shared" si="20"/>
        <v/>
      </c>
      <c r="AA258" s="72"/>
      <c r="AB258" s="101" t="str">
        <f t="shared" si="21"/>
        <v/>
      </c>
      <c r="AC258" s="72"/>
      <c r="AD258" s="101" t="str">
        <f t="shared" si="22"/>
        <v/>
      </c>
      <c r="AE258" s="72"/>
      <c r="AH258" s="104"/>
    </row>
    <row r="259" spans="1:34" ht="21.95" customHeight="1" x14ac:dyDescent="0.15">
      <c r="A259" s="66">
        <f t="shared" si="23"/>
        <v>1</v>
      </c>
      <c r="B259" s="66" t="str">
        <f t="shared" si="18"/>
        <v/>
      </c>
      <c r="C259" s="79">
        <v>250</v>
      </c>
      <c r="D259" s="109"/>
      <c r="E259" s="109"/>
      <c r="F259" s="109"/>
      <c r="G259" s="109"/>
      <c r="H259" s="110"/>
      <c r="I259" s="110"/>
      <c r="J259" s="110"/>
      <c r="K259" s="110"/>
      <c r="L259" s="110"/>
      <c r="M259" s="109"/>
      <c r="N259" s="114"/>
      <c r="O259" s="109"/>
      <c r="P259" s="109"/>
      <c r="Q259" s="115"/>
      <c r="R259" s="109"/>
      <c r="S259" s="115"/>
      <c r="T259" s="115"/>
      <c r="U259" s="150"/>
      <c r="V259" s="150"/>
      <c r="W259" s="150"/>
      <c r="X259" s="72"/>
      <c r="Y259" s="101" t="str">
        <f t="shared" si="19"/>
        <v/>
      </c>
      <c r="Z259" s="101" t="str">
        <f t="shared" si="20"/>
        <v/>
      </c>
      <c r="AA259" s="72"/>
      <c r="AB259" s="101" t="str">
        <f t="shared" si="21"/>
        <v/>
      </c>
      <c r="AC259" s="72"/>
      <c r="AD259" s="101" t="str">
        <f t="shared" si="22"/>
        <v/>
      </c>
      <c r="AE259" s="72"/>
      <c r="AH259" s="104"/>
    </row>
    <row r="260" spans="1:34" ht="21.95" customHeight="1" x14ac:dyDescent="0.15">
      <c r="A260" s="66">
        <f t="shared" si="23"/>
        <v>1</v>
      </c>
      <c r="B260" s="66" t="str">
        <f t="shared" si="18"/>
        <v/>
      </c>
      <c r="C260" s="79">
        <v>251</v>
      </c>
      <c r="D260" s="109"/>
      <c r="E260" s="109"/>
      <c r="F260" s="109"/>
      <c r="G260" s="109"/>
      <c r="H260" s="110"/>
      <c r="I260" s="110"/>
      <c r="J260" s="110"/>
      <c r="K260" s="110"/>
      <c r="L260" s="110"/>
      <c r="M260" s="109"/>
      <c r="N260" s="114"/>
      <c r="O260" s="109"/>
      <c r="P260" s="109"/>
      <c r="Q260" s="115"/>
      <c r="R260" s="109"/>
      <c r="S260" s="115"/>
      <c r="T260" s="115"/>
      <c r="U260" s="150"/>
      <c r="V260" s="150"/>
      <c r="W260" s="150"/>
      <c r="X260" s="72"/>
      <c r="Y260" s="101" t="str">
        <f t="shared" si="19"/>
        <v/>
      </c>
      <c r="Z260" s="101" t="str">
        <f t="shared" si="20"/>
        <v/>
      </c>
      <c r="AA260" s="72"/>
      <c r="AB260" s="101" t="str">
        <f t="shared" si="21"/>
        <v/>
      </c>
      <c r="AC260" s="72"/>
      <c r="AD260" s="101" t="str">
        <f t="shared" si="22"/>
        <v/>
      </c>
      <c r="AE260" s="72"/>
      <c r="AH260" s="104"/>
    </row>
    <row r="261" spans="1:34" ht="21.95" customHeight="1" x14ac:dyDescent="0.15">
      <c r="A261" s="66">
        <f t="shared" si="23"/>
        <v>1</v>
      </c>
      <c r="B261" s="66" t="str">
        <f t="shared" si="18"/>
        <v/>
      </c>
      <c r="C261" s="79">
        <v>252</v>
      </c>
      <c r="D261" s="109"/>
      <c r="E261" s="109"/>
      <c r="F261" s="109"/>
      <c r="G261" s="109"/>
      <c r="H261" s="110"/>
      <c r="I261" s="110"/>
      <c r="J261" s="110"/>
      <c r="K261" s="110"/>
      <c r="L261" s="110"/>
      <c r="M261" s="109"/>
      <c r="N261" s="114"/>
      <c r="O261" s="109"/>
      <c r="P261" s="109"/>
      <c r="Q261" s="115"/>
      <c r="R261" s="109"/>
      <c r="S261" s="115"/>
      <c r="T261" s="115"/>
      <c r="U261" s="150"/>
      <c r="V261" s="150"/>
      <c r="W261" s="150"/>
      <c r="X261" s="72"/>
      <c r="Y261" s="101" t="str">
        <f t="shared" si="19"/>
        <v/>
      </c>
      <c r="Z261" s="101" t="str">
        <f t="shared" si="20"/>
        <v/>
      </c>
      <c r="AA261" s="72"/>
      <c r="AB261" s="101" t="str">
        <f t="shared" si="21"/>
        <v/>
      </c>
      <c r="AC261" s="72"/>
      <c r="AD261" s="101" t="str">
        <f t="shared" si="22"/>
        <v/>
      </c>
      <c r="AE261" s="72"/>
      <c r="AH261" s="104"/>
    </row>
    <row r="262" spans="1:34" ht="21.95" customHeight="1" x14ac:dyDescent="0.15">
      <c r="A262" s="66">
        <f t="shared" si="23"/>
        <v>1</v>
      </c>
      <c r="B262" s="66" t="str">
        <f t="shared" si="18"/>
        <v/>
      </c>
      <c r="C262" s="79">
        <v>253</v>
      </c>
      <c r="D262" s="109"/>
      <c r="E262" s="109"/>
      <c r="F262" s="109"/>
      <c r="G262" s="109"/>
      <c r="H262" s="110"/>
      <c r="I262" s="110"/>
      <c r="J262" s="110"/>
      <c r="K262" s="110"/>
      <c r="L262" s="110"/>
      <c r="M262" s="109"/>
      <c r="N262" s="114"/>
      <c r="O262" s="109"/>
      <c r="P262" s="109"/>
      <c r="Q262" s="115"/>
      <c r="R262" s="109"/>
      <c r="S262" s="115"/>
      <c r="T262" s="115"/>
      <c r="U262" s="150"/>
      <c r="V262" s="150"/>
      <c r="W262" s="150"/>
      <c r="X262" s="72"/>
      <c r="Y262" s="101" t="str">
        <f t="shared" si="19"/>
        <v/>
      </c>
      <c r="Z262" s="101" t="str">
        <f t="shared" si="20"/>
        <v/>
      </c>
      <c r="AA262" s="72"/>
      <c r="AB262" s="101" t="str">
        <f t="shared" si="21"/>
        <v/>
      </c>
      <c r="AC262" s="72"/>
      <c r="AD262" s="101" t="str">
        <f t="shared" si="22"/>
        <v/>
      </c>
      <c r="AE262" s="72"/>
      <c r="AH262" s="104"/>
    </row>
    <row r="263" spans="1:34" ht="21.95" customHeight="1" x14ac:dyDescent="0.15">
      <c r="A263" s="66">
        <f t="shared" si="23"/>
        <v>1</v>
      </c>
      <c r="B263" s="66" t="str">
        <f t="shared" si="18"/>
        <v/>
      </c>
      <c r="C263" s="79">
        <v>254</v>
      </c>
      <c r="D263" s="109"/>
      <c r="E263" s="109"/>
      <c r="F263" s="109"/>
      <c r="G263" s="109"/>
      <c r="H263" s="110"/>
      <c r="I263" s="110"/>
      <c r="J263" s="110"/>
      <c r="K263" s="110"/>
      <c r="L263" s="110"/>
      <c r="M263" s="109"/>
      <c r="N263" s="114"/>
      <c r="O263" s="109"/>
      <c r="P263" s="109"/>
      <c r="Q263" s="115"/>
      <c r="R263" s="109"/>
      <c r="S263" s="115"/>
      <c r="T263" s="115"/>
      <c r="U263" s="150"/>
      <c r="V263" s="150"/>
      <c r="W263" s="150"/>
      <c r="X263" s="72"/>
      <c r="Y263" s="101" t="str">
        <f t="shared" si="19"/>
        <v/>
      </c>
      <c r="Z263" s="101" t="str">
        <f t="shared" si="20"/>
        <v/>
      </c>
      <c r="AA263" s="72"/>
      <c r="AB263" s="101" t="str">
        <f t="shared" si="21"/>
        <v/>
      </c>
      <c r="AC263" s="72"/>
      <c r="AD263" s="101" t="str">
        <f t="shared" si="22"/>
        <v/>
      </c>
      <c r="AE263" s="72"/>
      <c r="AH263" s="104"/>
    </row>
    <row r="264" spans="1:34" ht="21.95" customHeight="1" x14ac:dyDescent="0.15">
      <c r="A264" s="66">
        <f t="shared" si="23"/>
        <v>1</v>
      </c>
      <c r="B264" s="66" t="str">
        <f t="shared" si="18"/>
        <v/>
      </c>
      <c r="C264" s="79">
        <v>255</v>
      </c>
      <c r="D264" s="109"/>
      <c r="E264" s="109"/>
      <c r="F264" s="109"/>
      <c r="G264" s="109"/>
      <c r="H264" s="110"/>
      <c r="I264" s="110"/>
      <c r="J264" s="110"/>
      <c r="K264" s="110"/>
      <c r="L264" s="110"/>
      <c r="M264" s="109"/>
      <c r="N264" s="114"/>
      <c r="O264" s="109"/>
      <c r="P264" s="109"/>
      <c r="Q264" s="115"/>
      <c r="R264" s="109"/>
      <c r="S264" s="115"/>
      <c r="T264" s="115"/>
      <c r="U264" s="150"/>
      <c r="V264" s="150"/>
      <c r="W264" s="150"/>
      <c r="X264" s="72"/>
      <c r="Y264" s="101" t="str">
        <f t="shared" si="19"/>
        <v/>
      </c>
      <c r="Z264" s="101" t="str">
        <f t="shared" si="20"/>
        <v/>
      </c>
      <c r="AA264" s="72"/>
      <c r="AB264" s="101" t="str">
        <f t="shared" si="21"/>
        <v/>
      </c>
      <c r="AC264" s="72"/>
      <c r="AD264" s="101" t="str">
        <f t="shared" si="22"/>
        <v/>
      </c>
      <c r="AE264" s="72"/>
      <c r="AH264" s="104"/>
    </row>
    <row r="265" spans="1:34" ht="21.95" customHeight="1" x14ac:dyDescent="0.15">
      <c r="A265" s="66">
        <f t="shared" si="23"/>
        <v>1</v>
      </c>
      <c r="B265" s="66" t="str">
        <f t="shared" si="18"/>
        <v/>
      </c>
      <c r="C265" s="79">
        <v>256</v>
      </c>
      <c r="D265" s="109"/>
      <c r="E265" s="109"/>
      <c r="F265" s="109"/>
      <c r="G265" s="109"/>
      <c r="H265" s="110"/>
      <c r="I265" s="110"/>
      <c r="J265" s="110"/>
      <c r="K265" s="110"/>
      <c r="L265" s="110"/>
      <c r="M265" s="109"/>
      <c r="N265" s="114"/>
      <c r="O265" s="109"/>
      <c r="P265" s="109"/>
      <c r="Q265" s="115"/>
      <c r="R265" s="109"/>
      <c r="S265" s="115"/>
      <c r="T265" s="115"/>
      <c r="U265" s="150"/>
      <c r="V265" s="150"/>
      <c r="W265" s="150"/>
      <c r="X265" s="72"/>
      <c r="Y265" s="101" t="str">
        <f t="shared" si="19"/>
        <v/>
      </c>
      <c r="Z265" s="101" t="str">
        <f t="shared" si="20"/>
        <v/>
      </c>
      <c r="AA265" s="72"/>
      <c r="AB265" s="101" t="str">
        <f t="shared" si="21"/>
        <v/>
      </c>
      <c r="AC265" s="72"/>
      <c r="AD265" s="101" t="str">
        <f t="shared" si="22"/>
        <v/>
      </c>
      <c r="AE265" s="72"/>
      <c r="AH265" s="104"/>
    </row>
    <row r="266" spans="1:34" ht="21.95" customHeight="1" x14ac:dyDescent="0.15">
      <c r="A266" s="66">
        <f t="shared" si="23"/>
        <v>1</v>
      </c>
      <c r="B266" s="66" t="str">
        <f t="shared" si="18"/>
        <v/>
      </c>
      <c r="C266" s="79">
        <v>257</v>
      </c>
      <c r="D266" s="109"/>
      <c r="E266" s="109"/>
      <c r="F266" s="109"/>
      <c r="G266" s="109"/>
      <c r="H266" s="110"/>
      <c r="I266" s="110"/>
      <c r="J266" s="110"/>
      <c r="K266" s="110"/>
      <c r="L266" s="110"/>
      <c r="M266" s="109"/>
      <c r="N266" s="114"/>
      <c r="O266" s="109"/>
      <c r="P266" s="109"/>
      <c r="Q266" s="115"/>
      <c r="R266" s="109"/>
      <c r="S266" s="115"/>
      <c r="T266" s="115"/>
      <c r="U266" s="150"/>
      <c r="V266" s="150"/>
      <c r="W266" s="150"/>
      <c r="X266" s="72"/>
      <c r="Y266" s="101" t="str">
        <f t="shared" si="19"/>
        <v/>
      </c>
      <c r="Z266" s="101" t="str">
        <f t="shared" si="20"/>
        <v/>
      </c>
      <c r="AA266" s="72"/>
      <c r="AB266" s="101" t="str">
        <f t="shared" si="21"/>
        <v/>
      </c>
      <c r="AC266" s="72"/>
      <c r="AD266" s="101" t="str">
        <f t="shared" si="22"/>
        <v/>
      </c>
      <c r="AE266" s="72"/>
      <c r="AH266" s="104"/>
    </row>
    <row r="267" spans="1:34" ht="21.95" customHeight="1" x14ac:dyDescent="0.15">
      <c r="A267" s="66">
        <f t="shared" si="23"/>
        <v>1</v>
      </c>
      <c r="B267" s="66" t="str">
        <f t="shared" ref="B267:B309" si="24">IF(N267="","",N267)</f>
        <v/>
      </c>
      <c r="C267" s="79">
        <v>258</v>
      </c>
      <c r="D267" s="109"/>
      <c r="E267" s="109"/>
      <c r="F267" s="109"/>
      <c r="G267" s="109"/>
      <c r="H267" s="110"/>
      <c r="I267" s="110"/>
      <c r="J267" s="110"/>
      <c r="K267" s="110"/>
      <c r="L267" s="110"/>
      <c r="M267" s="109"/>
      <c r="N267" s="114"/>
      <c r="O267" s="109"/>
      <c r="P267" s="109"/>
      <c r="Q267" s="115"/>
      <c r="R267" s="109"/>
      <c r="S267" s="115"/>
      <c r="T267" s="115"/>
      <c r="U267" s="150"/>
      <c r="V267" s="150"/>
      <c r="W267" s="150"/>
      <c r="X267" s="72"/>
      <c r="Y267" s="101" t="str">
        <f t="shared" ref="Y267:Y309" si="25">D267&amp;P267</f>
        <v/>
      </c>
      <c r="Z267" s="101" t="str">
        <f t="shared" ref="Z267:Z309" si="26">D267&amp;R267</f>
        <v/>
      </c>
      <c r="AA267" s="72"/>
      <c r="AB267" s="101" t="str">
        <f t="shared" ref="AB267:AB309" si="27">D267&amp;N267&amp;T267</f>
        <v/>
      </c>
      <c r="AC267" s="72"/>
      <c r="AD267" s="101" t="str">
        <f t="shared" ref="AD267:AD309" si="28">N267&amp;D267</f>
        <v/>
      </c>
      <c r="AE267" s="72"/>
      <c r="AH267" s="104"/>
    </row>
    <row r="268" spans="1:34" ht="21.95" customHeight="1" x14ac:dyDescent="0.15">
      <c r="A268" s="66">
        <f t="shared" ref="A268:A309" si="29">IF(N268=N267,A267,A267+1)</f>
        <v>1</v>
      </c>
      <c r="B268" s="66" t="str">
        <f t="shared" si="24"/>
        <v/>
      </c>
      <c r="C268" s="79">
        <v>259</v>
      </c>
      <c r="D268" s="109"/>
      <c r="E268" s="109"/>
      <c r="F268" s="109"/>
      <c r="G268" s="109"/>
      <c r="H268" s="110"/>
      <c r="I268" s="110"/>
      <c r="J268" s="110"/>
      <c r="K268" s="110"/>
      <c r="L268" s="110"/>
      <c r="M268" s="109"/>
      <c r="N268" s="114"/>
      <c r="O268" s="109"/>
      <c r="P268" s="109"/>
      <c r="Q268" s="115"/>
      <c r="R268" s="109"/>
      <c r="S268" s="115"/>
      <c r="T268" s="115"/>
      <c r="U268" s="150"/>
      <c r="V268" s="150"/>
      <c r="W268" s="150"/>
      <c r="X268" s="72"/>
      <c r="Y268" s="101" t="str">
        <f t="shared" si="25"/>
        <v/>
      </c>
      <c r="Z268" s="101" t="str">
        <f t="shared" si="26"/>
        <v/>
      </c>
      <c r="AA268" s="72"/>
      <c r="AB268" s="101" t="str">
        <f t="shared" si="27"/>
        <v/>
      </c>
      <c r="AC268" s="72"/>
      <c r="AD268" s="101" t="str">
        <f t="shared" si="28"/>
        <v/>
      </c>
      <c r="AE268" s="72"/>
      <c r="AH268" s="104"/>
    </row>
    <row r="269" spans="1:34" ht="21.95" customHeight="1" x14ac:dyDescent="0.15">
      <c r="A269" s="66">
        <f t="shared" si="29"/>
        <v>1</v>
      </c>
      <c r="B269" s="66" t="str">
        <f t="shared" si="24"/>
        <v/>
      </c>
      <c r="C269" s="79">
        <v>260</v>
      </c>
      <c r="D269" s="109"/>
      <c r="E269" s="109"/>
      <c r="F269" s="109"/>
      <c r="G269" s="109"/>
      <c r="H269" s="110"/>
      <c r="I269" s="110"/>
      <c r="J269" s="110"/>
      <c r="K269" s="110"/>
      <c r="L269" s="110"/>
      <c r="M269" s="109"/>
      <c r="N269" s="114"/>
      <c r="O269" s="109"/>
      <c r="P269" s="109"/>
      <c r="Q269" s="115"/>
      <c r="R269" s="109"/>
      <c r="S269" s="115"/>
      <c r="T269" s="115"/>
      <c r="U269" s="150"/>
      <c r="V269" s="150"/>
      <c r="W269" s="150"/>
      <c r="X269" s="72"/>
      <c r="Y269" s="101" t="str">
        <f t="shared" si="25"/>
        <v/>
      </c>
      <c r="Z269" s="101" t="str">
        <f t="shared" si="26"/>
        <v/>
      </c>
      <c r="AA269" s="72"/>
      <c r="AB269" s="101" t="str">
        <f t="shared" si="27"/>
        <v/>
      </c>
      <c r="AC269" s="72"/>
      <c r="AD269" s="101" t="str">
        <f t="shared" si="28"/>
        <v/>
      </c>
      <c r="AE269" s="72"/>
      <c r="AH269" s="104"/>
    </row>
    <row r="270" spans="1:34" ht="21.95" customHeight="1" x14ac:dyDescent="0.15">
      <c r="A270" s="66">
        <f t="shared" si="29"/>
        <v>1</v>
      </c>
      <c r="B270" s="66" t="str">
        <f t="shared" si="24"/>
        <v/>
      </c>
      <c r="C270" s="79">
        <v>261</v>
      </c>
      <c r="D270" s="109"/>
      <c r="E270" s="109"/>
      <c r="F270" s="109"/>
      <c r="G270" s="109"/>
      <c r="H270" s="110"/>
      <c r="I270" s="110"/>
      <c r="J270" s="110"/>
      <c r="K270" s="110"/>
      <c r="L270" s="110"/>
      <c r="M270" s="109"/>
      <c r="N270" s="114"/>
      <c r="O270" s="109"/>
      <c r="P270" s="109"/>
      <c r="Q270" s="115"/>
      <c r="R270" s="109"/>
      <c r="S270" s="115"/>
      <c r="T270" s="115"/>
      <c r="U270" s="150"/>
      <c r="V270" s="150"/>
      <c r="W270" s="150"/>
      <c r="X270" s="72"/>
      <c r="Y270" s="101" t="str">
        <f t="shared" si="25"/>
        <v/>
      </c>
      <c r="Z270" s="101" t="str">
        <f t="shared" si="26"/>
        <v/>
      </c>
      <c r="AA270" s="72"/>
      <c r="AB270" s="101" t="str">
        <f t="shared" si="27"/>
        <v/>
      </c>
      <c r="AC270" s="72"/>
      <c r="AD270" s="101" t="str">
        <f t="shared" si="28"/>
        <v/>
      </c>
      <c r="AE270" s="72"/>
      <c r="AH270" s="104"/>
    </row>
    <row r="271" spans="1:34" ht="21.95" customHeight="1" x14ac:dyDescent="0.15">
      <c r="A271" s="66">
        <f t="shared" si="29"/>
        <v>1</v>
      </c>
      <c r="B271" s="66" t="str">
        <f t="shared" si="24"/>
        <v/>
      </c>
      <c r="C271" s="79">
        <v>262</v>
      </c>
      <c r="D271" s="109"/>
      <c r="E271" s="109"/>
      <c r="F271" s="109"/>
      <c r="G271" s="109"/>
      <c r="H271" s="110"/>
      <c r="I271" s="110"/>
      <c r="J271" s="110"/>
      <c r="K271" s="110"/>
      <c r="L271" s="110"/>
      <c r="M271" s="109"/>
      <c r="N271" s="114"/>
      <c r="O271" s="109"/>
      <c r="P271" s="109"/>
      <c r="Q271" s="115"/>
      <c r="R271" s="109"/>
      <c r="S271" s="115"/>
      <c r="T271" s="115"/>
      <c r="U271" s="150"/>
      <c r="V271" s="150"/>
      <c r="W271" s="150"/>
      <c r="X271" s="72"/>
      <c r="Y271" s="101" t="str">
        <f t="shared" si="25"/>
        <v/>
      </c>
      <c r="Z271" s="101" t="str">
        <f t="shared" si="26"/>
        <v/>
      </c>
      <c r="AA271" s="72"/>
      <c r="AB271" s="101" t="str">
        <f t="shared" si="27"/>
        <v/>
      </c>
      <c r="AC271" s="72"/>
      <c r="AD271" s="101" t="str">
        <f t="shared" si="28"/>
        <v/>
      </c>
      <c r="AE271" s="72"/>
      <c r="AH271" s="104"/>
    </row>
    <row r="272" spans="1:34" ht="21.95" customHeight="1" x14ac:dyDescent="0.15">
      <c r="A272" s="66">
        <f t="shared" si="29"/>
        <v>1</v>
      </c>
      <c r="B272" s="66" t="str">
        <f t="shared" si="24"/>
        <v/>
      </c>
      <c r="C272" s="79">
        <v>263</v>
      </c>
      <c r="D272" s="109"/>
      <c r="E272" s="109"/>
      <c r="F272" s="109"/>
      <c r="G272" s="109"/>
      <c r="H272" s="110"/>
      <c r="I272" s="110"/>
      <c r="J272" s="110"/>
      <c r="K272" s="110"/>
      <c r="L272" s="110"/>
      <c r="M272" s="109"/>
      <c r="N272" s="114"/>
      <c r="O272" s="109"/>
      <c r="P272" s="109"/>
      <c r="Q272" s="115"/>
      <c r="R272" s="109"/>
      <c r="S272" s="115"/>
      <c r="T272" s="115"/>
      <c r="U272" s="150"/>
      <c r="V272" s="150"/>
      <c r="W272" s="150"/>
      <c r="X272" s="72"/>
      <c r="Y272" s="101" t="str">
        <f t="shared" si="25"/>
        <v/>
      </c>
      <c r="Z272" s="101" t="str">
        <f t="shared" si="26"/>
        <v/>
      </c>
      <c r="AA272" s="72"/>
      <c r="AB272" s="101" t="str">
        <f t="shared" si="27"/>
        <v/>
      </c>
      <c r="AC272" s="72"/>
      <c r="AD272" s="101" t="str">
        <f t="shared" si="28"/>
        <v/>
      </c>
      <c r="AE272" s="72"/>
      <c r="AH272" s="104"/>
    </row>
    <row r="273" spans="1:34" ht="21.95" customHeight="1" x14ac:dyDescent="0.15">
      <c r="A273" s="66">
        <f t="shared" si="29"/>
        <v>1</v>
      </c>
      <c r="B273" s="66" t="str">
        <f t="shared" si="24"/>
        <v/>
      </c>
      <c r="C273" s="79">
        <v>264</v>
      </c>
      <c r="D273" s="109"/>
      <c r="E273" s="109"/>
      <c r="F273" s="109"/>
      <c r="G273" s="109"/>
      <c r="H273" s="110"/>
      <c r="I273" s="110"/>
      <c r="J273" s="110"/>
      <c r="K273" s="110"/>
      <c r="L273" s="110"/>
      <c r="M273" s="109"/>
      <c r="N273" s="114"/>
      <c r="O273" s="109"/>
      <c r="P273" s="109"/>
      <c r="Q273" s="115"/>
      <c r="R273" s="109"/>
      <c r="S273" s="115"/>
      <c r="T273" s="115"/>
      <c r="U273" s="150"/>
      <c r="V273" s="150"/>
      <c r="W273" s="150"/>
      <c r="X273" s="72"/>
      <c r="Y273" s="101" t="str">
        <f t="shared" si="25"/>
        <v/>
      </c>
      <c r="Z273" s="101" t="str">
        <f t="shared" si="26"/>
        <v/>
      </c>
      <c r="AA273" s="72"/>
      <c r="AB273" s="101" t="str">
        <f t="shared" si="27"/>
        <v/>
      </c>
      <c r="AC273" s="72"/>
      <c r="AD273" s="101" t="str">
        <f t="shared" si="28"/>
        <v/>
      </c>
      <c r="AE273" s="72"/>
      <c r="AH273" s="104"/>
    </row>
    <row r="274" spans="1:34" ht="21.95" customHeight="1" x14ac:dyDescent="0.15">
      <c r="A274" s="66">
        <f t="shared" si="29"/>
        <v>1</v>
      </c>
      <c r="B274" s="66" t="str">
        <f t="shared" si="24"/>
        <v/>
      </c>
      <c r="C274" s="79">
        <v>265</v>
      </c>
      <c r="D274" s="109"/>
      <c r="E274" s="109"/>
      <c r="F274" s="109"/>
      <c r="G274" s="109"/>
      <c r="H274" s="110"/>
      <c r="I274" s="110"/>
      <c r="J274" s="110"/>
      <c r="K274" s="110"/>
      <c r="L274" s="110"/>
      <c r="M274" s="109"/>
      <c r="N274" s="114"/>
      <c r="O274" s="109"/>
      <c r="P274" s="109"/>
      <c r="Q274" s="115"/>
      <c r="R274" s="109"/>
      <c r="S274" s="115"/>
      <c r="T274" s="115"/>
      <c r="U274" s="150"/>
      <c r="V274" s="150"/>
      <c r="W274" s="150"/>
      <c r="X274" s="72"/>
      <c r="Y274" s="101" t="str">
        <f t="shared" si="25"/>
        <v/>
      </c>
      <c r="Z274" s="101" t="str">
        <f t="shared" si="26"/>
        <v/>
      </c>
      <c r="AA274" s="72"/>
      <c r="AB274" s="101" t="str">
        <f t="shared" si="27"/>
        <v/>
      </c>
      <c r="AC274" s="72"/>
      <c r="AD274" s="101" t="str">
        <f t="shared" si="28"/>
        <v/>
      </c>
      <c r="AE274" s="72"/>
      <c r="AH274" s="104"/>
    </row>
    <row r="275" spans="1:34" ht="21.95" customHeight="1" x14ac:dyDescent="0.15">
      <c r="A275" s="66">
        <f t="shared" si="29"/>
        <v>1</v>
      </c>
      <c r="B275" s="66" t="str">
        <f t="shared" si="24"/>
        <v/>
      </c>
      <c r="C275" s="79">
        <v>266</v>
      </c>
      <c r="D275" s="109"/>
      <c r="E275" s="109"/>
      <c r="F275" s="109"/>
      <c r="G275" s="109"/>
      <c r="H275" s="110"/>
      <c r="I275" s="110"/>
      <c r="J275" s="110"/>
      <c r="K275" s="110"/>
      <c r="L275" s="110"/>
      <c r="M275" s="109"/>
      <c r="N275" s="114"/>
      <c r="O275" s="109"/>
      <c r="P275" s="109"/>
      <c r="Q275" s="115"/>
      <c r="R275" s="109"/>
      <c r="S275" s="115"/>
      <c r="T275" s="115"/>
      <c r="U275" s="150"/>
      <c r="V275" s="150"/>
      <c r="W275" s="150"/>
      <c r="X275" s="72"/>
      <c r="Y275" s="101" t="str">
        <f t="shared" si="25"/>
        <v/>
      </c>
      <c r="Z275" s="101" t="str">
        <f t="shared" si="26"/>
        <v/>
      </c>
      <c r="AA275" s="72"/>
      <c r="AB275" s="101" t="str">
        <f t="shared" si="27"/>
        <v/>
      </c>
      <c r="AC275" s="72"/>
      <c r="AD275" s="101" t="str">
        <f t="shared" si="28"/>
        <v/>
      </c>
      <c r="AE275" s="72"/>
      <c r="AH275" s="104"/>
    </row>
    <row r="276" spans="1:34" ht="21.95" customHeight="1" x14ac:dyDescent="0.15">
      <c r="A276" s="66">
        <f t="shared" si="29"/>
        <v>1</v>
      </c>
      <c r="B276" s="66" t="str">
        <f t="shared" si="24"/>
        <v/>
      </c>
      <c r="C276" s="79">
        <v>267</v>
      </c>
      <c r="D276" s="109"/>
      <c r="E276" s="109"/>
      <c r="F276" s="109"/>
      <c r="G276" s="109"/>
      <c r="H276" s="110"/>
      <c r="I276" s="110"/>
      <c r="J276" s="110"/>
      <c r="K276" s="110"/>
      <c r="L276" s="110"/>
      <c r="M276" s="109"/>
      <c r="N276" s="114"/>
      <c r="O276" s="109"/>
      <c r="P276" s="109"/>
      <c r="Q276" s="115"/>
      <c r="R276" s="109"/>
      <c r="S276" s="115"/>
      <c r="T276" s="115"/>
      <c r="U276" s="150"/>
      <c r="V276" s="150"/>
      <c r="W276" s="150"/>
      <c r="X276" s="72"/>
      <c r="Y276" s="101" t="str">
        <f t="shared" si="25"/>
        <v/>
      </c>
      <c r="Z276" s="101" t="str">
        <f t="shared" si="26"/>
        <v/>
      </c>
      <c r="AA276" s="72"/>
      <c r="AB276" s="101" t="str">
        <f t="shared" si="27"/>
        <v/>
      </c>
      <c r="AC276" s="72"/>
      <c r="AD276" s="101" t="str">
        <f t="shared" si="28"/>
        <v/>
      </c>
      <c r="AE276" s="72"/>
      <c r="AH276" s="104"/>
    </row>
    <row r="277" spans="1:34" ht="21.95" customHeight="1" x14ac:dyDescent="0.15">
      <c r="A277" s="66">
        <f t="shared" si="29"/>
        <v>1</v>
      </c>
      <c r="B277" s="66" t="str">
        <f t="shared" si="24"/>
        <v/>
      </c>
      <c r="C277" s="79">
        <v>268</v>
      </c>
      <c r="D277" s="109"/>
      <c r="E277" s="109"/>
      <c r="F277" s="109"/>
      <c r="G277" s="109"/>
      <c r="H277" s="110"/>
      <c r="I277" s="110"/>
      <c r="J277" s="110"/>
      <c r="K277" s="110"/>
      <c r="L277" s="110"/>
      <c r="M277" s="109"/>
      <c r="N277" s="114"/>
      <c r="O277" s="109"/>
      <c r="P277" s="109"/>
      <c r="Q277" s="115"/>
      <c r="R277" s="109"/>
      <c r="S277" s="115"/>
      <c r="T277" s="115"/>
      <c r="U277" s="150"/>
      <c r="V277" s="150"/>
      <c r="W277" s="150"/>
      <c r="X277" s="72"/>
      <c r="Y277" s="101" t="str">
        <f t="shared" si="25"/>
        <v/>
      </c>
      <c r="Z277" s="101" t="str">
        <f t="shared" si="26"/>
        <v/>
      </c>
      <c r="AA277" s="72"/>
      <c r="AB277" s="101" t="str">
        <f t="shared" si="27"/>
        <v/>
      </c>
      <c r="AC277" s="72"/>
      <c r="AD277" s="101" t="str">
        <f t="shared" si="28"/>
        <v/>
      </c>
      <c r="AE277" s="72"/>
      <c r="AH277" s="104"/>
    </row>
    <row r="278" spans="1:34" ht="21.95" customHeight="1" x14ac:dyDescent="0.15">
      <c r="A278" s="66">
        <f t="shared" si="29"/>
        <v>1</v>
      </c>
      <c r="B278" s="66" t="str">
        <f t="shared" si="24"/>
        <v/>
      </c>
      <c r="C278" s="79">
        <v>269</v>
      </c>
      <c r="D278" s="109"/>
      <c r="E278" s="109"/>
      <c r="F278" s="109"/>
      <c r="G278" s="109"/>
      <c r="H278" s="110"/>
      <c r="I278" s="110"/>
      <c r="J278" s="110"/>
      <c r="K278" s="110"/>
      <c r="L278" s="110"/>
      <c r="M278" s="109"/>
      <c r="N278" s="114"/>
      <c r="O278" s="109"/>
      <c r="P278" s="109"/>
      <c r="Q278" s="115"/>
      <c r="R278" s="109"/>
      <c r="S278" s="115"/>
      <c r="T278" s="115"/>
      <c r="U278" s="150"/>
      <c r="V278" s="150"/>
      <c r="W278" s="150"/>
      <c r="X278" s="72"/>
      <c r="Y278" s="101" t="str">
        <f t="shared" si="25"/>
        <v/>
      </c>
      <c r="Z278" s="101" t="str">
        <f t="shared" si="26"/>
        <v/>
      </c>
      <c r="AA278" s="72"/>
      <c r="AB278" s="101" t="str">
        <f t="shared" si="27"/>
        <v/>
      </c>
      <c r="AC278" s="72"/>
      <c r="AD278" s="101" t="str">
        <f t="shared" si="28"/>
        <v/>
      </c>
      <c r="AE278" s="72"/>
      <c r="AH278" s="104"/>
    </row>
    <row r="279" spans="1:34" ht="21.95" customHeight="1" x14ac:dyDescent="0.15">
      <c r="A279" s="66">
        <f t="shared" si="29"/>
        <v>1</v>
      </c>
      <c r="B279" s="66" t="str">
        <f t="shared" si="24"/>
        <v/>
      </c>
      <c r="C279" s="79">
        <v>270</v>
      </c>
      <c r="D279" s="109"/>
      <c r="E279" s="109"/>
      <c r="F279" s="109"/>
      <c r="G279" s="109"/>
      <c r="H279" s="110"/>
      <c r="I279" s="110"/>
      <c r="J279" s="110"/>
      <c r="K279" s="110"/>
      <c r="L279" s="110"/>
      <c r="M279" s="109"/>
      <c r="N279" s="114"/>
      <c r="O279" s="109"/>
      <c r="P279" s="109"/>
      <c r="Q279" s="115"/>
      <c r="R279" s="109"/>
      <c r="S279" s="115"/>
      <c r="T279" s="115"/>
      <c r="U279" s="150"/>
      <c r="V279" s="150"/>
      <c r="W279" s="150"/>
      <c r="X279" s="72"/>
      <c r="Y279" s="101" t="str">
        <f t="shared" si="25"/>
        <v/>
      </c>
      <c r="Z279" s="101" t="str">
        <f t="shared" si="26"/>
        <v/>
      </c>
      <c r="AA279" s="72"/>
      <c r="AB279" s="101" t="str">
        <f t="shared" si="27"/>
        <v/>
      </c>
      <c r="AC279" s="72"/>
      <c r="AD279" s="101" t="str">
        <f t="shared" si="28"/>
        <v/>
      </c>
      <c r="AE279" s="72"/>
      <c r="AH279" s="104"/>
    </row>
    <row r="280" spans="1:34" ht="21.95" customHeight="1" x14ac:dyDescent="0.15">
      <c r="A280" s="66">
        <f t="shared" si="29"/>
        <v>1</v>
      </c>
      <c r="B280" s="66" t="str">
        <f t="shared" si="24"/>
        <v/>
      </c>
      <c r="C280" s="79">
        <v>271</v>
      </c>
      <c r="D280" s="109"/>
      <c r="E280" s="109"/>
      <c r="F280" s="109"/>
      <c r="G280" s="109"/>
      <c r="H280" s="110"/>
      <c r="I280" s="110"/>
      <c r="J280" s="110"/>
      <c r="K280" s="110"/>
      <c r="L280" s="110"/>
      <c r="M280" s="109"/>
      <c r="N280" s="114"/>
      <c r="O280" s="109"/>
      <c r="P280" s="109"/>
      <c r="Q280" s="115"/>
      <c r="R280" s="109"/>
      <c r="S280" s="115"/>
      <c r="T280" s="115"/>
      <c r="U280" s="150"/>
      <c r="V280" s="150"/>
      <c r="W280" s="150"/>
      <c r="X280" s="72"/>
      <c r="Y280" s="101" t="str">
        <f t="shared" si="25"/>
        <v/>
      </c>
      <c r="Z280" s="101" t="str">
        <f t="shared" si="26"/>
        <v/>
      </c>
      <c r="AA280" s="72"/>
      <c r="AB280" s="101" t="str">
        <f t="shared" si="27"/>
        <v/>
      </c>
      <c r="AC280" s="72"/>
      <c r="AD280" s="101" t="str">
        <f t="shared" si="28"/>
        <v/>
      </c>
      <c r="AE280" s="72"/>
      <c r="AH280" s="104"/>
    </row>
    <row r="281" spans="1:34" ht="21.95" customHeight="1" x14ac:dyDescent="0.15">
      <c r="A281" s="66">
        <f t="shared" si="29"/>
        <v>1</v>
      </c>
      <c r="B281" s="66" t="str">
        <f t="shared" si="24"/>
        <v/>
      </c>
      <c r="C281" s="79">
        <v>272</v>
      </c>
      <c r="D281" s="109"/>
      <c r="E281" s="109"/>
      <c r="F281" s="109"/>
      <c r="G281" s="109"/>
      <c r="H281" s="110"/>
      <c r="I281" s="110"/>
      <c r="J281" s="110"/>
      <c r="K281" s="110"/>
      <c r="L281" s="110"/>
      <c r="M281" s="109"/>
      <c r="N281" s="114"/>
      <c r="O281" s="109"/>
      <c r="P281" s="109"/>
      <c r="Q281" s="115"/>
      <c r="R281" s="109"/>
      <c r="S281" s="115"/>
      <c r="T281" s="115"/>
      <c r="U281" s="150"/>
      <c r="V281" s="150"/>
      <c r="W281" s="150"/>
      <c r="X281" s="72"/>
      <c r="Y281" s="101" t="str">
        <f t="shared" si="25"/>
        <v/>
      </c>
      <c r="Z281" s="101" t="str">
        <f t="shared" si="26"/>
        <v/>
      </c>
      <c r="AA281" s="72"/>
      <c r="AB281" s="101" t="str">
        <f t="shared" si="27"/>
        <v/>
      </c>
      <c r="AC281" s="72"/>
      <c r="AD281" s="101" t="str">
        <f t="shared" si="28"/>
        <v/>
      </c>
      <c r="AE281" s="72"/>
      <c r="AH281" s="104"/>
    </row>
    <row r="282" spans="1:34" ht="21.95" customHeight="1" x14ac:dyDescent="0.15">
      <c r="A282" s="66">
        <f t="shared" si="29"/>
        <v>1</v>
      </c>
      <c r="B282" s="66" t="str">
        <f t="shared" si="24"/>
        <v/>
      </c>
      <c r="C282" s="79">
        <v>273</v>
      </c>
      <c r="D282" s="109"/>
      <c r="E282" s="109"/>
      <c r="F282" s="109"/>
      <c r="G282" s="109"/>
      <c r="H282" s="110"/>
      <c r="I282" s="110"/>
      <c r="J282" s="110"/>
      <c r="K282" s="110"/>
      <c r="L282" s="110"/>
      <c r="M282" s="109"/>
      <c r="N282" s="114"/>
      <c r="O282" s="109"/>
      <c r="P282" s="109"/>
      <c r="Q282" s="115"/>
      <c r="R282" s="109"/>
      <c r="S282" s="115"/>
      <c r="T282" s="115"/>
      <c r="U282" s="150"/>
      <c r="V282" s="150"/>
      <c r="W282" s="150"/>
      <c r="X282" s="72"/>
      <c r="Y282" s="101" t="str">
        <f t="shared" si="25"/>
        <v/>
      </c>
      <c r="Z282" s="101" t="str">
        <f t="shared" si="26"/>
        <v/>
      </c>
      <c r="AA282" s="72"/>
      <c r="AB282" s="101" t="str">
        <f t="shared" si="27"/>
        <v/>
      </c>
      <c r="AC282" s="72"/>
      <c r="AD282" s="101" t="str">
        <f t="shared" si="28"/>
        <v/>
      </c>
      <c r="AE282" s="72"/>
      <c r="AH282" s="104"/>
    </row>
    <row r="283" spans="1:34" ht="21.95" customHeight="1" x14ac:dyDescent="0.15">
      <c r="A283" s="66">
        <f t="shared" si="29"/>
        <v>1</v>
      </c>
      <c r="B283" s="66" t="str">
        <f t="shared" si="24"/>
        <v/>
      </c>
      <c r="C283" s="79">
        <v>274</v>
      </c>
      <c r="D283" s="109"/>
      <c r="E283" s="109"/>
      <c r="F283" s="109"/>
      <c r="G283" s="109"/>
      <c r="H283" s="110"/>
      <c r="I283" s="110"/>
      <c r="J283" s="110"/>
      <c r="K283" s="110"/>
      <c r="L283" s="110"/>
      <c r="M283" s="109"/>
      <c r="N283" s="114"/>
      <c r="O283" s="109"/>
      <c r="P283" s="109"/>
      <c r="Q283" s="115"/>
      <c r="R283" s="109"/>
      <c r="S283" s="115"/>
      <c r="T283" s="115"/>
      <c r="U283" s="150"/>
      <c r="V283" s="150"/>
      <c r="W283" s="150"/>
      <c r="X283" s="72"/>
      <c r="Y283" s="101" t="str">
        <f t="shared" si="25"/>
        <v/>
      </c>
      <c r="Z283" s="101" t="str">
        <f t="shared" si="26"/>
        <v/>
      </c>
      <c r="AA283" s="72"/>
      <c r="AB283" s="101" t="str">
        <f t="shared" si="27"/>
        <v/>
      </c>
      <c r="AC283" s="72"/>
      <c r="AD283" s="101" t="str">
        <f t="shared" si="28"/>
        <v/>
      </c>
      <c r="AE283" s="72"/>
      <c r="AH283" s="104"/>
    </row>
    <row r="284" spans="1:34" ht="21.95" customHeight="1" x14ac:dyDescent="0.15">
      <c r="A284" s="66">
        <f t="shared" si="29"/>
        <v>1</v>
      </c>
      <c r="B284" s="66" t="str">
        <f t="shared" si="24"/>
        <v/>
      </c>
      <c r="C284" s="79">
        <v>275</v>
      </c>
      <c r="D284" s="109"/>
      <c r="E284" s="109"/>
      <c r="F284" s="109"/>
      <c r="G284" s="109"/>
      <c r="H284" s="110"/>
      <c r="I284" s="110"/>
      <c r="J284" s="110"/>
      <c r="K284" s="110"/>
      <c r="L284" s="110"/>
      <c r="M284" s="109"/>
      <c r="N284" s="114"/>
      <c r="O284" s="109"/>
      <c r="P284" s="109"/>
      <c r="Q284" s="115"/>
      <c r="R284" s="109"/>
      <c r="S284" s="115"/>
      <c r="T284" s="115"/>
      <c r="U284" s="150"/>
      <c r="V284" s="150"/>
      <c r="W284" s="150"/>
      <c r="X284" s="72"/>
      <c r="Y284" s="101" t="str">
        <f t="shared" si="25"/>
        <v/>
      </c>
      <c r="Z284" s="101" t="str">
        <f t="shared" si="26"/>
        <v/>
      </c>
      <c r="AA284" s="72"/>
      <c r="AB284" s="101" t="str">
        <f t="shared" si="27"/>
        <v/>
      </c>
      <c r="AC284" s="72"/>
      <c r="AD284" s="101" t="str">
        <f t="shared" si="28"/>
        <v/>
      </c>
      <c r="AE284" s="72"/>
      <c r="AH284" s="104"/>
    </row>
    <row r="285" spans="1:34" ht="21.95" customHeight="1" x14ac:dyDescent="0.15">
      <c r="A285" s="66">
        <f t="shared" si="29"/>
        <v>1</v>
      </c>
      <c r="B285" s="66" t="str">
        <f t="shared" si="24"/>
        <v/>
      </c>
      <c r="C285" s="79">
        <v>276</v>
      </c>
      <c r="D285" s="109"/>
      <c r="E285" s="109"/>
      <c r="F285" s="109"/>
      <c r="G285" s="109"/>
      <c r="H285" s="110"/>
      <c r="I285" s="110"/>
      <c r="J285" s="110"/>
      <c r="K285" s="110"/>
      <c r="L285" s="110"/>
      <c r="M285" s="109"/>
      <c r="N285" s="114"/>
      <c r="O285" s="109"/>
      <c r="P285" s="109"/>
      <c r="Q285" s="115"/>
      <c r="R285" s="109"/>
      <c r="S285" s="115"/>
      <c r="T285" s="115"/>
      <c r="U285" s="150"/>
      <c r="V285" s="150"/>
      <c r="W285" s="150"/>
      <c r="X285" s="72"/>
      <c r="Y285" s="101" t="str">
        <f t="shared" si="25"/>
        <v/>
      </c>
      <c r="Z285" s="101" t="str">
        <f t="shared" si="26"/>
        <v/>
      </c>
      <c r="AA285" s="72"/>
      <c r="AB285" s="101" t="str">
        <f t="shared" si="27"/>
        <v/>
      </c>
      <c r="AC285" s="72"/>
      <c r="AD285" s="101" t="str">
        <f t="shared" si="28"/>
        <v/>
      </c>
      <c r="AE285" s="72"/>
      <c r="AH285" s="104"/>
    </row>
    <row r="286" spans="1:34" ht="21.95" customHeight="1" x14ac:dyDescent="0.15">
      <c r="A286" s="66">
        <f t="shared" si="29"/>
        <v>1</v>
      </c>
      <c r="B286" s="66" t="str">
        <f t="shared" si="24"/>
        <v/>
      </c>
      <c r="C286" s="79">
        <v>277</v>
      </c>
      <c r="D286" s="109"/>
      <c r="E286" s="109"/>
      <c r="F286" s="109"/>
      <c r="G286" s="109"/>
      <c r="H286" s="110"/>
      <c r="I286" s="110"/>
      <c r="J286" s="110"/>
      <c r="K286" s="110"/>
      <c r="L286" s="110"/>
      <c r="M286" s="109"/>
      <c r="N286" s="114"/>
      <c r="O286" s="109"/>
      <c r="P286" s="109"/>
      <c r="Q286" s="115"/>
      <c r="R286" s="109"/>
      <c r="S286" s="115"/>
      <c r="T286" s="115"/>
      <c r="U286" s="150"/>
      <c r="V286" s="150"/>
      <c r="W286" s="150"/>
      <c r="X286" s="72"/>
      <c r="Y286" s="101" t="str">
        <f t="shared" si="25"/>
        <v/>
      </c>
      <c r="Z286" s="101" t="str">
        <f t="shared" si="26"/>
        <v/>
      </c>
      <c r="AA286" s="72"/>
      <c r="AB286" s="101" t="str">
        <f t="shared" si="27"/>
        <v/>
      </c>
      <c r="AC286" s="72"/>
      <c r="AD286" s="101" t="str">
        <f t="shared" si="28"/>
        <v/>
      </c>
      <c r="AE286" s="72"/>
      <c r="AH286" s="104"/>
    </row>
    <row r="287" spans="1:34" ht="21.95" customHeight="1" x14ac:dyDescent="0.15">
      <c r="A287" s="66">
        <f t="shared" si="29"/>
        <v>1</v>
      </c>
      <c r="B287" s="66" t="str">
        <f t="shared" si="24"/>
        <v/>
      </c>
      <c r="C287" s="79">
        <v>278</v>
      </c>
      <c r="D287" s="109"/>
      <c r="E287" s="109"/>
      <c r="F287" s="109"/>
      <c r="G287" s="109"/>
      <c r="H287" s="110"/>
      <c r="I287" s="110"/>
      <c r="J287" s="110"/>
      <c r="K287" s="110"/>
      <c r="L287" s="110"/>
      <c r="M287" s="109"/>
      <c r="N287" s="114"/>
      <c r="O287" s="109"/>
      <c r="P287" s="109"/>
      <c r="Q287" s="115"/>
      <c r="R287" s="109"/>
      <c r="S287" s="115"/>
      <c r="T287" s="115"/>
      <c r="U287" s="150"/>
      <c r="V287" s="150"/>
      <c r="W287" s="150"/>
      <c r="X287" s="72"/>
      <c r="Y287" s="101" t="str">
        <f t="shared" si="25"/>
        <v/>
      </c>
      <c r="Z287" s="101" t="str">
        <f t="shared" si="26"/>
        <v/>
      </c>
      <c r="AA287" s="72"/>
      <c r="AB287" s="101" t="str">
        <f t="shared" si="27"/>
        <v/>
      </c>
      <c r="AC287" s="72"/>
      <c r="AD287" s="101" t="str">
        <f t="shared" si="28"/>
        <v/>
      </c>
      <c r="AE287" s="72"/>
      <c r="AH287" s="104"/>
    </row>
    <row r="288" spans="1:34" ht="21.95" customHeight="1" x14ac:dyDescent="0.15">
      <c r="A288" s="66">
        <f t="shared" si="29"/>
        <v>1</v>
      </c>
      <c r="B288" s="66" t="str">
        <f t="shared" si="24"/>
        <v/>
      </c>
      <c r="C288" s="79">
        <v>279</v>
      </c>
      <c r="D288" s="109"/>
      <c r="E288" s="109"/>
      <c r="F288" s="109"/>
      <c r="G288" s="109"/>
      <c r="H288" s="110"/>
      <c r="I288" s="110"/>
      <c r="J288" s="110"/>
      <c r="K288" s="110"/>
      <c r="L288" s="110"/>
      <c r="M288" s="109"/>
      <c r="N288" s="114"/>
      <c r="O288" s="109"/>
      <c r="P288" s="109"/>
      <c r="Q288" s="115"/>
      <c r="R288" s="109"/>
      <c r="S288" s="115"/>
      <c r="T288" s="115"/>
      <c r="U288" s="150"/>
      <c r="V288" s="150"/>
      <c r="W288" s="150"/>
      <c r="X288" s="72"/>
      <c r="Y288" s="101" t="str">
        <f t="shared" si="25"/>
        <v/>
      </c>
      <c r="Z288" s="101" t="str">
        <f t="shared" si="26"/>
        <v/>
      </c>
      <c r="AA288" s="72"/>
      <c r="AB288" s="101" t="str">
        <f t="shared" si="27"/>
        <v/>
      </c>
      <c r="AC288" s="72"/>
      <c r="AD288" s="101" t="str">
        <f t="shared" si="28"/>
        <v/>
      </c>
      <c r="AE288" s="72"/>
      <c r="AH288" s="104"/>
    </row>
    <row r="289" spans="1:34" ht="21.95" customHeight="1" x14ac:dyDescent="0.15">
      <c r="A289" s="66">
        <f t="shared" si="29"/>
        <v>1</v>
      </c>
      <c r="B289" s="66" t="str">
        <f t="shared" si="24"/>
        <v/>
      </c>
      <c r="C289" s="79">
        <v>280</v>
      </c>
      <c r="D289" s="109"/>
      <c r="E289" s="109"/>
      <c r="F289" s="109"/>
      <c r="G289" s="109"/>
      <c r="H289" s="110"/>
      <c r="I289" s="110"/>
      <c r="J289" s="110"/>
      <c r="K289" s="110"/>
      <c r="L289" s="110"/>
      <c r="M289" s="109"/>
      <c r="N289" s="114"/>
      <c r="O289" s="109"/>
      <c r="P289" s="109"/>
      <c r="Q289" s="115"/>
      <c r="R289" s="109"/>
      <c r="S289" s="115"/>
      <c r="T289" s="115"/>
      <c r="U289" s="150"/>
      <c r="V289" s="150"/>
      <c r="W289" s="150"/>
      <c r="X289" s="72"/>
      <c r="Y289" s="101" t="str">
        <f t="shared" si="25"/>
        <v/>
      </c>
      <c r="Z289" s="101" t="str">
        <f t="shared" si="26"/>
        <v/>
      </c>
      <c r="AA289" s="72"/>
      <c r="AB289" s="101" t="str">
        <f t="shared" si="27"/>
        <v/>
      </c>
      <c r="AC289" s="72"/>
      <c r="AD289" s="101" t="str">
        <f t="shared" si="28"/>
        <v/>
      </c>
      <c r="AE289" s="72"/>
      <c r="AH289" s="104"/>
    </row>
    <row r="290" spans="1:34" ht="21.95" customHeight="1" x14ac:dyDescent="0.15">
      <c r="A290" s="66">
        <f t="shared" si="29"/>
        <v>1</v>
      </c>
      <c r="B290" s="66" t="str">
        <f t="shared" si="24"/>
        <v/>
      </c>
      <c r="C290" s="79">
        <v>281</v>
      </c>
      <c r="D290" s="109"/>
      <c r="E290" s="109"/>
      <c r="F290" s="109"/>
      <c r="G290" s="109"/>
      <c r="H290" s="110"/>
      <c r="I290" s="110"/>
      <c r="J290" s="110"/>
      <c r="K290" s="110"/>
      <c r="L290" s="110"/>
      <c r="M290" s="109"/>
      <c r="N290" s="114"/>
      <c r="O290" s="109"/>
      <c r="P290" s="109"/>
      <c r="Q290" s="115"/>
      <c r="R290" s="109"/>
      <c r="S290" s="115"/>
      <c r="T290" s="115"/>
      <c r="U290" s="150"/>
      <c r="V290" s="150"/>
      <c r="W290" s="150"/>
      <c r="X290" s="72"/>
      <c r="Y290" s="101" t="str">
        <f t="shared" si="25"/>
        <v/>
      </c>
      <c r="Z290" s="101" t="str">
        <f t="shared" si="26"/>
        <v/>
      </c>
      <c r="AA290" s="72"/>
      <c r="AB290" s="101" t="str">
        <f t="shared" si="27"/>
        <v/>
      </c>
      <c r="AC290" s="72"/>
      <c r="AD290" s="101" t="str">
        <f t="shared" si="28"/>
        <v/>
      </c>
      <c r="AE290" s="72"/>
      <c r="AH290" s="104"/>
    </row>
    <row r="291" spans="1:34" ht="21.95" customHeight="1" x14ac:dyDescent="0.15">
      <c r="A291" s="66">
        <f t="shared" si="29"/>
        <v>1</v>
      </c>
      <c r="B291" s="66" t="str">
        <f t="shared" si="24"/>
        <v/>
      </c>
      <c r="C291" s="79">
        <v>282</v>
      </c>
      <c r="D291" s="109"/>
      <c r="E291" s="109"/>
      <c r="F291" s="109"/>
      <c r="G291" s="109"/>
      <c r="H291" s="110"/>
      <c r="I291" s="110"/>
      <c r="J291" s="110"/>
      <c r="K291" s="110"/>
      <c r="L291" s="110"/>
      <c r="M291" s="109"/>
      <c r="N291" s="114"/>
      <c r="O291" s="109"/>
      <c r="P291" s="109"/>
      <c r="Q291" s="115"/>
      <c r="R291" s="109"/>
      <c r="S291" s="115"/>
      <c r="T291" s="115"/>
      <c r="U291" s="150"/>
      <c r="V291" s="150"/>
      <c r="W291" s="150"/>
      <c r="X291" s="72"/>
      <c r="Y291" s="101" t="str">
        <f t="shared" si="25"/>
        <v/>
      </c>
      <c r="Z291" s="101" t="str">
        <f t="shared" si="26"/>
        <v/>
      </c>
      <c r="AA291" s="72"/>
      <c r="AB291" s="101" t="str">
        <f t="shared" si="27"/>
        <v/>
      </c>
      <c r="AC291" s="72"/>
      <c r="AD291" s="101" t="str">
        <f t="shared" si="28"/>
        <v/>
      </c>
      <c r="AE291" s="72"/>
      <c r="AH291" s="104"/>
    </row>
    <row r="292" spans="1:34" ht="21.95" customHeight="1" x14ac:dyDescent="0.15">
      <c r="A292" s="66">
        <f t="shared" si="29"/>
        <v>1</v>
      </c>
      <c r="B292" s="66" t="str">
        <f t="shared" si="24"/>
        <v/>
      </c>
      <c r="C292" s="79">
        <v>283</v>
      </c>
      <c r="D292" s="109"/>
      <c r="E292" s="109"/>
      <c r="F292" s="109"/>
      <c r="G292" s="109"/>
      <c r="H292" s="110"/>
      <c r="I292" s="110"/>
      <c r="J292" s="110"/>
      <c r="K292" s="110"/>
      <c r="L292" s="110"/>
      <c r="M292" s="109"/>
      <c r="N292" s="114"/>
      <c r="O292" s="109"/>
      <c r="P292" s="109"/>
      <c r="Q292" s="115"/>
      <c r="R292" s="109"/>
      <c r="S292" s="115"/>
      <c r="T292" s="115"/>
      <c r="U292" s="150"/>
      <c r="V292" s="150"/>
      <c r="W292" s="150"/>
      <c r="X292" s="72"/>
      <c r="Y292" s="101" t="str">
        <f t="shared" si="25"/>
        <v/>
      </c>
      <c r="Z292" s="101" t="str">
        <f t="shared" si="26"/>
        <v/>
      </c>
      <c r="AA292" s="72"/>
      <c r="AB292" s="101" t="str">
        <f t="shared" si="27"/>
        <v/>
      </c>
      <c r="AC292" s="72"/>
      <c r="AD292" s="101" t="str">
        <f t="shared" si="28"/>
        <v/>
      </c>
      <c r="AE292" s="72"/>
      <c r="AH292" s="104"/>
    </row>
    <row r="293" spans="1:34" ht="21.95" customHeight="1" x14ac:dyDescent="0.15">
      <c r="A293" s="66">
        <f t="shared" si="29"/>
        <v>1</v>
      </c>
      <c r="B293" s="66" t="str">
        <f t="shared" si="24"/>
        <v/>
      </c>
      <c r="C293" s="79">
        <v>284</v>
      </c>
      <c r="D293" s="109"/>
      <c r="E293" s="109"/>
      <c r="F293" s="109"/>
      <c r="G293" s="109"/>
      <c r="H293" s="110"/>
      <c r="I293" s="110"/>
      <c r="J293" s="110"/>
      <c r="K293" s="110"/>
      <c r="L293" s="110"/>
      <c r="M293" s="109"/>
      <c r="N293" s="114"/>
      <c r="O293" s="109"/>
      <c r="P293" s="109"/>
      <c r="Q293" s="115"/>
      <c r="R293" s="109"/>
      <c r="S293" s="115"/>
      <c r="T293" s="115"/>
      <c r="U293" s="150"/>
      <c r="V293" s="150"/>
      <c r="W293" s="150"/>
      <c r="X293" s="72"/>
      <c r="Y293" s="101" t="str">
        <f t="shared" si="25"/>
        <v/>
      </c>
      <c r="Z293" s="101" t="str">
        <f t="shared" si="26"/>
        <v/>
      </c>
      <c r="AA293" s="72"/>
      <c r="AB293" s="101" t="str">
        <f t="shared" si="27"/>
        <v/>
      </c>
      <c r="AC293" s="72"/>
      <c r="AD293" s="101" t="str">
        <f t="shared" si="28"/>
        <v/>
      </c>
      <c r="AE293" s="72"/>
      <c r="AH293" s="104"/>
    </row>
    <row r="294" spans="1:34" ht="21.95" customHeight="1" x14ac:dyDescent="0.15">
      <c r="A294" s="66">
        <f t="shared" si="29"/>
        <v>1</v>
      </c>
      <c r="B294" s="66" t="str">
        <f t="shared" si="24"/>
        <v/>
      </c>
      <c r="C294" s="79">
        <v>285</v>
      </c>
      <c r="D294" s="109"/>
      <c r="E294" s="109"/>
      <c r="F294" s="109"/>
      <c r="G294" s="109"/>
      <c r="H294" s="110"/>
      <c r="I294" s="110"/>
      <c r="J294" s="110"/>
      <c r="K294" s="110"/>
      <c r="L294" s="110"/>
      <c r="M294" s="109"/>
      <c r="N294" s="114"/>
      <c r="O294" s="109"/>
      <c r="P294" s="109"/>
      <c r="Q294" s="115"/>
      <c r="R294" s="109"/>
      <c r="S294" s="115"/>
      <c r="T294" s="115"/>
      <c r="U294" s="150"/>
      <c r="V294" s="150"/>
      <c r="W294" s="150"/>
      <c r="X294" s="72"/>
      <c r="Y294" s="101" t="str">
        <f t="shared" si="25"/>
        <v/>
      </c>
      <c r="Z294" s="101" t="str">
        <f t="shared" si="26"/>
        <v/>
      </c>
      <c r="AA294" s="72"/>
      <c r="AB294" s="101" t="str">
        <f t="shared" si="27"/>
        <v/>
      </c>
      <c r="AC294" s="72"/>
      <c r="AD294" s="101" t="str">
        <f t="shared" si="28"/>
        <v/>
      </c>
      <c r="AE294" s="72"/>
      <c r="AH294" s="104"/>
    </row>
    <row r="295" spans="1:34" ht="21.95" customHeight="1" x14ac:dyDescent="0.15">
      <c r="A295" s="66">
        <f t="shared" si="29"/>
        <v>1</v>
      </c>
      <c r="B295" s="66" t="str">
        <f t="shared" si="24"/>
        <v/>
      </c>
      <c r="C295" s="79">
        <v>286</v>
      </c>
      <c r="D295" s="109"/>
      <c r="E295" s="109"/>
      <c r="F295" s="109"/>
      <c r="G295" s="109"/>
      <c r="H295" s="110"/>
      <c r="I295" s="110"/>
      <c r="J295" s="110"/>
      <c r="K295" s="110"/>
      <c r="L295" s="110"/>
      <c r="M295" s="109"/>
      <c r="N295" s="114"/>
      <c r="O295" s="109"/>
      <c r="P295" s="109"/>
      <c r="Q295" s="115"/>
      <c r="R295" s="109"/>
      <c r="S295" s="115"/>
      <c r="T295" s="115"/>
      <c r="U295" s="150"/>
      <c r="V295" s="150"/>
      <c r="W295" s="150"/>
      <c r="X295" s="72"/>
      <c r="Y295" s="101" t="str">
        <f t="shared" si="25"/>
        <v/>
      </c>
      <c r="Z295" s="101" t="str">
        <f t="shared" si="26"/>
        <v/>
      </c>
      <c r="AA295" s="72"/>
      <c r="AB295" s="101" t="str">
        <f t="shared" si="27"/>
        <v/>
      </c>
      <c r="AC295" s="72"/>
      <c r="AD295" s="101" t="str">
        <f t="shared" si="28"/>
        <v/>
      </c>
      <c r="AE295" s="72"/>
      <c r="AH295" s="104"/>
    </row>
    <row r="296" spans="1:34" ht="21.95" customHeight="1" x14ac:dyDescent="0.15">
      <c r="A296" s="66">
        <f t="shared" si="29"/>
        <v>1</v>
      </c>
      <c r="B296" s="66" t="str">
        <f t="shared" si="24"/>
        <v/>
      </c>
      <c r="C296" s="79">
        <v>287</v>
      </c>
      <c r="D296" s="109"/>
      <c r="E296" s="109"/>
      <c r="F296" s="109"/>
      <c r="G296" s="109"/>
      <c r="H296" s="110"/>
      <c r="I296" s="110"/>
      <c r="J296" s="110"/>
      <c r="K296" s="110"/>
      <c r="L296" s="110"/>
      <c r="M296" s="109"/>
      <c r="N296" s="114"/>
      <c r="O296" s="109"/>
      <c r="P296" s="109"/>
      <c r="Q296" s="115"/>
      <c r="R296" s="109"/>
      <c r="S296" s="115"/>
      <c r="T296" s="115"/>
      <c r="U296" s="150"/>
      <c r="V296" s="150"/>
      <c r="W296" s="150"/>
      <c r="X296" s="72"/>
      <c r="Y296" s="101" t="str">
        <f t="shared" si="25"/>
        <v/>
      </c>
      <c r="Z296" s="101" t="str">
        <f t="shared" si="26"/>
        <v/>
      </c>
      <c r="AA296" s="72"/>
      <c r="AB296" s="101" t="str">
        <f t="shared" si="27"/>
        <v/>
      </c>
      <c r="AC296" s="72"/>
      <c r="AD296" s="101" t="str">
        <f t="shared" si="28"/>
        <v/>
      </c>
      <c r="AE296" s="72"/>
      <c r="AH296" s="104"/>
    </row>
    <row r="297" spans="1:34" ht="21.95" customHeight="1" x14ac:dyDescent="0.15">
      <c r="A297" s="66">
        <f t="shared" si="29"/>
        <v>1</v>
      </c>
      <c r="B297" s="66" t="str">
        <f t="shared" si="24"/>
        <v/>
      </c>
      <c r="C297" s="79">
        <v>288</v>
      </c>
      <c r="D297" s="109"/>
      <c r="E297" s="109"/>
      <c r="F297" s="109"/>
      <c r="G297" s="109"/>
      <c r="H297" s="110"/>
      <c r="I297" s="110"/>
      <c r="J297" s="110"/>
      <c r="K297" s="110"/>
      <c r="L297" s="110"/>
      <c r="M297" s="109"/>
      <c r="N297" s="114"/>
      <c r="O297" s="109"/>
      <c r="P297" s="109"/>
      <c r="Q297" s="115"/>
      <c r="R297" s="109"/>
      <c r="S297" s="115"/>
      <c r="T297" s="115"/>
      <c r="U297" s="150"/>
      <c r="V297" s="150"/>
      <c r="W297" s="150"/>
      <c r="X297" s="72"/>
      <c r="Y297" s="101" t="str">
        <f t="shared" si="25"/>
        <v/>
      </c>
      <c r="Z297" s="101" t="str">
        <f t="shared" si="26"/>
        <v/>
      </c>
      <c r="AA297" s="72"/>
      <c r="AB297" s="101" t="str">
        <f t="shared" si="27"/>
        <v/>
      </c>
      <c r="AC297" s="72"/>
      <c r="AD297" s="101" t="str">
        <f t="shared" si="28"/>
        <v/>
      </c>
      <c r="AE297" s="72"/>
      <c r="AH297" s="104"/>
    </row>
    <row r="298" spans="1:34" ht="21.95" customHeight="1" x14ac:dyDescent="0.15">
      <c r="A298" s="66">
        <f t="shared" si="29"/>
        <v>1</v>
      </c>
      <c r="B298" s="66" t="str">
        <f t="shared" si="24"/>
        <v/>
      </c>
      <c r="C298" s="79">
        <v>289</v>
      </c>
      <c r="D298" s="109"/>
      <c r="E298" s="109"/>
      <c r="F298" s="109"/>
      <c r="G298" s="109"/>
      <c r="H298" s="110"/>
      <c r="I298" s="110"/>
      <c r="J298" s="110"/>
      <c r="K298" s="110"/>
      <c r="L298" s="110"/>
      <c r="M298" s="109"/>
      <c r="N298" s="114"/>
      <c r="O298" s="109"/>
      <c r="P298" s="109"/>
      <c r="Q298" s="115"/>
      <c r="R298" s="109"/>
      <c r="S298" s="115"/>
      <c r="T298" s="115"/>
      <c r="U298" s="150"/>
      <c r="V298" s="150"/>
      <c r="W298" s="150"/>
      <c r="X298" s="72"/>
      <c r="Y298" s="101" t="str">
        <f t="shared" si="25"/>
        <v/>
      </c>
      <c r="Z298" s="101" t="str">
        <f t="shared" si="26"/>
        <v/>
      </c>
      <c r="AA298" s="72"/>
      <c r="AB298" s="101" t="str">
        <f t="shared" si="27"/>
        <v/>
      </c>
      <c r="AC298" s="72"/>
      <c r="AD298" s="101" t="str">
        <f t="shared" si="28"/>
        <v/>
      </c>
      <c r="AE298" s="72"/>
      <c r="AH298" s="104"/>
    </row>
    <row r="299" spans="1:34" ht="21.95" customHeight="1" x14ac:dyDescent="0.15">
      <c r="A299" s="66">
        <f t="shared" si="29"/>
        <v>1</v>
      </c>
      <c r="B299" s="66" t="str">
        <f t="shared" si="24"/>
        <v/>
      </c>
      <c r="C299" s="79">
        <v>290</v>
      </c>
      <c r="D299" s="109"/>
      <c r="E299" s="109"/>
      <c r="F299" s="109"/>
      <c r="G299" s="109"/>
      <c r="H299" s="110"/>
      <c r="I299" s="110"/>
      <c r="J299" s="110"/>
      <c r="K299" s="110"/>
      <c r="L299" s="110"/>
      <c r="M299" s="109"/>
      <c r="N299" s="114"/>
      <c r="O299" s="109"/>
      <c r="P299" s="109"/>
      <c r="Q299" s="115"/>
      <c r="R299" s="109"/>
      <c r="S299" s="115"/>
      <c r="T299" s="115"/>
      <c r="U299" s="150"/>
      <c r="V299" s="150"/>
      <c r="W299" s="150"/>
      <c r="X299" s="72"/>
      <c r="Y299" s="101" t="str">
        <f t="shared" si="25"/>
        <v/>
      </c>
      <c r="Z299" s="101" t="str">
        <f t="shared" si="26"/>
        <v/>
      </c>
      <c r="AA299" s="72"/>
      <c r="AB299" s="101" t="str">
        <f t="shared" si="27"/>
        <v/>
      </c>
      <c r="AC299" s="72"/>
      <c r="AD299" s="101" t="str">
        <f t="shared" si="28"/>
        <v/>
      </c>
      <c r="AE299" s="72"/>
      <c r="AH299" s="104"/>
    </row>
    <row r="300" spans="1:34" ht="21.95" customHeight="1" x14ac:dyDescent="0.15">
      <c r="A300" s="66">
        <f t="shared" si="29"/>
        <v>1</v>
      </c>
      <c r="B300" s="66" t="str">
        <f t="shared" si="24"/>
        <v/>
      </c>
      <c r="C300" s="79">
        <v>291</v>
      </c>
      <c r="D300" s="109"/>
      <c r="E300" s="109"/>
      <c r="F300" s="109"/>
      <c r="G300" s="109"/>
      <c r="H300" s="110"/>
      <c r="I300" s="110"/>
      <c r="J300" s="110"/>
      <c r="K300" s="110"/>
      <c r="L300" s="110"/>
      <c r="M300" s="109"/>
      <c r="N300" s="114"/>
      <c r="O300" s="109"/>
      <c r="P300" s="109"/>
      <c r="Q300" s="115"/>
      <c r="R300" s="109"/>
      <c r="S300" s="115"/>
      <c r="T300" s="115"/>
      <c r="U300" s="150"/>
      <c r="V300" s="150"/>
      <c r="W300" s="150"/>
      <c r="X300" s="72"/>
      <c r="Y300" s="101" t="str">
        <f t="shared" si="25"/>
        <v/>
      </c>
      <c r="Z300" s="101" t="str">
        <f t="shared" si="26"/>
        <v/>
      </c>
      <c r="AA300" s="72"/>
      <c r="AB300" s="101" t="str">
        <f t="shared" si="27"/>
        <v/>
      </c>
      <c r="AC300" s="72"/>
      <c r="AD300" s="101" t="str">
        <f t="shared" si="28"/>
        <v/>
      </c>
      <c r="AE300" s="72"/>
      <c r="AH300" s="104"/>
    </row>
    <row r="301" spans="1:34" ht="21.95" customHeight="1" x14ac:dyDescent="0.15">
      <c r="A301" s="66">
        <f t="shared" si="29"/>
        <v>1</v>
      </c>
      <c r="B301" s="66" t="str">
        <f t="shared" si="24"/>
        <v/>
      </c>
      <c r="C301" s="79">
        <v>292</v>
      </c>
      <c r="D301" s="109"/>
      <c r="E301" s="109"/>
      <c r="F301" s="109"/>
      <c r="G301" s="109"/>
      <c r="H301" s="110"/>
      <c r="I301" s="110"/>
      <c r="J301" s="110"/>
      <c r="K301" s="110"/>
      <c r="L301" s="110"/>
      <c r="M301" s="109"/>
      <c r="N301" s="114"/>
      <c r="O301" s="109"/>
      <c r="P301" s="109"/>
      <c r="Q301" s="115"/>
      <c r="R301" s="109"/>
      <c r="S301" s="115"/>
      <c r="T301" s="115"/>
      <c r="U301" s="150"/>
      <c r="V301" s="150"/>
      <c r="W301" s="150"/>
      <c r="X301" s="72"/>
      <c r="Y301" s="101" t="str">
        <f t="shared" si="25"/>
        <v/>
      </c>
      <c r="Z301" s="101" t="str">
        <f t="shared" si="26"/>
        <v/>
      </c>
      <c r="AA301" s="72"/>
      <c r="AB301" s="101" t="str">
        <f t="shared" si="27"/>
        <v/>
      </c>
      <c r="AC301" s="72"/>
      <c r="AD301" s="101" t="str">
        <f t="shared" si="28"/>
        <v/>
      </c>
      <c r="AE301" s="72"/>
      <c r="AH301" s="104"/>
    </row>
    <row r="302" spans="1:34" ht="21.95" customHeight="1" x14ac:dyDescent="0.15">
      <c r="A302" s="66">
        <f t="shared" si="29"/>
        <v>1</v>
      </c>
      <c r="B302" s="66" t="str">
        <f t="shared" si="24"/>
        <v/>
      </c>
      <c r="C302" s="79">
        <v>293</v>
      </c>
      <c r="D302" s="109"/>
      <c r="E302" s="109"/>
      <c r="F302" s="109"/>
      <c r="G302" s="109"/>
      <c r="H302" s="110"/>
      <c r="I302" s="110"/>
      <c r="J302" s="110"/>
      <c r="K302" s="110"/>
      <c r="L302" s="110"/>
      <c r="M302" s="109"/>
      <c r="N302" s="114"/>
      <c r="O302" s="109"/>
      <c r="P302" s="109"/>
      <c r="Q302" s="115"/>
      <c r="R302" s="109"/>
      <c r="S302" s="115"/>
      <c r="T302" s="115"/>
      <c r="U302" s="150"/>
      <c r="V302" s="150"/>
      <c r="W302" s="150"/>
      <c r="X302" s="72"/>
      <c r="Y302" s="101" t="str">
        <f t="shared" si="25"/>
        <v/>
      </c>
      <c r="Z302" s="101" t="str">
        <f t="shared" si="26"/>
        <v/>
      </c>
      <c r="AA302" s="72"/>
      <c r="AB302" s="101" t="str">
        <f t="shared" si="27"/>
        <v/>
      </c>
      <c r="AC302" s="72"/>
      <c r="AD302" s="101" t="str">
        <f t="shared" si="28"/>
        <v/>
      </c>
      <c r="AE302" s="72"/>
      <c r="AH302" s="104"/>
    </row>
    <row r="303" spans="1:34" ht="21.95" customHeight="1" x14ac:dyDescent="0.15">
      <c r="A303" s="66">
        <f t="shared" si="29"/>
        <v>1</v>
      </c>
      <c r="B303" s="66" t="str">
        <f t="shared" si="24"/>
        <v/>
      </c>
      <c r="C303" s="79">
        <v>294</v>
      </c>
      <c r="D303" s="109"/>
      <c r="E303" s="109"/>
      <c r="F303" s="109"/>
      <c r="G303" s="109"/>
      <c r="H303" s="110"/>
      <c r="I303" s="110"/>
      <c r="J303" s="110"/>
      <c r="K303" s="110"/>
      <c r="L303" s="110"/>
      <c r="M303" s="109"/>
      <c r="N303" s="114"/>
      <c r="O303" s="109"/>
      <c r="P303" s="109"/>
      <c r="Q303" s="115"/>
      <c r="R303" s="109"/>
      <c r="S303" s="115"/>
      <c r="T303" s="115"/>
      <c r="U303" s="150"/>
      <c r="V303" s="150"/>
      <c r="W303" s="150"/>
      <c r="X303" s="72"/>
      <c r="Y303" s="101" t="str">
        <f t="shared" si="25"/>
        <v/>
      </c>
      <c r="Z303" s="101" t="str">
        <f t="shared" si="26"/>
        <v/>
      </c>
      <c r="AA303" s="72"/>
      <c r="AB303" s="101" t="str">
        <f t="shared" si="27"/>
        <v/>
      </c>
      <c r="AC303" s="72"/>
      <c r="AD303" s="101" t="str">
        <f t="shared" si="28"/>
        <v/>
      </c>
      <c r="AE303" s="72"/>
      <c r="AH303" s="104"/>
    </row>
    <row r="304" spans="1:34" ht="21.95" customHeight="1" x14ac:dyDescent="0.15">
      <c r="A304" s="66">
        <f t="shared" si="29"/>
        <v>1</v>
      </c>
      <c r="B304" s="66" t="str">
        <f t="shared" si="24"/>
        <v/>
      </c>
      <c r="C304" s="79">
        <v>295</v>
      </c>
      <c r="D304" s="109"/>
      <c r="E304" s="109"/>
      <c r="F304" s="109"/>
      <c r="G304" s="109"/>
      <c r="H304" s="110"/>
      <c r="I304" s="110"/>
      <c r="J304" s="110"/>
      <c r="K304" s="110"/>
      <c r="L304" s="110"/>
      <c r="M304" s="109"/>
      <c r="N304" s="114"/>
      <c r="O304" s="109"/>
      <c r="P304" s="109"/>
      <c r="Q304" s="115"/>
      <c r="R304" s="109"/>
      <c r="S304" s="115"/>
      <c r="T304" s="115"/>
      <c r="U304" s="150"/>
      <c r="V304" s="150"/>
      <c r="W304" s="150"/>
      <c r="X304" s="72"/>
      <c r="Y304" s="101" t="str">
        <f t="shared" si="25"/>
        <v/>
      </c>
      <c r="Z304" s="101" t="str">
        <f t="shared" si="26"/>
        <v/>
      </c>
      <c r="AA304" s="72"/>
      <c r="AB304" s="101" t="str">
        <f t="shared" si="27"/>
        <v/>
      </c>
      <c r="AC304" s="72"/>
      <c r="AD304" s="101" t="str">
        <f t="shared" si="28"/>
        <v/>
      </c>
      <c r="AE304" s="72"/>
      <c r="AH304" s="104"/>
    </row>
    <row r="305" spans="1:34" ht="21.95" customHeight="1" x14ac:dyDescent="0.15">
      <c r="A305" s="66">
        <f t="shared" si="29"/>
        <v>1</v>
      </c>
      <c r="B305" s="66" t="str">
        <f t="shared" si="24"/>
        <v/>
      </c>
      <c r="C305" s="79">
        <v>296</v>
      </c>
      <c r="D305" s="109"/>
      <c r="E305" s="109"/>
      <c r="F305" s="109"/>
      <c r="G305" s="109"/>
      <c r="H305" s="110"/>
      <c r="I305" s="110"/>
      <c r="J305" s="110"/>
      <c r="K305" s="110"/>
      <c r="L305" s="110"/>
      <c r="M305" s="109"/>
      <c r="N305" s="114"/>
      <c r="O305" s="109"/>
      <c r="P305" s="109"/>
      <c r="Q305" s="115"/>
      <c r="R305" s="109"/>
      <c r="S305" s="115"/>
      <c r="T305" s="115"/>
      <c r="U305" s="150"/>
      <c r="V305" s="150"/>
      <c r="W305" s="150"/>
      <c r="X305" s="72"/>
      <c r="Y305" s="101" t="str">
        <f t="shared" si="25"/>
        <v/>
      </c>
      <c r="Z305" s="101" t="str">
        <f t="shared" si="26"/>
        <v/>
      </c>
      <c r="AA305" s="72"/>
      <c r="AB305" s="101" t="str">
        <f t="shared" si="27"/>
        <v/>
      </c>
      <c r="AC305" s="72"/>
      <c r="AD305" s="101" t="str">
        <f t="shared" si="28"/>
        <v/>
      </c>
      <c r="AE305" s="72"/>
      <c r="AH305" s="104"/>
    </row>
    <row r="306" spans="1:34" ht="21.95" customHeight="1" x14ac:dyDescent="0.15">
      <c r="A306" s="66">
        <f t="shared" si="29"/>
        <v>1</v>
      </c>
      <c r="B306" s="66" t="str">
        <f t="shared" si="24"/>
        <v/>
      </c>
      <c r="C306" s="79">
        <v>297</v>
      </c>
      <c r="D306" s="109"/>
      <c r="E306" s="109"/>
      <c r="F306" s="109"/>
      <c r="G306" s="109"/>
      <c r="H306" s="110"/>
      <c r="I306" s="110"/>
      <c r="J306" s="110"/>
      <c r="K306" s="110"/>
      <c r="L306" s="110"/>
      <c r="M306" s="109"/>
      <c r="N306" s="114"/>
      <c r="O306" s="109"/>
      <c r="P306" s="109"/>
      <c r="Q306" s="115"/>
      <c r="R306" s="109"/>
      <c r="S306" s="115"/>
      <c r="T306" s="115"/>
      <c r="U306" s="150"/>
      <c r="V306" s="150"/>
      <c r="W306" s="150"/>
      <c r="X306" s="72"/>
      <c r="Y306" s="101" t="str">
        <f t="shared" si="25"/>
        <v/>
      </c>
      <c r="Z306" s="101" t="str">
        <f t="shared" si="26"/>
        <v/>
      </c>
      <c r="AA306" s="72"/>
      <c r="AB306" s="101" t="str">
        <f t="shared" si="27"/>
        <v/>
      </c>
      <c r="AC306" s="72"/>
      <c r="AD306" s="101" t="str">
        <f t="shared" si="28"/>
        <v/>
      </c>
      <c r="AE306" s="72"/>
      <c r="AH306" s="104"/>
    </row>
    <row r="307" spans="1:34" ht="21.95" customHeight="1" x14ac:dyDescent="0.15">
      <c r="A307" s="66">
        <f t="shared" si="29"/>
        <v>1</v>
      </c>
      <c r="B307" s="66" t="str">
        <f t="shared" si="24"/>
        <v/>
      </c>
      <c r="C307" s="79">
        <v>298</v>
      </c>
      <c r="D307" s="109"/>
      <c r="E307" s="109"/>
      <c r="F307" s="109"/>
      <c r="G307" s="109"/>
      <c r="H307" s="110"/>
      <c r="I307" s="110"/>
      <c r="J307" s="110"/>
      <c r="K307" s="110"/>
      <c r="L307" s="110"/>
      <c r="M307" s="109"/>
      <c r="N307" s="114"/>
      <c r="O307" s="109"/>
      <c r="P307" s="109"/>
      <c r="Q307" s="115"/>
      <c r="R307" s="109"/>
      <c r="S307" s="115"/>
      <c r="T307" s="115"/>
      <c r="U307" s="150"/>
      <c r="V307" s="150"/>
      <c r="W307" s="150"/>
      <c r="X307" s="72"/>
      <c r="Y307" s="101" t="str">
        <f t="shared" si="25"/>
        <v/>
      </c>
      <c r="Z307" s="101" t="str">
        <f t="shared" si="26"/>
        <v/>
      </c>
      <c r="AA307" s="72"/>
      <c r="AB307" s="101" t="str">
        <f t="shared" si="27"/>
        <v/>
      </c>
      <c r="AC307" s="72"/>
      <c r="AD307" s="101" t="str">
        <f t="shared" si="28"/>
        <v/>
      </c>
      <c r="AE307" s="72"/>
      <c r="AH307" s="104"/>
    </row>
    <row r="308" spans="1:34" ht="21.95" customHeight="1" x14ac:dyDescent="0.15">
      <c r="A308" s="66">
        <f t="shared" si="29"/>
        <v>1</v>
      </c>
      <c r="B308" s="66" t="str">
        <f t="shared" si="24"/>
        <v/>
      </c>
      <c r="C308" s="79">
        <v>299</v>
      </c>
      <c r="D308" s="109"/>
      <c r="E308" s="109"/>
      <c r="F308" s="109"/>
      <c r="G308" s="109"/>
      <c r="H308" s="110"/>
      <c r="I308" s="110"/>
      <c r="J308" s="110"/>
      <c r="K308" s="110"/>
      <c r="L308" s="110"/>
      <c r="M308" s="109"/>
      <c r="N308" s="114"/>
      <c r="O308" s="109"/>
      <c r="P308" s="109"/>
      <c r="Q308" s="115"/>
      <c r="R308" s="109"/>
      <c r="S308" s="115"/>
      <c r="T308" s="115"/>
      <c r="U308" s="150"/>
      <c r="V308" s="150"/>
      <c r="W308" s="150"/>
      <c r="X308" s="72"/>
      <c r="Y308" s="101" t="str">
        <f t="shared" si="25"/>
        <v/>
      </c>
      <c r="Z308" s="101" t="str">
        <f t="shared" si="26"/>
        <v/>
      </c>
      <c r="AA308" s="72"/>
      <c r="AB308" s="101" t="str">
        <f t="shared" si="27"/>
        <v/>
      </c>
      <c r="AC308" s="72"/>
      <c r="AD308" s="101" t="str">
        <f t="shared" si="28"/>
        <v/>
      </c>
      <c r="AE308" s="72"/>
      <c r="AH308" s="104"/>
    </row>
    <row r="309" spans="1:34" ht="21.95" customHeight="1" x14ac:dyDescent="0.15">
      <c r="A309" s="66">
        <f t="shared" si="29"/>
        <v>1</v>
      </c>
      <c r="B309" s="66" t="str">
        <f t="shared" si="24"/>
        <v/>
      </c>
      <c r="C309" s="79">
        <v>300</v>
      </c>
      <c r="D309" s="109"/>
      <c r="E309" s="109"/>
      <c r="F309" s="109"/>
      <c r="G309" s="109"/>
      <c r="H309" s="110"/>
      <c r="I309" s="110"/>
      <c r="J309" s="110"/>
      <c r="K309" s="110"/>
      <c r="L309" s="110"/>
      <c r="M309" s="109"/>
      <c r="N309" s="114"/>
      <c r="O309" s="109"/>
      <c r="P309" s="109"/>
      <c r="Q309" s="115"/>
      <c r="R309" s="109"/>
      <c r="S309" s="115"/>
      <c r="T309" s="115"/>
      <c r="U309" s="150"/>
      <c r="V309" s="150"/>
      <c r="W309" s="150"/>
      <c r="X309" s="72"/>
      <c r="Y309" s="101" t="str">
        <f t="shared" si="25"/>
        <v/>
      </c>
      <c r="Z309" s="101" t="str">
        <f t="shared" si="26"/>
        <v/>
      </c>
      <c r="AA309" s="72"/>
      <c r="AB309" s="101" t="str">
        <f t="shared" si="27"/>
        <v/>
      </c>
      <c r="AC309" s="72"/>
      <c r="AD309" s="101" t="str">
        <f t="shared" si="28"/>
        <v/>
      </c>
      <c r="AE309" s="72"/>
      <c r="AH309" s="104"/>
    </row>
  </sheetData>
  <sheetProtection selectLockedCells="1"/>
  <customSheetViews>
    <customSheetView guid="{BD53BFBC-3918-4500-B932-4C89A5FE48A3}" showGridLines="0" zeroValues="0">
      <selection activeCell="F7" sqref="F7:G8"/>
      <pageMargins left="0.39370078740157499" right="0.39370078740157499" top="0.59055118110236204" bottom="0.59055118110236204" header="0.511811023622047" footer="0.511811023622047"/>
      <pageSetup paperSize="9" scale="68" orientation="portrait"/>
      <headerFooter alignWithMargins="0"/>
    </customSheetView>
  </customSheetViews>
  <mergeCells count="14">
    <mergeCell ref="C1:E1"/>
    <mergeCell ref="F1:T1"/>
    <mergeCell ref="C2:E2"/>
    <mergeCell ref="C3:E3"/>
    <mergeCell ref="M3:N3"/>
    <mergeCell ref="O3:T3"/>
    <mergeCell ref="AB7:AB9"/>
    <mergeCell ref="AD7:AD9"/>
    <mergeCell ref="Y7:Z9"/>
    <mergeCell ref="C6:T6"/>
    <mergeCell ref="M4:N4"/>
    <mergeCell ref="M5:N5"/>
    <mergeCell ref="O4:T4"/>
    <mergeCell ref="O5:T5"/>
  </mergeCells>
  <phoneticPr fontId="44"/>
  <conditionalFormatting sqref="D28:W28">
    <cfRule type="expression" dxfId="92" priority="135">
      <formula>$B28="女"</formula>
    </cfRule>
  </conditionalFormatting>
  <conditionalFormatting sqref="D30:W30">
    <cfRule type="expression" dxfId="91" priority="27">
      <formula>$B30="女"</formula>
    </cfRule>
    <cfRule type="expression" dxfId="90" priority="153">
      <formula>$B30="女"</formula>
    </cfRule>
  </conditionalFormatting>
  <conditionalFormatting sqref="D31:W31">
    <cfRule type="expression" dxfId="89" priority="123">
      <formula>$B31="女"</formula>
    </cfRule>
  </conditionalFormatting>
  <conditionalFormatting sqref="D43:W43">
    <cfRule type="expression" dxfId="88" priority="25">
      <formula>$B43="女"</formula>
    </cfRule>
  </conditionalFormatting>
  <conditionalFormatting sqref="D44:W44">
    <cfRule type="expression" dxfId="87" priority="117">
      <formula>$B44="女"</formula>
    </cfRule>
  </conditionalFormatting>
  <conditionalFormatting sqref="D59:W59">
    <cfRule type="expression" dxfId="86" priority="15">
      <formula>$B59="女"</formula>
    </cfRule>
  </conditionalFormatting>
  <conditionalFormatting sqref="D60:W60">
    <cfRule type="expression" dxfId="85" priority="89">
      <formula>$B60="女"</formula>
    </cfRule>
  </conditionalFormatting>
  <conditionalFormatting sqref="D79:W79">
    <cfRule type="expression" dxfId="84" priority="49">
      <formula>$B79="女"</formula>
    </cfRule>
  </conditionalFormatting>
  <conditionalFormatting sqref="D80:W80">
    <cfRule type="expression" dxfId="83" priority="47">
      <formula>$B80="女"</formula>
    </cfRule>
  </conditionalFormatting>
  <conditionalFormatting sqref="D93:W93">
    <cfRule type="expression" dxfId="82" priority="35">
      <formula>$B93="女"</formula>
    </cfRule>
  </conditionalFormatting>
  <conditionalFormatting sqref="D94:W94">
    <cfRule type="expression" dxfId="81" priority="5">
      <formula>$B94="女"</formula>
    </cfRule>
  </conditionalFormatting>
  <conditionalFormatting sqref="D97:W97">
    <cfRule type="expression" dxfId="80" priority="31">
      <formula>$B97="女"</formula>
    </cfRule>
  </conditionalFormatting>
  <conditionalFormatting sqref="D98:W98">
    <cfRule type="expression" dxfId="79" priority="3">
      <formula>$B98="女"</formula>
    </cfRule>
  </conditionalFormatting>
  <conditionalFormatting sqref="D102:W102">
    <cfRule type="expression" dxfId="78" priority="29">
      <formula>$B102="女"</formula>
    </cfRule>
  </conditionalFormatting>
  <conditionalFormatting sqref="D10:W309">
    <cfRule type="expression" dxfId="77" priority="1">
      <formula>$D10="女"</formula>
    </cfRule>
  </conditionalFormatting>
  <conditionalFormatting sqref="D31:W33">
    <cfRule type="expression" dxfId="76" priority="121">
      <formula>$B31="女"</formula>
    </cfRule>
  </conditionalFormatting>
  <conditionalFormatting sqref="D33:W43">
    <cfRule type="expression" dxfId="75" priority="119">
      <formula>$B33="女"</formula>
    </cfRule>
  </conditionalFormatting>
  <conditionalFormatting sqref="D44:W47">
    <cfRule type="expression" dxfId="74" priority="115">
      <formula>$B44="女"</formula>
    </cfRule>
  </conditionalFormatting>
  <conditionalFormatting sqref="D62:W63">
    <cfRule type="expression" dxfId="73" priority="79">
      <formula>$B62="女"</formula>
    </cfRule>
  </conditionalFormatting>
  <conditionalFormatting sqref="D65:W70">
    <cfRule type="expression" dxfId="72" priority="69">
      <formula>$B65="女"</formula>
    </cfRule>
  </conditionalFormatting>
  <conditionalFormatting sqref="D75:W78">
    <cfRule type="expression" dxfId="71" priority="51">
      <formula>$B75="女"</formula>
    </cfRule>
  </conditionalFormatting>
  <conditionalFormatting sqref="D81:W93">
    <cfRule type="expression" dxfId="70" priority="45">
      <formula>$B81="女"</formula>
    </cfRule>
  </conditionalFormatting>
  <conditionalFormatting sqref="D95:W97">
    <cfRule type="expression" dxfId="69" priority="33">
      <formula>$B95="女"</formula>
    </cfRule>
  </conditionalFormatting>
  <dataValidations count="2">
    <dataValidation type="list" allowBlank="1" showInputMessage="1" promptTitle="直接入力も可能！" sqref="C3:E3">
      <formula1>$AF$10:$AF$22</formula1>
    </dataValidation>
    <dataValidation allowBlank="1" showInputMessage="1" showErrorMessage="1" sqref="F4:G4 U3:W5"/>
  </dataValidations>
  <pageMargins left="0.39370078740157499" right="0.39370078740157499" top="0.59055118110236204" bottom="0.59055118110236204" header="0.511811023622047" footer="0.511811023622047"/>
  <pageSetup paperSize="9" scale="70" fitToHeight="0" orientation="portrait" r:id="rId1"/>
  <headerFooter alignWithMargins="0"/>
  <rowBreaks count="9" manualBreakCount="9">
    <brk id="39" max="17" man="1"/>
    <brk id="69" max="17" man="1"/>
    <brk id="99" max="17" man="1"/>
    <brk id="129" max="17" man="1"/>
    <brk id="159" max="17" man="1"/>
    <brk id="189" max="17" man="1"/>
    <brk id="219" max="17" man="1"/>
    <brk id="249" max="17" man="1"/>
    <brk id="27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37"/>
  <sheetViews>
    <sheetView view="pageBreakPreview" zoomScaleNormal="100" workbookViewId="0">
      <selection activeCell="J8" sqref="J8:O8"/>
    </sheetView>
  </sheetViews>
  <sheetFormatPr defaultColWidth="9" defaultRowHeight="16.5" x14ac:dyDescent="0.15"/>
  <cols>
    <col min="1" max="2" width="2.625" style="57" customWidth="1"/>
    <col min="3" max="3" width="2.625" style="58" customWidth="1"/>
    <col min="4" max="4" width="2.625" style="57" customWidth="1"/>
    <col min="5" max="14" width="2.625" style="58" customWidth="1"/>
    <col min="15" max="15" width="1.5" style="58" customWidth="1"/>
    <col min="16" max="17" width="3.625" style="58" customWidth="1"/>
    <col min="18" max="31" width="2.625" style="58" customWidth="1"/>
    <col min="32" max="32" width="1.5" style="58" customWidth="1"/>
    <col min="33" max="34" width="2.125" style="58" customWidth="1"/>
    <col min="35" max="35" width="2.125" style="58" hidden="1" customWidth="1"/>
    <col min="36" max="47" width="2.125" style="58" customWidth="1"/>
    <col min="48" max="16384" width="9" style="58"/>
  </cols>
  <sheetData>
    <row r="1" spans="1:35" ht="30" customHeight="1" x14ac:dyDescent="0.15">
      <c r="A1" s="201" t="s">
        <v>106</v>
      </c>
      <c r="B1" s="201"/>
      <c r="C1" s="201"/>
      <c r="D1" s="201"/>
      <c r="E1" s="202" t="s">
        <v>226</v>
      </c>
      <c r="F1" s="203"/>
      <c r="G1" s="203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</row>
    <row r="2" spans="1:35" s="55" customFormat="1" ht="7.5" customHeight="1" x14ac:dyDescent="0.15">
      <c r="A2" s="59"/>
      <c r="B2" s="59"/>
      <c r="C2" s="59"/>
      <c r="D2" s="59"/>
      <c r="E2" s="59"/>
      <c r="F2" s="59"/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35" ht="33.75" customHeight="1" x14ac:dyDescent="0.15">
      <c r="A3" s="204">
        <f>様式5!C3</f>
        <v>0</v>
      </c>
      <c r="B3" s="205"/>
      <c r="C3" s="205"/>
      <c r="D3" s="205"/>
      <c r="E3" s="205"/>
      <c r="F3" s="205"/>
      <c r="G3" s="205"/>
      <c r="H3" s="205"/>
      <c r="I3" s="205" t="str">
        <f>様式5!F3</f>
        <v>陸協</v>
      </c>
      <c r="J3" s="205"/>
      <c r="K3" s="205"/>
      <c r="L3" s="205"/>
      <c r="M3" s="206"/>
      <c r="N3" s="207" t="s">
        <v>107</v>
      </c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</row>
    <row r="4" spans="1:35" ht="12" customHeight="1" x14ac:dyDescent="0.15">
      <c r="A4" s="61"/>
      <c r="B4" s="61"/>
      <c r="C4" s="62"/>
      <c r="D4" s="61"/>
      <c r="E4" s="62"/>
    </row>
    <row r="5" spans="1:35" s="56" customFormat="1" ht="24" x14ac:dyDescent="0.15">
      <c r="A5" s="208" t="s">
        <v>108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R5" s="209" t="s">
        <v>109</v>
      </c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</row>
    <row r="6" spans="1:35" ht="6.75" customHeight="1" x14ac:dyDescent="0.15">
      <c r="A6" s="61"/>
      <c r="B6" s="61"/>
      <c r="C6" s="62"/>
      <c r="D6" s="61"/>
      <c r="E6" s="62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5" ht="33.75" customHeight="1" x14ac:dyDescent="0.15">
      <c r="A7" s="210" t="s">
        <v>110</v>
      </c>
      <c r="B7" s="210"/>
      <c r="C7" s="210"/>
      <c r="D7" s="210"/>
      <c r="E7" s="210"/>
      <c r="F7" s="210"/>
      <c r="G7" s="210"/>
      <c r="H7" s="210"/>
      <c r="I7" s="210"/>
      <c r="J7" s="210" t="s">
        <v>111</v>
      </c>
      <c r="K7" s="210"/>
      <c r="L7" s="210"/>
      <c r="M7" s="210"/>
      <c r="N7" s="210"/>
      <c r="O7" s="210"/>
      <c r="P7" s="62"/>
      <c r="Q7" s="62"/>
      <c r="R7" s="211" t="s">
        <v>110</v>
      </c>
      <c r="S7" s="211"/>
      <c r="T7" s="211"/>
      <c r="U7" s="211"/>
      <c r="V7" s="211"/>
      <c r="W7" s="211"/>
      <c r="X7" s="211"/>
      <c r="Y7" s="211"/>
      <c r="Z7" s="211"/>
      <c r="AA7" s="212" t="s">
        <v>111</v>
      </c>
      <c r="AB7" s="213"/>
      <c r="AC7" s="213"/>
      <c r="AD7" s="213"/>
      <c r="AE7" s="213"/>
      <c r="AF7" s="214"/>
    </row>
    <row r="8" spans="1:35" ht="26.25" customHeight="1" x14ac:dyDescent="0.15">
      <c r="A8" s="184" t="s">
        <v>112</v>
      </c>
      <c r="B8" s="184"/>
      <c r="C8" s="184"/>
      <c r="D8" s="184"/>
      <c r="E8" s="184"/>
      <c r="F8" s="184"/>
      <c r="G8" s="184"/>
      <c r="H8" s="184"/>
      <c r="I8" s="184"/>
      <c r="J8" s="185">
        <f>COUNTIF(様式5!$Y$10:$Z$309,"男"&amp;A8)</f>
        <v>0</v>
      </c>
      <c r="K8" s="185"/>
      <c r="L8" s="185"/>
      <c r="M8" s="185"/>
      <c r="N8" s="185"/>
      <c r="O8" s="185"/>
      <c r="P8" s="56"/>
      <c r="Q8" s="56"/>
      <c r="R8" s="186" t="s">
        <v>112</v>
      </c>
      <c r="S8" s="186"/>
      <c r="T8" s="186"/>
      <c r="U8" s="186"/>
      <c r="V8" s="186"/>
      <c r="W8" s="186"/>
      <c r="X8" s="186"/>
      <c r="Y8" s="186"/>
      <c r="Z8" s="186"/>
      <c r="AA8" s="187">
        <f>COUNTIF(様式5!$Y$10:$Z$309,"女"&amp;R8)</f>
        <v>0</v>
      </c>
      <c r="AB8" s="188"/>
      <c r="AC8" s="188"/>
      <c r="AD8" s="188"/>
      <c r="AE8" s="188"/>
      <c r="AF8" s="189"/>
      <c r="AI8" s="58" t="s">
        <v>113</v>
      </c>
    </row>
    <row r="9" spans="1:35" ht="26.25" customHeight="1" x14ac:dyDescent="0.15">
      <c r="A9" s="184" t="s">
        <v>114</v>
      </c>
      <c r="B9" s="184"/>
      <c r="C9" s="184"/>
      <c r="D9" s="184"/>
      <c r="E9" s="184"/>
      <c r="F9" s="184"/>
      <c r="G9" s="184"/>
      <c r="H9" s="184"/>
      <c r="I9" s="184"/>
      <c r="J9" s="185">
        <f>COUNTIF(様式5!$Y$10:$Z$309,"男"&amp;A9)</f>
        <v>0</v>
      </c>
      <c r="K9" s="185"/>
      <c r="L9" s="185"/>
      <c r="M9" s="185"/>
      <c r="N9" s="185"/>
      <c r="O9" s="185"/>
      <c r="P9" s="56"/>
      <c r="Q9" s="56"/>
      <c r="R9" s="186" t="s">
        <v>114</v>
      </c>
      <c r="S9" s="186"/>
      <c r="T9" s="186"/>
      <c r="U9" s="186"/>
      <c r="V9" s="186"/>
      <c r="W9" s="186"/>
      <c r="X9" s="186"/>
      <c r="Y9" s="186"/>
      <c r="Z9" s="186"/>
      <c r="AA9" s="187">
        <f>COUNTIF(様式5!$Y$10:$Z$309,"女"&amp;R9)</f>
        <v>0</v>
      </c>
      <c r="AB9" s="188"/>
      <c r="AC9" s="188"/>
      <c r="AD9" s="188"/>
      <c r="AE9" s="188"/>
      <c r="AF9" s="189"/>
      <c r="AI9" s="58" t="s">
        <v>71</v>
      </c>
    </row>
    <row r="10" spans="1:35" ht="26.25" customHeight="1" x14ac:dyDescent="0.15">
      <c r="A10" s="184" t="s">
        <v>115</v>
      </c>
      <c r="B10" s="184"/>
      <c r="C10" s="184"/>
      <c r="D10" s="184"/>
      <c r="E10" s="184"/>
      <c r="F10" s="184"/>
      <c r="G10" s="184"/>
      <c r="H10" s="184"/>
      <c r="I10" s="184"/>
      <c r="J10" s="185">
        <f>COUNTIF(様式5!$Y$10:$Z$309,"男"&amp;A10)</f>
        <v>0</v>
      </c>
      <c r="K10" s="185"/>
      <c r="L10" s="185"/>
      <c r="M10" s="185"/>
      <c r="N10" s="185"/>
      <c r="O10" s="185"/>
      <c r="P10" s="56"/>
      <c r="Q10" s="56"/>
      <c r="R10" s="186" t="s">
        <v>115</v>
      </c>
      <c r="S10" s="186"/>
      <c r="T10" s="186"/>
      <c r="U10" s="186"/>
      <c r="V10" s="186"/>
      <c r="W10" s="186"/>
      <c r="X10" s="186"/>
      <c r="Y10" s="186"/>
      <c r="Z10" s="186"/>
      <c r="AA10" s="187">
        <f>COUNTIF(様式5!$Y$10:$Z$309,"女"&amp;R10)</f>
        <v>0</v>
      </c>
      <c r="AB10" s="188"/>
      <c r="AC10" s="188"/>
      <c r="AD10" s="188"/>
      <c r="AE10" s="188"/>
      <c r="AF10" s="189"/>
      <c r="AI10" s="58" t="s">
        <v>116</v>
      </c>
    </row>
    <row r="11" spans="1:35" ht="26.25" customHeight="1" x14ac:dyDescent="0.15">
      <c r="A11" s="184" t="s">
        <v>117</v>
      </c>
      <c r="B11" s="184"/>
      <c r="C11" s="184"/>
      <c r="D11" s="184"/>
      <c r="E11" s="184"/>
      <c r="F11" s="184"/>
      <c r="G11" s="184"/>
      <c r="H11" s="184"/>
      <c r="I11" s="184"/>
      <c r="J11" s="185">
        <f>COUNTIF(様式5!$Y$10:$Z$309,"男"&amp;A11)</f>
        <v>0</v>
      </c>
      <c r="K11" s="185"/>
      <c r="L11" s="185"/>
      <c r="M11" s="185"/>
      <c r="N11" s="185"/>
      <c r="O11" s="185"/>
      <c r="P11" s="56"/>
      <c r="Q11" s="56"/>
      <c r="R11" s="186" t="s">
        <v>118</v>
      </c>
      <c r="S11" s="186"/>
      <c r="T11" s="186"/>
      <c r="U11" s="186"/>
      <c r="V11" s="186"/>
      <c r="W11" s="186"/>
      <c r="X11" s="186"/>
      <c r="Y11" s="186"/>
      <c r="Z11" s="186"/>
      <c r="AA11" s="187">
        <f>COUNTIF(様式5!$Y$10:$Z$309,"女"&amp;R11)</f>
        <v>0</v>
      </c>
      <c r="AB11" s="188"/>
      <c r="AC11" s="188"/>
      <c r="AD11" s="188"/>
      <c r="AE11" s="188"/>
      <c r="AF11" s="189"/>
      <c r="AI11" s="58" t="s">
        <v>79</v>
      </c>
    </row>
    <row r="12" spans="1:35" ht="26.25" customHeight="1" x14ac:dyDescent="0.15">
      <c r="A12" s="184" t="s">
        <v>119</v>
      </c>
      <c r="B12" s="184"/>
      <c r="C12" s="184"/>
      <c r="D12" s="184"/>
      <c r="E12" s="184"/>
      <c r="F12" s="184"/>
      <c r="G12" s="184"/>
      <c r="H12" s="184"/>
      <c r="I12" s="184"/>
      <c r="J12" s="185">
        <f>COUNTIF(様式5!$Y$10:$Z$309,"男"&amp;A12)</f>
        <v>0</v>
      </c>
      <c r="K12" s="185"/>
      <c r="L12" s="185"/>
      <c r="M12" s="185"/>
      <c r="N12" s="185"/>
      <c r="O12" s="185"/>
      <c r="P12" s="56"/>
      <c r="Q12" s="56"/>
      <c r="R12" s="186" t="s">
        <v>119</v>
      </c>
      <c r="S12" s="186"/>
      <c r="T12" s="186"/>
      <c r="U12" s="186"/>
      <c r="V12" s="186"/>
      <c r="W12" s="186"/>
      <c r="X12" s="186"/>
      <c r="Y12" s="186"/>
      <c r="Z12" s="186"/>
      <c r="AA12" s="187">
        <f>COUNTIF(様式5!$Y$10:$Z$309,"女"&amp;R12)</f>
        <v>0</v>
      </c>
      <c r="AB12" s="188"/>
      <c r="AC12" s="188"/>
      <c r="AD12" s="188"/>
      <c r="AE12" s="188"/>
      <c r="AF12" s="189"/>
      <c r="AI12" s="58" t="s">
        <v>80</v>
      </c>
    </row>
    <row r="13" spans="1:35" ht="26.25" customHeight="1" x14ac:dyDescent="0.15">
      <c r="A13" s="184" t="s">
        <v>120</v>
      </c>
      <c r="B13" s="184"/>
      <c r="C13" s="184"/>
      <c r="D13" s="184"/>
      <c r="E13" s="184"/>
      <c r="F13" s="184"/>
      <c r="G13" s="184"/>
      <c r="H13" s="184"/>
      <c r="I13" s="184"/>
      <c r="J13" s="185">
        <f>COUNTIF(様式5!$Y$10:$Z$309,"男"&amp;A13)</f>
        <v>0</v>
      </c>
      <c r="K13" s="185"/>
      <c r="L13" s="185"/>
      <c r="M13" s="185"/>
      <c r="N13" s="185"/>
      <c r="O13" s="185"/>
      <c r="P13" s="56"/>
      <c r="Q13" s="56"/>
      <c r="R13" s="186" t="s">
        <v>121</v>
      </c>
      <c r="S13" s="186"/>
      <c r="T13" s="186"/>
      <c r="U13" s="186"/>
      <c r="V13" s="186"/>
      <c r="W13" s="186"/>
      <c r="X13" s="186"/>
      <c r="Y13" s="186"/>
      <c r="Z13" s="186"/>
      <c r="AA13" s="187">
        <f>COUNTIF(様式5!$Y$10:$Z$309,"女"&amp;R13)</f>
        <v>0</v>
      </c>
      <c r="AB13" s="188"/>
      <c r="AC13" s="188"/>
      <c r="AD13" s="188"/>
      <c r="AE13" s="188"/>
      <c r="AF13" s="189"/>
      <c r="AI13" s="58" t="s">
        <v>82</v>
      </c>
    </row>
    <row r="14" spans="1:35" ht="26.25" customHeight="1" x14ac:dyDescent="0.15">
      <c r="A14" s="184" t="s">
        <v>122</v>
      </c>
      <c r="B14" s="184"/>
      <c r="C14" s="184"/>
      <c r="D14" s="184"/>
      <c r="E14" s="184"/>
      <c r="F14" s="184"/>
      <c r="G14" s="184"/>
      <c r="H14" s="184"/>
      <c r="I14" s="184"/>
      <c r="J14" s="185">
        <f>COUNTIF(様式5!$Y$10:$Z$309,"男"&amp;A14)</f>
        <v>0</v>
      </c>
      <c r="K14" s="185"/>
      <c r="L14" s="185"/>
      <c r="M14" s="185"/>
      <c r="N14" s="185"/>
      <c r="O14" s="185"/>
      <c r="P14" s="56"/>
      <c r="Q14" s="56"/>
      <c r="R14" s="186" t="s">
        <v>123</v>
      </c>
      <c r="S14" s="186"/>
      <c r="T14" s="186"/>
      <c r="U14" s="186"/>
      <c r="V14" s="186"/>
      <c r="W14" s="186"/>
      <c r="X14" s="186"/>
      <c r="Y14" s="186"/>
      <c r="Z14" s="186"/>
      <c r="AA14" s="187">
        <f>COUNTIF(様式5!$Y$10:$Z$309,"女"&amp;R14)</f>
        <v>0</v>
      </c>
      <c r="AB14" s="188"/>
      <c r="AC14" s="188"/>
      <c r="AD14" s="188"/>
      <c r="AE14" s="188"/>
      <c r="AF14" s="189"/>
      <c r="AI14" s="58" t="s">
        <v>84</v>
      </c>
    </row>
    <row r="15" spans="1:35" ht="26.25" customHeight="1" x14ac:dyDescent="0.15">
      <c r="A15" s="184" t="s">
        <v>124</v>
      </c>
      <c r="B15" s="184"/>
      <c r="C15" s="184"/>
      <c r="D15" s="184"/>
      <c r="E15" s="184"/>
      <c r="F15" s="184"/>
      <c r="G15" s="184"/>
      <c r="H15" s="184"/>
      <c r="I15" s="184"/>
      <c r="J15" s="185">
        <f>COUNTIF(様式5!$Y$10:$Z$309,"男"&amp;A15)</f>
        <v>0</v>
      </c>
      <c r="K15" s="185"/>
      <c r="L15" s="185"/>
      <c r="M15" s="185"/>
      <c r="N15" s="185"/>
      <c r="O15" s="185"/>
      <c r="P15" s="56"/>
      <c r="Q15" s="56"/>
      <c r="R15" s="186" t="s">
        <v>125</v>
      </c>
      <c r="S15" s="186"/>
      <c r="T15" s="186"/>
      <c r="U15" s="186"/>
      <c r="V15" s="186"/>
      <c r="W15" s="186"/>
      <c r="X15" s="186"/>
      <c r="Y15" s="186"/>
      <c r="Z15" s="186"/>
      <c r="AA15" s="187">
        <f>COUNTIF(様式5!$Y$10:$Z$309,"女"&amp;R15)</f>
        <v>0</v>
      </c>
      <c r="AB15" s="188"/>
      <c r="AC15" s="188"/>
      <c r="AD15" s="188"/>
      <c r="AE15" s="188"/>
      <c r="AF15" s="189"/>
      <c r="AI15" s="58" t="s">
        <v>86</v>
      </c>
    </row>
    <row r="16" spans="1:35" ht="26.25" customHeight="1" x14ac:dyDescent="0.15">
      <c r="A16" s="184" t="s">
        <v>126</v>
      </c>
      <c r="B16" s="184"/>
      <c r="C16" s="184"/>
      <c r="D16" s="184"/>
      <c r="E16" s="184"/>
      <c r="F16" s="184"/>
      <c r="G16" s="184"/>
      <c r="H16" s="184"/>
      <c r="I16" s="184"/>
      <c r="J16" s="185">
        <f>COUNTIF(様式5!$Y$10:$Z$309,"男"&amp;A16)</f>
        <v>0</v>
      </c>
      <c r="K16" s="185"/>
      <c r="L16" s="185"/>
      <c r="M16" s="185"/>
      <c r="N16" s="185"/>
      <c r="O16" s="185"/>
      <c r="P16" s="56"/>
      <c r="Q16" s="56"/>
      <c r="R16" s="186" t="s">
        <v>124</v>
      </c>
      <c r="S16" s="186"/>
      <c r="T16" s="186"/>
      <c r="U16" s="186"/>
      <c r="V16" s="186"/>
      <c r="W16" s="186"/>
      <c r="X16" s="186"/>
      <c r="Y16" s="186"/>
      <c r="Z16" s="186"/>
      <c r="AA16" s="187">
        <f>COUNTIF(様式5!$Y$10:$Z$309,"女"&amp;R16)</f>
        <v>0</v>
      </c>
      <c r="AB16" s="188"/>
      <c r="AC16" s="188"/>
      <c r="AD16" s="188"/>
      <c r="AE16" s="188"/>
      <c r="AF16" s="189"/>
      <c r="AI16" s="58" t="s">
        <v>88</v>
      </c>
    </row>
    <row r="17" spans="1:35" ht="26.25" customHeight="1" x14ac:dyDescent="0.15">
      <c r="A17" s="184" t="s">
        <v>127</v>
      </c>
      <c r="B17" s="184"/>
      <c r="C17" s="184"/>
      <c r="D17" s="184"/>
      <c r="E17" s="184"/>
      <c r="F17" s="184"/>
      <c r="G17" s="184"/>
      <c r="H17" s="184"/>
      <c r="I17" s="184"/>
      <c r="J17" s="185">
        <f>COUNTIF(様式5!$Y$10:$Z$309,"男"&amp;A17)</f>
        <v>0</v>
      </c>
      <c r="K17" s="185"/>
      <c r="L17" s="185"/>
      <c r="M17" s="185"/>
      <c r="N17" s="185"/>
      <c r="O17" s="185"/>
      <c r="P17" s="56"/>
      <c r="Q17" s="56"/>
      <c r="R17" s="186" t="s">
        <v>127</v>
      </c>
      <c r="S17" s="186"/>
      <c r="T17" s="186"/>
      <c r="U17" s="186"/>
      <c r="V17" s="186"/>
      <c r="W17" s="186"/>
      <c r="X17" s="186"/>
      <c r="Y17" s="186"/>
      <c r="Z17" s="186"/>
      <c r="AA17" s="187">
        <f>COUNTIF(様式5!$Y$10:$Z$309,"女"&amp;R17)</f>
        <v>0</v>
      </c>
      <c r="AB17" s="188"/>
      <c r="AC17" s="188"/>
      <c r="AD17" s="188"/>
      <c r="AE17" s="188"/>
      <c r="AF17" s="189"/>
      <c r="AI17" s="58" t="s">
        <v>90</v>
      </c>
    </row>
    <row r="18" spans="1:35" ht="26.25" customHeight="1" x14ac:dyDescent="0.15">
      <c r="A18" s="184" t="s">
        <v>128</v>
      </c>
      <c r="B18" s="184"/>
      <c r="C18" s="184"/>
      <c r="D18" s="184"/>
      <c r="E18" s="184"/>
      <c r="F18" s="184"/>
      <c r="G18" s="184"/>
      <c r="H18" s="184"/>
      <c r="I18" s="184"/>
      <c r="J18" s="185">
        <f>COUNTIF(様式5!$Y$10:$Z$309,"男"&amp;A18)</f>
        <v>0</v>
      </c>
      <c r="K18" s="185"/>
      <c r="L18" s="185"/>
      <c r="M18" s="185"/>
      <c r="N18" s="185"/>
      <c r="O18" s="185"/>
      <c r="P18" s="56"/>
      <c r="Q18" s="56"/>
      <c r="R18" s="186" t="s">
        <v>129</v>
      </c>
      <c r="S18" s="186"/>
      <c r="T18" s="186"/>
      <c r="U18" s="186"/>
      <c r="V18" s="186"/>
      <c r="W18" s="186"/>
      <c r="X18" s="186"/>
      <c r="Y18" s="186"/>
      <c r="Z18" s="186"/>
      <c r="AA18" s="187">
        <f>COUNTIF(様式5!$Y$10:$Z$309,"女"&amp;R18)</f>
        <v>0</v>
      </c>
      <c r="AB18" s="188"/>
      <c r="AC18" s="188"/>
      <c r="AD18" s="188"/>
      <c r="AE18" s="188"/>
      <c r="AF18" s="189"/>
      <c r="AI18" s="58" t="s">
        <v>90</v>
      </c>
    </row>
    <row r="19" spans="1:35" ht="26.25" customHeight="1" x14ac:dyDescent="0.15">
      <c r="A19" s="184" t="s">
        <v>130</v>
      </c>
      <c r="B19" s="184"/>
      <c r="C19" s="184"/>
      <c r="D19" s="184"/>
      <c r="E19" s="184"/>
      <c r="F19" s="184"/>
      <c r="G19" s="184"/>
      <c r="H19" s="184"/>
      <c r="I19" s="184"/>
      <c r="J19" s="185">
        <f>COUNTIF(様式5!$Y$10:$Z$309,"男"&amp;A19)</f>
        <v>0</v>
      </c>
      <c r="K19" s="185"/>
      <c r="L19" s="185"/>
      <c r="M19" s="185"/>
      <c r="N19" s="185"/>
      <c r="O19" s="185"/>
      <c r="P19" s="56"/>
      <c r="Q19" s="56"/>
      <c r="R19" s="186" t="s">
        <v>128</v>
      </c>
      <c r="S19" s="186"/>
      <c r="T19" s="186"/>
      <c r="U19" s="186"/>
      <c r="V19" s="186"/>
      <c r="W19" s="186"/>
      <c r="X19" s="186"/>
      <c r="Y19" s="186"/>
      <c r="Z19" s="186"/>
      <c r="AA19" s="187">
        <f>COUNTIF(様式5!$Y$10:$Z$309,"女"&amp;R19)</f>
        <v>0</v>
      </c>
      <c r="AB19" s="188"/>
      <c r="AC19" s="188"/>
      <c r="AD19" s="188"/>
      <c r="AE19" s="188"/>
      <c r="AF19" s="189"/>
      <c r="AI19" s="58" t="s">
        <v>92</v>
      </c>
    </row>
    <row r="20" spans="1:35" ht="26.25" customHeight="1" x14ac:dyDescent="0.15">
      <c r="A20" s="184" t="s">
        <v>131</v>
      </c>
      <c r="B20" s="184"/>
      <c r="C20" s="184"/>
      <c r="D20" s="184"/>
      <c r="E20" s="184"/>
      <c r="F20" s="184"/>
      <c r="G20" s="184"/>
      <c r="H20" s="184"/>
      <c r="I20" s="184"/>
      <c r="J20" s="185">
        <f>COUNTIF(様式5!$Y$10:$Z$309,"男"&amp;A20)</f>
        <v>0</v>
      </c>
      <c r="K20" s="185"/>
      <c r="L20" s="185"/>
      <c r="M20" s="185"/>
      <c r="N20" s="185"/>
      <c r="O20" s="185"/>
      <c r="P20" s="56"/>
      <c r="Q20" s="56"/>
      <c r="R20" s="186" t="s">
        <v>130</v>
      </c>
      <c r="S20" s="186"/>
      <c r="T20" s="186"/>
      <c r="U20" s="186"/>
      <c r="V20" s="186"/>
      <c r="W20" s="186"/>
      <c r="X20" s="186"/>
      <c r="Y20" s="186"/>
      <c r="Z20" s="186"/>
      <c r="AA20" s="187">
        <f>COUNTIF(様式5!$Y$10:$Z$309,"女"&amp;R20)</f>
        <v>0</v>
      </c>
      <c r="AB20" s="188"/>
      <c r="AC20" s="188"/>
      <c r="AD20" s="188"/>
      <c r="AE20" s="188"/>
      <c r="AF20" s="189"/>
      <c r="AI20" s="58" t="s">
        <v>94</v>
      </c>
    </row>
    <row r="21" spans="1:35" ht="26.25" customHeight="1" x14ac:dyDescent="0.15">
      <c r="A21" s="184" t="s">
        <v>132</v>
      </c>
      <c r="B21" s="184"/>
      <c r="C21" s="184"/>
      <c r="D21" s="184"/>
      <c r="E21" s="184"/>
      <c r="F21" s="184"/>
      <c r="G21" s="184"/>
      <c r="H21" s="184"/>
      <c r="I21" s="184"/>
      <c r="J21" s="185">
        <f>COUNTIF(様式5!$Y$10:$Z$309,"男"&amp;A21)</f>
        <v>0</v>
      </c>
      <c r="K21" s="185"/>
      <c r="L21" s="185"/>
      <c r="M21" s="185"/>
      <c r="N21" s="185"/>
      <c r="O21" s="185"/>
      <c r="P21" s="56"/>
      <c r="Q21" s="56"/>
      <c r="R21" s="186" t="s">
        <v>131</v>
      </c>
      <c r="S21" s="186"/>
      <c r="T21" s="186"/>
      <c r="U21" s="186"/>
      <c r="V21" s="186"/>
      <c r="W21" s="186"/>
      <c r="X21" s="186"/>
      <c r="Y21" s="186"/>
      <c r="Z21" s="186"/>
      <c r="AA21" s="187">
        <f>COUNTIF(様式5!$Y$10:$Z$309,"女"&amp;R21)</f>
        <v>0</v>
      </c>
      <c r="AB21" s="188"/>
      <c r="AC21" s="188"/>
      <c r="AD21" s="188"/>
      <c r="AE21" s="188"/>
      <c r="AF21" s="189"/>
      <c r="AI21" s="58" t="s">
        <v>133</v>
      </c>
    </row>
    <row r="22" spans="1:35" ht="26.25" customHeight="1" x14ac:dyDescent="0.15">
      <c r="A22" s="184" t="s">
        <v>134</v>
      </c>
      <c r="B22" s="184"/>
      <c r="C22" s="184"/>
      <c r="D22" s="184"/>
      <c r="E22" s="184"/>
      <c r="F22" s="184"/>
      <c r="G22" s="184"/>
      <c r="H22" s="184"/>
      <c r="I22" s="184"/>
      <c r="J22" s="185">
        <f>COUNTIF(様式5!$Y$10:$Z$309,"男"&amp;A22)</f>
        <v>0</v>
      </c>
      <c r="K22" s="185"/>
      <c r="L22" s="185"/>
      <c r="M22" s="185"/>
      <c r="N22" s="185"/>
      <c r="O22" s="185"/>
      <c r="P22" s="56"/>
      <c r="Q22" s="56"/>
      <c r="R22" s="186" t="s">
        <v>135</v>
      </c>
      <c r="S22" s="186"/>
      <c r="T22" s="186"/>
      <c r="U22" s="186"/>
      <c r="V22" s="186"/>
      <c r="W22" s="186"/>
      <c r="X22" s="186"/>
      <c r="Y22" s="186"/>
      <c r="Z22" s="186"/>
      <c r="AA22" s="187">
        <f>COUNTIF(様式5!$Y$10:$Z$309,"女"&amp;R22)</f>
        <v>0</v>
      </c>
      <c r="AB22" s="188"/>
      <c r="AC22" s="188"/>
      <c r="AD22" s="188"/>
      <c r="AE22" s="188"/>
      <c r="AF22" s="189"/>
      <c r="AI22" s="58" t="s">
        <v>136</v>
      </c>
    </row>
    <row r="23" spans="1:35" ht="26.25" customHeight="1" x14ac:dyDescent="0.15">
      <c r="A23" s="184" t="s">
        <v>137</v>
      </c>
      <c r="B23" s="184"/>
      <c r="C23" s="184"/>
      <c r="D23" s="184"/>
      <c r="E23" s="184"/>
      <c r="F23" s="184"/>
      <c r="G23" s="184"/>
      <c r="H23" s="184"/>
      <c r="I23" s="184"/>
      <c r="J23" s="185">
        <f>COUNTIF(様式5!$Y$10:$Z$309,"男"&amp;A23)</f>
        <v>0</v>
      </c>
      <c r="K23" s="185"/>
      <c r="L23" s="185"/>
      <c r="M23" s="185"/>
      <c r="N23" s="185"/>
      <c r="O23" s="185"/>
      <c r="P23" s="56"/>
      <c r="Q23" s="56"/>
      <c r="R23" s="186" t="s">
        <v>138</v>
      </c>
      <c r="S23" s="186"/>
      <c r="T23" s="186"/>
      <c r="U23" s="186"/>
      <c r="V23" s="186"/>
      <c r="W23" s="186"/>
      <c r="X23" s="186"/>
      <c r="Y23" s="186"/>
      <c r="Z23" s="186"/>
      <c r="AA23" s="187">
        <f>COUNTIF(様式5!$Y$10:$Z$309,"女"&amp;R23)</f>
        <v>0</v>
      </c>
      <c r="AB23" s="188"/>
      <c r="AC23" s="188"/>
      <c r="AD23" s="188"/>
      <c r="AE23" s="188"/>
      <c r="AF23" s="189"/>
      <c r="AI23" s="58" t="s">
        <v>95</v>
      </c>
    </row>
    <row r="24" spans="1:35" ht="26.25" customHeight="1" x14ac:dyDescent="0.15">
      <c r="A24" s="184" t="s">
        <v>139</v>
      </c>
      <c r="B24" s="184"/>
      <c r="C24" s="184"/>
      <c r="D24" s="184"/>
      <c r="E24" s="184"/>
      <c r="F24" s="184"/>
      <c r="G24" s="184"/>
      <c r="H24" s="184"/>
      <c r="I24" s="184"/>
      <c r="J24" s="185">
        <f>COUNTIF(様式5!$Y$10:$Z$309,"男"&amp;A24)</f>
        <v>0</v>
      </c>
      <c r="K24" s="185"/>
      <c r="L24" s="185"/>
      <c r="M24" s="185"/>
      <c r="N24" s="185"/>
      <c r="O24" s="185"/>
      <c r="P24" s="56"/>
      <c r="Q24" s="56"/>
      <c r="R24" s="186" t="s">
        <v>140</v>
      </c>
      <c r="S24" s="186"/>
      <c r="T24" s="186"/>
      <c r="U24" s="186"/>
      <c r="V24" s="186"/>
      <c r="W24" s="186"/>
      <c r="X24" s="186"/>
      <c r="Y24" s="186"/>
      <c r="Z24" s="186"/>
      <c r="AA24" s="187">
        <f>COUNTIF(様式5!$Y$10:$Z$309,"女"&amp;R24)</f>
        <v>0</v>
      </c>
      <c r="AB24" s="188"/>
      <c r="AC24" s="188"/>
      <c r="AD24" s="188"/>
      <c r="AE24" s="188"/>
      <c r="AF24" s="189"/>
      <c r="AI24" s="58" t="s">
        <v>97</v>
      </c>
    </row>
    <row r="25" spans="1:35" ht="26.25" customHeight="1" x14ac:dyDescent="0.15">
      <c r="A25" s="184" t="s">
        <v>141</v>
      </c>
      <c r="B25" s="184"/>
      <c r="C25" s="184"/>
      <c r="D25" s="184"/>
      <c r="E25" s="184"/>
      <c r="F25" s="184"/>
      <c r="G25" s="184"/>
      <c r="H25" s="184"/>
      <c r="I25" s="184"/>
      <c r="J25" s="185">
        <f>COUNTIF(様式5!$Y$10:$Z$309,"男"&amp;A25)</f>
        <v>0</v>
      </c>
      <c r="K25" s="185"/>
      <c r="L25" s="185"/>
      <c r="M25" s="185"/>
      <c r="N25" s="185"/>
      <c r="O25" s="185"/>
      <c r="P25" s="56"/>
      <c r="Q25" s="56"/>
      <c r="R25" s="186" t="s">
        <v>134</v>
      </c>
      <c r="S25" s="186"/>
      <c r="T25" s="186"/>
      <c r="U25" s="186"/>
      <c r="V25" s="186"/>
      <c r="W25" s="186"/>
      <c r="X25" s="186"/>
      <c r="Y25" s="186"/>
      <c r="Z25" s="186"/>
      <c r="AA25" s="187">
        <f>COUNTIF(様式5!$Y$10:$Z$309,"女"&amp;R25)</f>
        <v>0</v>
      </c>
      <c r="AB25" s="188"/>
      <c r="AC25" s="188"/>
      <c r="AD25" s="188"/>
      <c r="AE25" s="188"/>
      <c r="AF25" s="189"/>
      <c r="AI25" s="58" t="s">
        <v>99</v>
      </c>
    </row>
    <row r="26" spans="1:35" ht="26.25" customHeight="1" x14ac:dyDescent="0.15">
      <c r="A26" s="184" t="s">
        <v>142</v>
      </c>
      <c r="B26" s="184"/>
      <c r="C26" s="184"/>
      <c r="D26" s="184"/>
      <c r="E26" s="184"/>
      <c r="F26" s="184"/>
      <c r="G26" s="184"/>
      <c r="H26" s="184"/>
      <c r="I26" s="184"/>
      <c r="J26" s="185">
        <f>COUNTIF(様式5!$Y$10:$Z$309,"男"&amp;A26)</f>
        <v>0</v>
      </c>
      <c r="K26" s="185"/>
      <c r="L26" s="185"/>
      <c r="M26" s="185"/>
      <c r="N26" s="185"/>
      <c r="O26" s="185"/>
      <c r="P26" s="56"/>
      <c r="Q26" s="56"/>
      <c r="R26" s="186" t="s">
        <v>143</v>
      </c>
      <c r="S26" s="186"/>
      <c r="T26" s="186"/>
      <c r="U26" s="186"/>
      <c r="V26" s="186"/>
      <c r="W26" s="186"/>
      <c r="X26" s="186"/>
      <c r="Y26" s="186"/>
      <c r="Z26" s="186"/>
      <c r="AA26" s="187">
        <f>COUNTIF(様式5!$Y$10:$Z$309,"女"&amp;R26)</f>
        <v>0</v>
      </c>
      <c r="AB26" s="188"/>
      <c r="AC26" s="188"/>
      <c r="AD26" s="188"/>
      <c r="AE26" s="188"/>
      <c r="AF26" s="189"/>
      <c r="AI26" s="58" t="s">
        <v>101</v>
      </c>
    </row>
    <row r="27" spans="1:35" ht="26.25" customHeight="1" x14ac:dyDescent="0.15">
      <c r="A27" s="184" t="s">
        <v>144</v>
      </c>
      <c r="B27" s="184"/>
      <c r="C27" s="184"/>
      <c r="D27" s="184"/>
      <c r="E27" s="184"/>
      <c r="F27" s="184"/>
      <c r="G27" s="184"/>
      <c r="H27" s="184"/>
      <c r="I27" s="184"/>
      <c r="J27" s="185">
        <f>COUNTIF(様式5!$Y$10:$Z$309,"男"&amp;A27)</f>
        <v>0</v>
      </c>
      <c r="K27" s="185"/>
      <c r="L27" s="185"/>
      <c r="M27" s="185"/>
      <c r="N27" s="185"/>
      <c r="O27" s="185"/>
      <c r="P27" s="56"/>
      <c r="Q27" s="56"/>
      <c r="R27" s="186" t="s">
        <v>142</v>
      </c>
      <c r="S27" s="186"/>
      <c r="T27" s="186"/>
      <c r="U27" s="186"/>
      <c r="V27" s="186"/>
      <c r="W27" s="186"/>
      <c r="X27" s="186"/>
      <c r="Y27" s="186"/>
      <c r="Z27" s="186"/>
      <c r="AA27" s="187">
        <f>COUNTIF(様式5!$Y$10:$Z$309,"女"&amp;R27)</f>
        <v>0</v>
      </c>
      <c r="AB27" s="188"/>
      <c r="AC27" s="188"/>
      <c r="AD27" s="188"/>
      <c r="AE27" s="188"/>
      <c r="AF27" s="189"/>
      <c r="AI27" s="58" t="s">
        <v>102</v>
      </c>
    </row>
    <row r="28" spans="1:35" ht="26.25" customHeight="1" x14ac:dyDescent="0.15">
      <c r="A28" s="184" t="s">
        <v>145</v>
      </c>
      <c r="B28" s="184"/>
      <c r="C28" s="184"/>
      <c r="D28" s="184"/>
      <c r="E28" s="184"/>
      <c r="F28" s="184"/>
      <c r="G28" s="184"/>
      <c r="H28" s="184"/>
      <c r="I28" s="184"/>
      <c r="J28" s="185">
        <f>COUNTIF(様式5!$Y$10:$Z$309,"男"&amp;A28)</f>
        <v>0</v>
      </c>
      <c r="K28" s="185"/>
      <c r="L28" s="185"/>
      <c r="M28" s="185"/>
      <c r="N28" s="185"/>
      <c r="O28" s="185"/>
      <c r="P28" s="56"/>
      <c r="Q28" s="56"/>
      <c r="R28" s="186" t="s">
        <v>144</v>
      </c>
      <c r="S28" s="186"/>
      <c r="T28" s="186"/>
      <c r="U28" s="186"/>
      <c r="V28" s="186"/>
      <c r="W28" s="186"/>
      <c r="X28" s="186"/>
      <c r="Y28" s="186"/>
      <c r="Z28" s="186"/>
      <c r="AA28" s="187">
        <f>COUNTIF(様式5!$Y$10:$Z$309,"女"&amp;R28)</f>
        <v>0</v>
      </c>
      <c r="AB28" s="188"/>
      <c r="AC28" s="188"/>
      <c r="AD28" s="188"/>
      <c r="AE28" s="188"/>
      <c r="AF28" s="189"/>
      <c r="AI28" s="58" t="s">
        <v>103</v>
      </c>
    </row>
    <row r="29" spans="1:35" ht="26.25" customHeight="1" x14ac:dyDescent="0.15">
      <c r="A29" s="184" t="s">
        <v>146</v>
      </c>
      <c r="B29" s="184"/>
      <c r="C29" s="184"/>
      <c r="D29" s="184"/>
      <c r="E29" s="184"/>
      <c r="F29" s="184"/>
      <c r="G29" s="184"/>
      <c r="H29" s="184"/>
      <c r="I29" s="184"/>
      <c r="J29" s="185">
        <f>COUNTIF(様式5!$Y$10:$Z$309,"男"&amp;A29)</f>
        <v>0</v>
      </c>
      <c r="K29" s="185"/>
      <c r="L29" s="185"/>
      <c r="M29" s="185"/>
      <c r="N29" s="185"/>
      <c r="O29" s="185"/>
      <c r="P29" s="56"/>
      <c r="Q29" s="56"/>
      <c r="R29" s="186" t="s">
        <v>147</v>
      </c>
      <c r="S29" s="186"/>
      <c r="T29" s="186"/>
      <c r="U29" s="186"/>
      <c r="V29" s="186"/>
      <c r="W29" s="186"/>
      <c r="X29" s="186"/>
      <c r="Y29" s="186"/>
      <c r="Z29" s="186"/>
      <c r="AA29" s="187">
        <f>COUNTIF(様式5!$Y$10:$Z$309,"女"&amp;R29)</f>
        <v>0</v>
      </c>
      <c r="AB29" s="188"/>
      <c r="AC29" s="188"/>
      <c r="AD29" s="188"/>
      <c r="AE29" s="188"/>
      <c r="AF29" s="189"/>
      <c r="AI29" s="58" t="s">
        <v>104</v>
      </c>
    </row>
    <row r="30" spans="1:35" ht="26.25" customHeight="1" x14ac:dyDescent="0.15">
      <c r="A30" s="184" t="s">
        <v>148</v>
      </c>
      <c r="B30" s="184"/>
      <c r="C30" s="184"/>
      <c r="D30" s="184"/>
      <c r="E30" s="184"/>
      <c r="F30" s="184"/>
      <c r="G30" s="184"/>
      <c r="H30" s="184"/>
      <c r="I30" s="184"/>
      <c r="J30" s="185">
        <f>COUNTIF(様式5!$Y$10:$Z$309,"男"&amp;A30)</f>
        <v>0</v>
      </c>
      <c r="K30" s="185"/>
      <c r="L30" s="185"/>
      <c r="M30" s="185"/>
      <c r="N30" s="185"/>
      <c r="O30" s="185"/>
      <c r="P30" s="56"/>
      <c r="Q30" s="56"/>
      <c r="R30" s="186" t="s">
        <v>149</v>
      </c>
      <c r="S30" s="186"/>
      <c r="T30" s="186"/>
      <c r="U30" s="186"/>
      <c r="V30" s="186"/>
      <c r="W30" s="186"/>
      <c r="X30" s="186"/>
      <c r="Y30" s="186"/>
      <c r="Z30" s="186"/>
      <c r="AA30" s="187">
        <f>COUNTIF(様式5!$Y$10:$Z$309,"女"&amp;R30)</f>
        <v>0</v>
      </c>
      <c r="AB30" s="188"/>
      <c r="AC30" s="188"/>
      <c r="AD30" s="188"/>
      <c r="AE30" s="188"/>
      <c r="AF30" s="189"/>
      <c r="AI30" s="58" t="s">
        <v>105</v>
      </c>
    </row>
    <row r="31" spans="1:35" ht="26.25" customHeight="1" x14ac:dyDescent="0.15">
      <c r="A31" s="184" t="s">
        <v>150</v>
      </c>
      <c r="B31" s="184"/>
      <c r="C31" s="184"/>
      <c r="D31" s="184"/>
      <c r="E31" s="184"/>
      <c r="F31" s="184"/>
      <c r="G31" s="184"/>
      <c r="H31" s="184"/>
      <c r="I31" s="184"/>
      <c r="J31" s="185">
        <f>COUNTIF(様式5!$Y$10:$Z$309,"男"&amp;A31)</f>
        <v>0</v>
      </c>
      <c r="K31" s="185"/>
      <c r="L31" s="185"/>
      <c r="M31" s="185"/>
      <c r="N31" s="185"/>
      <c r="O31" s="185"/>
      <c r="P31" s="56"/>
      <c r="Q31" s="56"/>
      <c r="R31" s="186" t="s">
        <v>151</v>
      </c>
      <c r="S31" s="186"/>
      <c r="T31" s="186"/>
      <c r="U31" s="186"/>
      <c r="V31" s="186"/>
      <c r="W31" s="186"/>
      <c r="X31" s="186"/>
      <c r="Y31" s="186"/>
      <c r="Z31" s="186"/>
      <c r="AA31" s="187">
        <f>COUNTIF(様式5!$Y$10:$Z$309,"女"&amp;R31)</f>
        <v>0</v>
      </c>
      <c r="AB31" s="188"/>
      <c r="AC31" s="188"/>
      <c r="AD31" s="188"/>
      <c r="AE31" s="188"/>
      <c r="AF31" s="189"/>
    </row>
    <row r="32" spans="1:35" ht="26.25" customHeight="1" x14ac:dyDescent="0.15">
      <c r="A32" s="184" t="s">
        <v>66</v>
      </c>
      <c r="B32" s="184"/>
      <c r="C32" s="184"/>
      <c r="D32" s="184"/>
      <c r="E32" s="184"/>
      <c r="F32" s="184"/>
      <c r="G32" s="184"/>
      <c r="H32" s="184"/>
      <c r="I32" s="184"/>
      <c r="J32" s="185">
        <f>COUNTIF(様式5!$Y$10:$Z$309,"男"&amp;A32)</f>
        <v>0</v>
      </c>
      <c r="K32" s="185"/>
      <c r="L32" s="185"/>
      <c r="M32" s="185"/>
      <c r="N32" s="185"/>
      <c r="O32" s="185"/>
      <c r="P32" s="56"/>
      <c r="Q32" s="56"/>
      <c r="R32" s="186" t="s">
        <v>77</v>
      </c>
      <c r="S32" s="186"/>
      <c r="T32" s="186"/>
      <c r="U32" s="186"/>
      <c r="V32" s="186"/>
      <c r="W32" s="186"/>
      <c r="X32" s="186"/>
      <c r="Y32" s="186"/>
      <c r="Z32" s="186"/>
      <c r="AA32" s="187">
        <f>COUNTIF(様式5!$Y$10:$Z$309,"女"&amp;R32)</f>
        <v>0</v>
      </c>
      <c r="AB32" s="188"/>
      <c r="AC32" s="188"/>
      <c r="AD32" s="188"/>
      <c r="AE32" s="188"/>
      <c r="AF32" s="189"/>
    </row>
    <row r="33" spans="1:35" ht="26.25" customHeight="1" x14ac:dyDescent="0.15">
      <c r="A33" s="184" t="s">
        <v>152</v>
      </c>
      <c r="B33" s="184"/>
      <c r="C33" s="184"/>
      <c r="D33" s="184"/>
      <c r="E33" s="184"/>
      <c r="F33" s="184"/>
      <c r="G33" s="184"/>
      <c r="H33" s="184"/>
      <c r="I33" s="184"/>
      <c r="J33" s="185">
        <f>COUNTIF(様式5!$Y$10:$Z$309,"男"&amp;A33)</f>
        <v>0</v>
      </c>
      <c r="K33" s="185"/>
      <c r="L33" s="185"/>
      <c r="M33" s="185"/>
      <c r="N33" s="185"/>
      <c r="O33" s="185"/>
      <c r="P33" s="56"/>
      <c r="Q33" s="56"/>
      <c r="R33" s="190" t="s">
        <v>153</v>
      </c>
      <c r="S33" s="190"/>
      <c r="T33" s="190"/>
      <c r="U33" s="190"/>
      <c r="V33" s="190"/>
      <c r="W33" s="190"/>
      <c r="X33" s="190"/>
      <c r="Y33" s="190"/>
      <c r="Z33" s="190"/>
      <c r="AA33" s="191">
        <f>COUNTIF(様式5!$Y$10:$Z$309,"女"&amp;R33)</f>
        <v>0</v>
      </c>
      <c r="AB33" s="192"/>
      <c r="AC33" s="192"/>
      <c r="AD33" s="192"/>
      <c r="AE33" s="192"/>
      <c r="AF33" s="193"/>
    </row>
    <row r="34" spans="1:35" ht="26.25" customHeight="1" x14ac:dyDescent="0.15">
      <c r="A34" s="194" t="s">
        <v>151</v>
      </c>
      <c r="B34" s="194"/>
      <c r="C34" s="194"/>
      <c r="D34" s="194"/>
      <c r="E34" s="194"/>
      <c r="F34" s="194"/>
      <c r="G34" s="194"/>
      <c r="H34" s="194"/>
      <c r="I34" s="194"/>
      <c r="J34" s="195">
        <f>COUNTIF(様式5!$Y$10:$Z$309,"男"&amp;A34)</f>
        <v>0</v>
      </c>
      <c r="K34" s="195"/>
      <c r="L34" s="195"/>
      <c r="M34" s="195"/>
      <c r="N34" s="195"/>
      <c r="O34" s="195"/>
      <c r="P34" s="56"/>
      <c r="Q34" s="56"/>
      <c r="R34" s="196" t="s">
        <v>154</v>
      </c>
      <c r="S34" s="197"/>
      <c r="T34" s="197"/>
      <c r="U34" s="197"/>
      <c r="V34" s="197"/>
      <c r="W34" s="197"/>
      <c r="X34" s="197"/>
      <c r="Y34" s="197"/>
      <c r="Z34" s="197"/>
      <c r="AA34" s="198">
        <f>SUM(AA8:AF33)</f>
        <v>0</v>
      </c>
      <c r="AB34" s="199"/>
      <c r="AC34" s="199"/>
      <c r="AD34" s="199"/>
      <c r="AE34" s="199"/>
      <c r="AF34" s="200"/>
    </row>
    <row r="35" spans="1:35" ht="26.25" customHeight="1" x14ac:dyDescent="0.15">
      <c r="A35" s="178" t="s">
        <v>155</v>
      </c>
      <c r="B35" s="179"/>
      <c r="C35" s="179"/>
      <c r="D35" s="179"/>
      <c r="E35" s="179"/>
      <c r="F35" s="179"/>
      <c r="G35" s="179"/>
      <c r="H35" s="179"/>
      <c r="I35" s="179"/>
      <c r="J35" s="180">
        <f>SUM(J8:O34)</f>
        <v>0</v>
      </c>
      <c r="K35" s="180"/>
      <c r="L35" s="180"/>
      <c r="M35" s="180"/>
      <c r="N35" s="180"/>
      <c r="O35" s="181"/>
      <c r="P35" s="56"/>
      <c r="Q35" s="56"/>
      <c r="AI35" s="58" t="s">
        <v>156</v>
      </c>
    </row>
    <row r="36" spans="1:35" ht="9" customHeight="1" x14ac:dyDescent="0.15">
      <c r="A36" s="61"/>
      <c r="B36" s="61"/>
      <c r="C36" s="62"/>
      <c r="D36" s="61"/>
      <c r="E36" s="62"/>
    </row>
    <row r="37" spans="1:35" ht="33.75" customHeight="1" x14ac:dyDescent="0.15">
      <c r="A37" s="182" t="s">
        <v>204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</row>
  </sheetData>
  <sheetProtection selectLockedCells="1"/>
  <mergeCells count="122">
    <mergeCell ref="A1:D1"/>
    <mergeCell ref="E1:AF1"/>
    <mergeCell ref="A3:H3"/>
    <mergeCell ref="I3:M3"/>
    <mergeCell ref="N3:AF3"/>
    <mergeCell ref="A5:O5"/>
    <mergeCell ref="R5:AF5"/>
    <mergeCell ref="A7:I7"/>
    <mergeCell ref="J7:O7"/>
    <mergeCell ref="R7:Z7"/>
    <mergeCell ref="AA7:AF7"/>
    <mergeCell ref="A8:I8"/>
    <mergeCell ref="J8:O8"/>
    <mergeCell ref="R8:Z8"/>
    <mergeCell ref="AA8:AF8"/>
    <mergeCell ref="A9:I9"/>
    <mergeCell ref="J9:O9"/>
    <mergeCell ref="R9:Z9"/>
    <mergeCell ref="AA9:AF9"/>
    <mergeCell ref="A10:I10"/>
    <mergeCell ref="J10:O10"/>
    <mergeCell ref="R10:Z10"/>
    <mergeCell ref="AA10:AF10"/>
    <mergeCell ref="A11:I11"/>
    <mergeCell ref="J11:O11"/>
    <mergeCell ref="R11:Z11"/>
    <mergeCell ref="AA11:AF11"/>
    <mergeCell ref="A12:I12"/>
    <mergeCell ref="J12:O12"/>
    <mergeCell ref="R12:Z12"/>
    <mergeCell ref="AA12:AF12"/>
    <mergeCell ref="A13:I13"/>
    <mergeCell ref="J13:O13"/>
    <mergeCell ref="R13:Z13"/>
    <mergeCell ref="AA13:AF13"/>
    <mergeCell ref="A14:I14"/>
    <mergeCell ref="J14:O14"/>
    <mergeCell ref="R14:Z14"/>
    <mergeCell ref="AA14:AF14"/>
    <mergeCell ref="A15:I15"/>
    <mergeCell ref="J15:O15"/>
    <mergeCell ref="R15:Z15"/>
    <mergeCell ref="AA15:AF15"/>
    <mergeCell ref="A16:I16"/>
    <mergeCell ref="J16:O16"/>
    <mergeCell ref="R16:Z16"/>
    <mergeCell ref="AA16:AF16"/>
    <mergeCell ref="A17:I17"/>
    <mergeCell ref="J17:O17"/>
    <mergeCell ref="R17:Z17"/>
    <mergeCell ref="AA17:AF17"/>
    <mergeCell ref="A18:I18"/>
    <mergeCell ref="J18:O18"/>
    <mergeCell ref="R18:Z18"/>
    <mergeCell ref="AA18:AF18"/>
    <mergeCell ref="A19:I19"/>
    <mergeCell ref="J19:O19"/>
    <mergeCell ref="R19:Z19"/>
    <mergeCell ref="AA19:AF19"/>
    <mergeCell ref="A20:I20"/>
    <mergeCell ref="J20:O20"/>
    <mergeCell ref="R20:Z20"/>
    <mergeCell ref="AA20:AF20"/>
    <mergeCell ref="A21:I21"/>
    <mergeCell ref="J21:O21"/>
    <mergeCell ref="R21:Z21"/>
    <mergeCell ref="AA21:AF21"/>
    <mergeCell ref="A22:I22"/>
    <mergeCell ref="J22:O22"/>
    <mergeCell ref="R22:Z22"/>
    <mergeCell ref="AA22:AF22"/>
    <mergeCell ref="A23:I23"/>
    <mergeCell ref="J23:O23"/>
    <mergeCell ref="R23:Z23"/>
    <mergeCell ref="AA23:AF23"/>
    <mergeCell ref="A24:I24"/>
    <mergeCell ref="J24:O24"/>
    <mergeCell ref="R24:Z24"/>
    <mergeCell ref="AA24:AF24"/>
    <mergeCell ref="A25:I25"/>
    <mergeCell ref="J25:O25"/>
    <mergeCell ref="R25:Z25"/>
    <mergeCell ref="AA25:AF25"/>
    <mergeCell ref="A26:I26"/>
    <mergeCell ref="J26:O26"/>
    <mergeCell ref="R26:Z26"/>
    <mergeCell ref="AA26:AF26"/>
    <mergeCell ref="A27:I27"/>
    <mergeCell ref="J27:O27"/>
    <mergeCell ref="R27:Z27"/>
    <mergeCell ref="AA27:AF27"/>
    <mergeCell ref="A28:I28"/>
    <mergeCell ref="J28:O28"/>
    <mergeCell ref="R28:Z28"/>
    <mergeCell ref="AA28:AF28"/>
    <mergeCell ref="A29:I29"/>
    <mergeCell ref="J29:O29"/>
    <mergeCell ref="R29:Z29"/>
    <mergeCell ref="AA29:AF29"/>
    <mergeCell ref="A30:I30"/>
    <mergeCell ref="J30:O30"/>
    <mergeCell ref="R30:Z30"/>
    <mergeCell ref="AA30:AF30"/>
    <mergeCell ref="A31:I31"/>
    <mergeCell ref="J31:O31"/>
    <mergeCell ref="R31:Z31"/>
    <mergeCell ref="AA31:AF31"/>
    <mergeCell ref="A35:I35"/>
    <mergeCell ref="J35:O35"/>
    <mergeCell ref="A37:AF37"/>
    <mergeCell ref="A32:I32"/>
    <mergeCell ref="J32:O32"/>
    <mergeCell ref="R32:Z32"/>
    <mergeCell ref="AA32:AF32"/>
    <mergeCell ref="A33:I33"/>
    <mergeCell ref="J33:O33"/>
    <mergeCell ref="R33:Z33"/>
    <mergeCell ref="AA33:AF33"/>
    <mergeCell ref="A34:I34"/>
    <mergeCell ref="J34:O34"/>
    <mergeCell ref="R34:Z34"/>
    <mergeCell ref="AA34:AF34"/>
  </mergeCells>
  <phoneticPr fontId="44"/>
  <dataValidations count="1">
    <dataValidation allowBlank="1" showInputMessage="1" promptTitle="直接入力も可能！" sqref="A3:G3"/>
  </dataValidations>
  <printOptions horizontalCentered="1"/>
  <pageMargins left="0.59055118110236204" right="0.59055118110236204" top="0.78740157480314998" bottom="0.78740157480314998" header="0.511811023622047" footer="0.511811023622047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6"/>
  <sheetViews>
    <sheetView view="pageBreakPreview" zoomScaleNormal="100" workbookViewId="0">
      <selection activeCell="AY8" sqref="AY8"/>
    </sheetView>
  </sheetViews>
  <sheetFormatPr defaultColWidth="9" defaultRowHeight="14.25" x14ac:dyDescent="0.25"/>
  <cols>
    <col min="1" max="1" width="3.125" style="13" customWidth="1"/>
    <col min="2" max="2" width="13.125" style="14" customWidth="1"/>
    <col min="3" max="3" width="4.625" style="14" customWidth="1"/>
    <col min="4" max="4" width="3.125" style="15" customWidth="1"/>
    <col min="5" max="5" width="3.125" style="14" customWidth="1"/>
    <col min="6" max="6" width="6.25" style="14" customWidth="1"/>
    <col min="7" max="7" width="8.25" style="14" customWidth="1"/>
    <col min="8" max="8" width="3.125" style="14" customWidth="1"/>
    <col min="9" max="9" width="6" style="14" customWidth="1"/>
    <col min="10" max="10" width="8.25" style="14" customWidth="1"/>
    <col min="11" max="11" width="3.375" style="14" customWidth="1"/>
    <col min="12" max="12" width="4.875" style="14" customWidth="1"/>
    <col min="13" max="13" width="8.25" style="14" customWidth="1"/>
    <col min="14" max="14" width="3.375" style="14" customWidth="1"/>
    <col min="15" max="15" width="6" style="14" customWidth="1"/>
    <col min="16" max="16" width="8.25" style="14" customWidth="1"/>
    <col min="17" max="17" width="9.625" style="16" customWidth="1"/>
    <col min="18" max="18" width="9.875" style="16" customWidth="1"/>
    <col min="19" max="19" width="3" style="14" customWidth="1"/>
    <col min="20" max="31" width="8.375" style="14" customWidth="1"/>
    <col min="32" max="32" width="2.625" style="14" customWidth="1"/>
    <col min="33" max="33" width="4.875" style="14" customWidth="1"/>
    <col min="34" max="34" width="4" style="14" customWidth="1"/>
    <col min="35" max="35" width="4.875" style="14" customWidth="1"/>
    <col min="36" max="36" width="4" style="14" customWidth="1"/>
    <col min="37" max="37" width="4.875" style="14" customWidth="1"/>
    <col min="38" max="38" width="4" style="14" customWidth="1"/>
    <col min="39" max="39" width="4.875" style="14" customWidth="1"/>
    <col min="40" max="40" width="4" style="14" customWidth="1"/>
    <col min="41" max="41" width="4.875" style="14" customWidth="1"/>
    <col min="42" max="42" width="4" style="14" customWidth="1"/>
    <col min="43" max="43" width="4.875" style="14" customWidth="1"/>
    <col min="44" max="44" width="4.125" style="14" customWidth="1"/>
    <col min="45" max="46" width="11.125" style="14" customWidth="1"/>
    <col min="47" max="47" width="3.875" style="14" customWidth="1"/>
    <col min="48" max="48" width="4.875" style="14" customWidth="1"/>
    <col min="49" max="50" width="6.625" style="14" customWidth="1"/>
    <col min="51" max="52" width="11.375" style="14" customWidth="1"/>
    <col min="53" max="60" width="9" style="14" customWidth="1"/>
    <col min="61" max="16384" width="9" style="14"/>
  </cols>
  <sheetData>
    <row r="1" spans="1:60" ht="23.25" customHeight="1" x14ac:dyDescent="0.25">
      <c r="A1" s="225" t="s">
        <v>157</v>
      </c>
      <c r="B1" s="225"/>
      <c r="C1" s="226" t="s">
        <v>227</v>
      </c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41">
        <f>様式5!C3</f>
        <v>0</v>
      </c>
      <c r="R1" s="42" t="str">
        <f>様式5!F3</f>
        <v>陸協</v>
      </c>
    </row>
    <row r="2" spans="1:60" ht="6.6" customHeight="1" x14ac:dyDescent="0.25"/>
    <row r="3" spans="1:60" ht="32.25" customHeight="1" x14ac:dyDescent="0.25">
      <c r="A3" s="6" t="s">
        <v>158</v>
      </c>
      <c r="B3" s="227" t="s">
        <v>159</v>
      </c>
      <c r="C3" s="227"/>
      <c r="D3" s="227"/>
      <c r="E3" s="227"/>
      <c r="F3" s="227"/>
      <c r="G3" s="227"/>
      <c r="H3" s="227"/>
      <c r="I3" s="227"/>
      <c r="J3" s="227"/>
      <c r="K3" s="228" t="s">
        <v>160</v>
      </c>
      <c r="L3" s="228"/>
      <c r="M3" s="229">
        <f>_xlfn.AGGREGATE(9,6,R7:R126)</f>
        <v>0</v>
      </c>
      <c r="N3" s="229"/>
      <c r="O3" s="229"/>
      <c r="P3" s="229"/>
      <c r="Q3" s="229"/>
      <c r="R3" s="229"/>
      <c r="T3" s="215" t="s">
        <v>161</v>
      </c>
      <c r="U3" s="215"/>
      <c r="V3" s="215" t="s">
        <v>65</v>
      </c>
      <c r="W3" s="215"/>
      <c r="X3" s="215" t="s">
        <v>162</v>
      </c>
      <c r="Y3" s="215"/>
      <c r="Z3" s="215" t="s">
        <v>161</v>
      </c>
      <c r="AA3" s="215"/>
      <c r="AB3" s="215" t="s">
        <v>65</v>
      </c>
      <c r="AC3" s="215"/>
      <c r="AD3" s="215" t="s">
        <v>162</v>
      </c>
      <c r="AE3" s="215"/>
      <c r="AG3" s="215" t="s">
        <v>161</v>
      </c>
      <c r="AH3" s="215"/>
      <c r="AI3" s="215" t="s">
        <v>65</v>
      </c>
      <c r="AJ3" s="215"/>
      <c r="AK3" s="215" t="s">
        <v>162</v>
      </c>
      <c r="AL3" s="215"/>
      <c r="AM3" s="215" t="s">
        <v>161</v>
      </c>
      <c r="AN3" s="215"/>
      <c r="AO3" s="215" t="s">
        <v>65</v>
      </c>
      <c r="AP3" s="215"/>
      <c r="AQ3" s="215" t="s">
        <v>162</v>
      </c>
      <c r="AR3" s="215"/>
      <c r="AT3" s="49"/>
    </row>
    <row r="4" spans="1:60" ht="6.75" customHeight="1" x14ac:dyDescent="0.25">
      <c r="T4" s="215">
        <f>SUM(T7:T126)</f>
        <v>0</v>
      </c>
      <c r="U4" s="215">
        <f t="shared" ref="U4:AE4" si="0">SUM(U7:U126)</f>
        <v>0</v>
      </c>
      <c r="V4" s="215">
        <f t="shared" si="0"/>
        <v>0</v>
      </c>
      <c r="W4" s="215">
        <f t="shared" si="0"/>
        <v>0</v>
      </c>
      <c r="X4" s="215">
        <f t="shared" si="0"/>
        <v>0</v>
      </c>
      <c r="Y4" s="215">
        <f t="shared" si="0"/>
        <v>0</v>
      </c>
      <c r="Z4" s="215">
        <f t="shared" si="0"/>
        <v>0</v>
      </c>
      <c r="AA4" s="215">
        <f t="shared" si="0"/>
        <v>0</v>
      </c>
      <c r="AB4" s="215">
        <f t="shared" si="0"/>
        <v>0</v>
      </c>
      <c r="AC4" s="215">
        <f t="shared" si="0"/>
        <v>0</v>
      </c>
      <c r="AD4" s="215">
        <f t="shared" si="0"/>
        <v>0</v>
      </c>
      <c r="AE4" s="215">
        <f t="shared" si="0"/>
        <v>0</v>
      </c>
      <c r="AG4" s="215">
        <f>SUM(AG7:AG126)</f>
        <v>0</v>
      </c>
      <c r="AH4" s="215">
        <f t="shared" ref="AH4:AR4" si="1">SUM(AH7:AH126)</f>
        <v>0</v>
      </c>
      <c r="AI4" s="215">
        <f t="shared" si="1"/>
        <v>0</v>
      </c>
      <c r="AJ4" s="215">
        <f t="shared" si="1"/>
        <v>0</v>
      </c>
      <c r="AK4" s="215">
        <f t="shared" si="1"/>
        <v>0</v>
      </c>
      <c r="AL4" s="215">
        <f t="shared" si="1"/>
        <v>0</v>
      </c>
      <c r="AM4" s="215">
        <f t="shared" si="1"/>
        <v>0</v>
      </c>
      <c r="AN4" s="215">
        <f t="shared" si="1"/>
        <v>0</v>
      </c>
      <c r="AO4" s="215">
        <f t="shared" si="1"/>
        <v>0</v>
      </c>
      <c r="AP4" s="215">
        <f t="shared" si="1"/>
        <v>0</v>
      </c>
      <c r="AQ4" s="215">
        <f t="shared" si="1"/>
        <v>0</v>
      </c>
      <c r="AR4" s="215">
        <f t="shared" si="1"/>
        <v>0</v>
      </c>
      <c r="AT4" s="49"/>
    </row>
    <row r="5" spans="1:60" ht="13.5" customHeight="1" x14ac:dyDescent="0.25">
      <c r="A5" s="221"/>
      <c r="B5" s="224" t="s">
        <v>17</v>
      </c>
      <c r="C5" s="224" t="s">
        <v>15</v>
      </c>
      <c r="D5" s="219" t="s">
        <v>20</v>
      </c>
      <c r="E5" s="224" t="s">
        <v>163</v>
      </c>
      <c r="F5" s="224"/>
      <c r="G5" s="224"/>
      <c r="H5" s="224" t="s">
        <v>164</v>
      </c>
      <c r="I5" s="224"/>
      <c r="J5" s="224"/>
      <c r="K5" s="224" t="s">
        <v>165</v>
      </c>
      <c r="L5" s="224"/>
      <c r="M5" s="224"/>
      <c r="N5" s="224" t="s">
        <v>166</v>
      </c>
      <c r="O5" s="224"/>
      <c r="P5" s="224"/>
      <c r="Q5" s="17" t="s">
        <v>167</v>
      </c>
      <c r="R5" s="221" t="s">
        <v>168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T5" s="49"/>
    </row>
    <row r="6" spans="1:60" ht="14.25" customHeight="1" x14ac:dyDescent="0.25">
      <c r="A6" s="221"/>
      <c r="B6" s="224"/>
      <c r="C6" s="224"/>
      <c r="D6" s="220"/>
      <c r="E6" s="18" t="s">
        <v>169</v>
      </c>
      <c r="F6" s="19" t="s">
        <v>170</v>
      </c>
      <c r="G6" s="20" t="s">
        <v>171</v>
      </c>
      <c r="H6" s="18" t="s">
        <v>169</v>
      </c>
      <c r="I6" s="19" t="s">
        <v>172</v>
      </c>
      <c r="J6" s="20" t="s">
        <v>171</v>
      </c>
      <c r="K6" s="18" t="s">
        <v>169</v>
      </c>
      <c r="L6" s="19" t="s">
        <v>172</v>
      </c>
      <c r="M6" s="20" t="s">
        <v>171</v>
      </c>
      <c r="N6" s="18" t="s">
        <v>169</v>
      </c>
      <c r="O6" s="19" t="s">
        <v>172</v>
      </c>
      <c r="P6" s="20" t="s">
        <v>171</v>
      </c>
      <c r="Q6" s="17" t="s">
        <v>160</v>
      </c>
      <c r="R6" s="221"/>
      <c r="T6" s="44" t="s">
        <v>173</v>
      </c>
      <c r="U6" s="44" t="s">
        <v>174</v>
      </c>
      <c r="V6" s="44" t="s">
        <v>173</v>
      </c>
      <c r="W6" s="44" t="s">
        <v>174</v>
      </c>
      <c r="X6" s="44" t="s">
        <v>173</v>
      </c>
      <c r="Y6" s="44" t="s">
        <v>174</v>
      </c>
      <c r="Z6" s="44" t="s">
        <v>175</v>
      </c>
      <c r="AA6" s="44" t="s">
        <v>176</v>
      </c>
      <c r="AB6" s="44" t="s">
        <v>175</v>
      </c>
      <c r="AC6" s="44" t="s">
        <v>176</v>
      </c>
      <c r="AD6" s="44" t="s">
        <v>175</v>
      </c>
      <c r="AE6" s="44" t="s">
        <v>176</v>
      </c>
      <c r="AG6" s="43" t="s">
        <v>177</v>
      </c>
      <c r="AH6" s="43" t="s">
        <v>178</v>
      </c>
      <c r="AI6" s="43" t="s">
        <v>177</v>
      </c>
      <c r="AJ6" s="43" t="s">
        <v>178</v>
      </c>
      <c r="AK6" s="43" t="s">
        <v>177</v>
      </c>
      <c r="AL6" s="43" t="s">
        <v>178</v>
      </c>
      <c r="AM6" s="43" t="s">
        <v>179</v>
      </c>
      <c r="AN6" s="43" t="s">
        <v>180</v>
      </c>
      <c r="AO6" s="43" t="s">
        <v>179</v>
      </c>
      <c r="AP6" s="43" t="s">
        <v>180</v>
      </c>
      <c r="AQ6" s="43" t="s">
        <v>179</v>
      </c>
      <c r="AR6" s="43" t="s">
        <v>180</v>
      </c>
      <c r="AT6" s="50"/>
    </row>
    <row r="7" spans="1:60" ht="18.95" customHeight="1" x14ac:dyDescent="0.25">
      <c r="A7" s="221">
        <v>1</v>
      </c>
      <c r="B7" s="223" t="str">
        <f>IF(VLOOKUP(A7,様式5!$A$10:$B$309,2,FALSE)="","",VLOOKUP(A7,様式5!$A$10:$B$309,2,FALSE))</f>
        <v/>
      </c>
      <c r="C7" s="222" t="str">
        <f>IF(VLOOKUP(A7,様式5!$A$10:$O$309,15,FALSE)="","",VLOOKUP(A7,様式5!$A$10:$O$309,15,FALSE))</f>
        <v/>
      </c>
      <c r="D7" s="21" t="s">
        <v>59</v>
      </c>
      <c r="E7" s="22">
        <f>COUNTIF(様式5!$AB$10:$AB$309,D7&amp;B7&amp;"1")</f>
        <v>0</v>
      </c>
      <c r="F7" s="23" t="e">
        <f>VLOOKUP(C7,$AV$7:$AW$10,2,FALSE)</f>
        <v>#N/A</v>
      </c>
      <c r="G7" s="24" t="e">
        <f>E7*F7</f>
        <v>#N/A</v>
      </c>
      <c r="H7" s="25">
        <f>COUNTIF(様式5!$AB$10:$AB$309,D7&amp;B7&amp;"2")</f>
        <v>0</v>
      </c>
      <c r="I7" s="23" t="e">
        <f>VLOOKUP(C7,$AV$7:$AX$10,3,FALSE)</f>
        <v>#N/A</v>
      </c>
      <c r="J7" s="24" t="e">
        <f t="shared" ref="J7:J28" si="2">H7*I7</f>
        <v>#N/A</v>
      </c>
      <c r="K7" s="25">
        <f>COUNTIF(様式5!$AD$10:$AD$309,B7&amp;D7)</f>
        <v>0</v>
      </c>
      <c r="L7" s="23">
        <v>400</v>
      </c>
      <c r="M7" s="31">
        <f t="shared" ref="M7:M28" si="3">IF(K7="",0,K7*400)</f>
        <v>0</v>
      </c>
      <c r="N7" s="32">
        <f>COUNTIF(様式5!$AD$10:$AD$309,B7&amp;D7)</f>
        <v>0</v>
      </c>
      <c r="O7" s="33">
        <v>2500</v>
      </c>
      <c r="P7" s="34">
        <f t="shared" ref="P7:P70" si="4">IF(N7="",0,N7*2500)</f>
        <v>0</v>
      </c>
      <c r="Q7" s="45" t="e">
        <f t="shared" ref="Q7:Q70" si="5">SUM(G7,J7,M7,P7)</f>
        <v>#N/A</v>
      </c>
      <c r="R7" s="218" t="e">
        <f t="shared" ref="R7:R11" si="6">SUM(Q7,Q8)</f>
        <v>#N/A</v>
      </c>
      <c r="T7" s="44">
        <f>IFERROR(IF($C7=$T$3,E7,0),0)</f>
        <v>0</v>
      </c>
      <c r="U7" s="44">
        <f>IFERROR(IF($C7=$T$3,H7,0),0)</f>
        <v>0</v>
      </c>
      <c r="V7" s="44">
        <f>IFERROR(IF($C7=$V$3,E7,0),0)</f>
        <v>0</v>
      </c>
      <c r="W7" s="44">
        <f>IFERROR(IF($C7=$V$3,H7,0),0)</f>
        <v>0</v>
      </c>
      <c r="X7" s="44">
        <f>IFERROR(IF($C7=$X$3,E7,0),0)</f>
        <v>0</v>
      </c>
      <c r="Y7" s="44">
        <f>IFERROR(IF($C7=$X$3,H7,0),0)</f>
        <v>0</v>
      </c>
      <c r="Z7" s="47"/>
      <c r="AA7" s="47"/>
      <c r="AB7" s="47"/>
      <c r="AC7" s="47"/>
      <c r="AD7" s="47"/>
      <c r="AE7" s="47"/>
      <c r="AG7" s="43">
        <f>IFERROR(IF($C7=$AG$3,$K7,0),0)</f>
        <v>0</v>
      </c>
      <c r="AH7" s="43">
        <f>IFERROR(IF($C7=$AG$3,#REF!,0),0)</f>
        <v>0</v>
      </c>
      <c r="AI7" s="43">
        <f>IFERROR(IF($C7=$AI$3,$K7,0),0)</f>
        <v>0</v>
      </c>
      <c r="AJ7" s="43">
        <f>IFERROR(IF($C7=$AI$3,#REF!,0),0)</f>
        <v>0</v>
      </c>
      <c r="AK7" s="43">
        <f>IFERROR(IF($C7=$AK$3,$K7,0),0)</f>
        <v>0</v>
      </c>
      <c r="AL7" s="43">
        <f>IFERROR(IF($C7=$AK$3,#REF!,0),0)</f>
        <v>0</v>
      </c>
      <c r="AM7" s="48"/>
      <c r="AN7" s="48"/>
      <c r="AO7" s="48"/>
      <c r="AP7" s="48"/>
      <c r="AQ7" s="48"/>
      <c r="AR7" s="48"/>
      <c r="AT7" s="215" t="str">
        <f>IF(SUM(E7:E8,H7:H8)=SUM(T7:AE8),"","×")</f>
        <v/>
      </c>
      <c r="AV7" s="51"/>
      <c r="AW7" s="51" t="s">
        <v>181</v>
      </c>
      <c r="AX7" s="51" t="s">
        <v>182</v>
      </c>
    </row>
    <row r="8" spans="1:60" ht="18.95" customHeight="1" x14ac:dyDescent="0.25">
      <c r="A8" s="221"/>
      <c r="B8" s="223"/>
      <c r="C8" s="222"/>
      <c r="D8" s="26" t="s">
        <v>73</v>
      </c>
      <c r="E8" s="27">
        <f>COUNTIF(様式5!$AB$10:$AB$309,D8&amp;B7&amp;"1")</f>
        <v>0</v>
      </c>
      <c r="F8" s="28" t="e">
        <f>VLOOKUP(C7,$AV$7:$AW$10,2,FALSE)</f>
        <v>#N/A</v>
      </c>
      <c r="G8" s="29" t="e">
        <f>E8*F8</f>
        <v>#N/A</v>
      </c>
      <c r="H8" s="30">
        <f>COUNTIF(様式5!$AB$10:$AB$309,D8&amp;B7&amp;"2")</f>
        <v>0</v>
      </c>
      <c r="I8" s="35" t="e">
        <f>VLOOKUP(C7,$AV$7:$AX$10,3,FALSE)</f>
        <v>#N/A</v>
      </c>
      <c r="J8" s="29" t="e">
        <f t="shared" si="2"/>
        <v>#N/A</v>
      </c>
      <c r="K8" s="36">
        <f>COUNTIF(様式5!$AD$10:$AD$309,B7&amp;D8)</f>
        <v>0</v>
      </c>
      <c r="L8" s="28">
        <v>400</v>
      </c>
      <c r="M8" s="37">
        <f t="shared" si="3"/>
        <v>0</v>
      </c>
      <c r="N8" s="38">
        <f>COUNTIF(様式5!$AD$10:$AD$309,B7&amp;D8)</f>
        <v>0</v>
      </c>
      <c r="O8" s="39">
        <v>2500</v>
      </c>
      <c r="P8" s="40">
        <f t="shared" si="4"/>
        <v>0</v>
      </c>
      <c r="Q8" s="46" t="e">
        <f t="shared" si="5"/>
        <v>#N/A</v>
      </c>
      <c r="R8" s="218"/>
      <c r="T8" s="47"/>
      <c r="U8" s="47"/>
      <c r="V8" s="47"/>
      <c r="W8" s="47"/>
      <c r="X8" s="44"/>
      <c r="Y8" s="44"/>
      <c r="Z8" s="44">
        <f>IFERROR(IF($C7=$Z$3,E8,0),0)</f>
        <v>0</v>
      </c>
      <c r="AA8" s="44">
        <f>IFERROR(IF($C7=$Z$3,H8,0),0)</f>
        <v>0</v>
      </c>
      <c r="AB8" s="44">
        <f>IFERROR(IF($C7=$AB$3,E8,0),0)</f>
        <v>0</v>
      </c>
      <c r="AC8" s="44">
        <f>IFERROR(IF($C7=$AB$3,H8,0),0)</f>
        <v>0</v>
      </c>
      <c r="AD8" s="44">
        <f>IFERROR(IF($C7=$AD$3,E8,0),0)</f>
        <v>0</v>
      </c>
      <c r="AE8" s="44">
        <f>IFERROR(IF($C7=$AD$3,H8,0),0)</f>
        <v>0</v>
      </c>
      <c r="AG8" s="48"/>
      <c r="AH8" s="48"/>
      <c r="AI8" s="48"/>
      <c r="AJ8" s="48"/>
      <c r="AK8" s="48"/>
      <c r="AL8" s="48"/>
      <c r="AM8" s="43">
        <f>IFERROR(IF($C7=$AM$3,$K8,0),0)</f>
        <v>0</v>
      </c>
      <c r="AN8" s="43">
        <f>IFERROR(IF($C7=$AM$3,#REF!,0),0)</f>
        <v>0</v>
      </c>
      <c r="AO8" s="43">
        <f>IFERROR(IF($C7=$AO$3,$K8,0),0)</f>
        <v>0</v>
      </c>
      <c r="AP8" s="43">
        <f>IFERROR(IF($C7=$AO$3,#REF!,0),0)</f>
        <v>0</v>
      </c>
      <c r="AQ8" s="43">
        <f>IFERROR(IF($C7=$AQ$3,$K8,0),0)</f>
        <v>0</v>
      </c>
      <c r="AR8" s="43">
        <f>IFERROR(IF($C7=$AQ$3,#REF!,0),0)</f>
        <v>0</v>
      </c>
      <c r="AT8" s="215"/>
      <c r="AV8" s="51" t="s">
        <v>161</v>
      </c>
      <c r="AW8" s="51">
        <v>2000</v>
      </c>
      <c r="AX8" s="51">
        <v>3000</v>
      </c>
    </row>
    <row r="9" spans="1:60" ht="18.95" customHeight="1" x14ac:dyDescent="0.25">
      <c r="A9" s="221">
        <v>2</v>
      </c>
      <c r="B9" s="223" t="e">
        <f>IF(VLOOKUP(A9,様式5!$A$10:$B$309,2,FALSE)="","",VLOOKUP(A9,様式5!$A$10:$B$309,2,FALSE))</f>
        <v>#N/A</v>
      </c>
      <c r="C9" s="222" t="e">
        <f>IF(VLOOKUP(A9,様式5!$A$10:$O$309,15,FALSE)="","",VLOOKUP(A9,様式5!$A$10:$O$309,15,FALSE))</f>
        <v>#N/A</v>
      </c>
      <c r="D9" s="21" t="s">
        <v>59</v>
      </c>
      <c r="E9" s="22">
        <f>COUNTIF(様式5!$AB$10:$AB$309,D9&amp;B9&amp;"1")</f>
        <v>0</v>
      </c>
      <c r="F9" s="23" t="e">
        <f t="shared" ref="F9" si="7">VLOOKUP(C9,$AV$7:$AW$10,2,FALSE)</f>
        <v>#N/A</v>
      </c>
      <c r="G9" s="24" t="e">
        <f t="shared" ref="G9:G28" si="8">E9*F9</f>
        <v>#N/A</v>
      </c>
      <c r="H9" s="25">
        <f>COUNTIF(様式5!$AB$10:$AB$309,D9&amp;B9&amp;"2")</f>
        <v>0</v>
      </c>
      <c r="I9" s="23" t="e">
        <f t="shared" ref="I9" si="9">VLOOKUP(C9,$AV$7:$AX$10,3,FALSE)</f>
        <v>#N/A</v>
      </c>
      <c r="J9" s="24" t="e">
        <f t="shared" si="2"/>
        <v>#N/A</v>
      </c>
      <c r="K9" s="25">
        <f>COUNTIF(様式5!$AD$10:$AD$309,B9&amp;D9)</f>
        <v>0</v>
      </c>
      <c r="L9" s="23">
        <v>400</v>
      </c>
      <c r="M9" s="31">
        <f t="shared" si="3"/>
        <v>0</v>
      </c>
      <c r="N9" s="32">
        <f>COUNTIF(様式5!$AD$10:$AD$309,B9&amp;D9)</f>
        <v>0</v>
      </c>
      <c r="O9" s="33">
        <v>2500</v>
      </c>
      <c r="P9" s="34">
        <f t="shared" si="4"/>
        <v>0</v>
      </c>
      <c r="Q9" s="45" t="e">
        <f t="shared" si="5"/>
        <v>#N/A</v>
      </c>
      <c r="R9" s="216" t="e">
        <f t="shared" si="6"/>
        <v>#N/A</v>
      </c>
      <c r="T9" s="44">
        <f t="shared" ref="T9:T71" si="10">IFERROR(IF($C9=$T$3,E9,0),0)</f>
        <v>0</v>
      </c>
      <c r="U9" s="44">
        <f t="shared" ref="U9:U71" si="11">IFERROR(IF($C9=$T$3,H9,0),0)</f>
        <v>0</v>
      </c>
      <c r="V9" s="44">
        <f t="shared" ref="V9:V71" si="12">IFERROR(IF($C9=$V$3,E9,0),0)</f>
        <v>0</v>
      </c>
      <c r="W9" s="44">
        <f t="shared" ref="W9:W71" si="13">IFERROR(IF($C9=$V$3,H9,0),0)</f>
        <v>0</v>
      </c>
      <c r="X9" s="44">
        <f t="shared" ref="X9:X71" si="14">IFERROR(IF($C9=$X$3,E9,0),0)</f>
        <v>0</v>
      </c>
      <c r="Y9" s="44">
        <f t="shared" ref="Y9:Y71" si="15">IFERROR(IF($C9=$X$3,H9,0),0)</f>
        <v>0</v>
      </c>
      <c r="Z9" s="47"/>
      <c r="AA9" s="47"/>
      <c r="AB9" s="47"/>
      <c r="AC9" s="47"/>
      <c r="AD9" s="47"/>
      <c r="AE9" s="47"/>
      <c r="AG9" s="43">
        <f t="shared" ref="AG9" si="16">IFERROR(IF($C9=$AG$3,$K9,0),0)</f>
        <v>0</v>
      </c>
      <c r="AH9" s="43">
        <f>IFERROR(IF($C9=$AG$3,#REF!,0),0)</f>
        <v>0</v>
      </c>
      <c r="AI9" s="43">
        <f t="shared" ref="AI9" si="17">IFERROR(IF($C9=$AI$3,$K9,0),0)</f>
        <v>0</v>
      </c>
      <c r="AJ9" s="43">
        <f>IFERROR(IF($C9=$AI$3,#REF!,0),0)</f>
        <v>0</v>
      </c>
      <c r="AK9" s="43">
        <f t="shared" ref="AK9" si="18">IFERROR(IF($C9=$AK$3,$K9,0),0)</f>
        <v>0</v>
      </c>
      <c r="AL9" s="43">
        <f>IFERROR(IF($C9=$AK$3,#REF!,0),0)</f>
        <v>0</v>
      </c>
      <c r="AM9" s="48"/>
      <c r="AN9" s="48"/>
      <c r="AO9" s="48"/>
      <c r="AP9" s="48"/>
      <c r="AQ9" s="48"/>
      <c r="AR9" s="48"/>
      <c r="AT9" s="215" t="str">
        <f t="shared" ref="AT9" si="19">IF(SUM(E9:E10,H9:H10)=SUM(T9:AE10),"","×")</f>
        <v/>
      </c>
      <c r="AV9" s="51" t="s">
        <v>65</v>
      </c>
      <c r="AW9" s="51">
        <v>2000</v>
      </c>
      <c r="AX9" s="51">
        <v>3000</v>
      </c>
    </row>
    <row r="10" spans="1:60" ht="18.95" customHeight="1" x14ac:dyDescent="0.25">
      <c r="A10" s="221"/>
      <c r="B10" s="223"/>
      <c r="C10" s="222"/>
      <c r="D10" s="26" t="s">
        <v>73</v>
      </c>
      <c r="E10" s="27">
        <f>COUNTIF(様式5!$AB$10:$AB$309,D10&amp;B9&amp;"1")</f>
        <v>0</v>
      </c>
      <c r="F10" s="28" t="e">
        <f t="shared" ref="F10" si="20">VLOOKUP(C9,$AV$7:$AW$10,2,FALSE)</f>
        <v>#N/A</v>
      </c>
      <c r="G10" s="29" t="e">
        <f t="shared" si="8"/>
        <v>#N/A</v>
      </c>
      <c r="H10" s="30">
        <f>COUNTIF(様式5!$AB$10:$AB$309,D10&amp;B9&amp;"2")</f>
        <v>0</v>
      </c>
      <c r="I10" s="35" t="e">
        <f t="shared" ref="I10" si="21">VLOOKUP(C9,$AV$7:$AX$10,3,FALSE)</f>
        <v>#N/A</v>
      </c>
      <c r="J10" s="29" t="e">
        <f t="shared" si="2"/>
        <v>#N/A</v>
      </c>
      <c r="K10" s="36">
        <f>COUNTIF(様式5!$AD$10:$AD$309,B9&amp;D10)</f>
        <v>0</v>
      </c>
      <c r="L10" s="28">
        <v>400</v>
      </c>
      <c r="M10" s="37">
        <f t="shared" si="3"/>
        <v>0</v>
      </c>
      <c r="N10" s="38">
        <f>COUNTIF(様式5!$AD$10:$AD$309,B9&amp;D10)</f>
        <v>0</v>
      </c>
      <c r="O10" s="39">
        <v>2500</v>
      </c>
      <c r="P10" s="40">
        <f t="shared" si="4"/>
        <v>0</v>
      </c>
      <c r="Q10" s="46" t="e">
        <f t="shared" si="5"/>
        <v>#N/A</v>
      </c>
      <c r="R10" s="217"/>
      <c r="T10" s="47"/>
      <c r="U10" s="47"/>
      <c r="V10" s="47"/>
      <c r="W10" s="47"/>
      <c r="X10" s="44"/>
      <c r="Y10" s="44"/>
      <c r="Z10" s="44">
        <f t="shared" ref="Z10" si="22">IFERROR(IF($C9=$Z$3,E10,0),0)</f>
        <v>0</v>
      </c>
      <c r="AA10" s="44">
        <f t="shared" ref="AA10" si="23">IFERROR(IF($C9=$Z$3,H10,0),0)</f>
        <v>0</v>
      </c>
      <c r="AB10" s="44">
        <f t="shared" ref="AB10" si="24">IFERROR(IF($C9=$AB$3,E10,0),0)</f>
        <v>0</v>
      </c>
      <c r="AC10" s="44">
        <f t="shared" ref="AC10" si="25">IFERROR(IF($C9=$AB$3,H10,0),0)</f>
        <v>0</v>
      </c>
      <c r="AD10" s="44">
        <f t="shared" ref="AD10" si="26">IFERROR(IF($C9=$AD$3,E10,0),0)</f>
        <v>0</v>
      </c>
      <c r="AE10" s="44">
        <f t="shared" ref="AE10" si="27">IFERROR(IF($C9=$AD$3,H10,0),0)</f>
        <v>0</v>
      </c>
      <c r="AG10" s="48"/>
      <c r="AH10" s="48"/>
      <c r="AI10" s="48"/>
      <c r="AJ10" s="48"/>
      <c r="AK10" s="48"/>
      <c r="AL10" s="48"/>
      <c r="AM10" s="43">
        <f t="shared" ref="AM10" si="28">IFERROR(IF($C9=$AM$3,$K10,0),0)</f>
        <v>0</v>
      </c>
      <c r="AN10" s="43">
        <f>IFERROR(IF($C9=$AM$3,#REF!,0),0)</f>
        <v>0</v>
      </c>
      <c r="AO10" s="43">
        <f t="shared" ref="AO10" si="29">IFERROR(IF($C9=$AO$3,$K10,0),0)</f>
        <v>0</v>
      </c>
      <c r="AP10" s="43">
        <f>IFERROR(IF($C9=$AO$3,#REF!,0),0)</f>
        <v>0</v>
      </c>
      <c r="AQ10" s="43">
        <f t="shared" ref="AQ10" si="30">IFERROR(IF($C9=$AQ$3,$K10,0),0)</f>
        <v>0</v>
      </c>
      <c r="AR10" s="43">
        <f>IFERROR(IF($C9=$AQ$3,#REF!,0),0)</f>
        <v>0</v>
      </c>
      <c r="AT10" s="215"/>
      <c r="AV10" s="51" t="s">
        <v>162</v>
      </c>
      <c r="AW10" s="51">
        <v>3000</v>
      </c>
      <c r="AX10" s="51">
        <v>4500</v>
      </c>
    </row>
    <row r="11" spans="1:60" ht="18.95" customHeight="1" x14ac:dyDescent="0.25">
      <c r="A11" s="221">
        <v>3</v>
      </c>
      <c r="B11" s="223" t="e">
        <f>IF(VLOOKUP(A11,様式5!$A$10:$B$309,2,FALSE)="","",VLOOKUP(A11,様式5!$A$10:$B$309,2,FALSE))</f>
        <v>#N/A</v>
      </c>
      <c r="C11" s="222" t="e">
        <f>IF(VLOOKUP(A11,様式5!$A$10:$O$309,15,FALSE)="","",VLOOKUP(A11,様式5!$A$10:$O$309,15,FALSE))</f>
        <v>#N/A</v>
      </c>
      <c r="D11" s="21" t="s">
        <v>59</v>
      </c>
      <c r="E11" s="22">
        <f>COUNTIF(様式5!$AB$10:$AB$309,D11&amp;B11&amp;"1")</f>
        <v>0</v>
      </c>
      <c r="F11" s="23" t="e">
        <f t="shared" ref="F11" si="31">VLOOKUP(C11,$AV$7:$AW$10,2,FALSE)</f>
        <v>#N/A</v>
      </c>
      <c r="G11" s="24" t="e">
        <f t="shared" si="8"/>
        <v>#N/A</v>
      </c>
      <c r="H11" s="25">
        <f>COUNTIF(様式5!$AB$10:$AB$309,D11&amp;B11&amp;"2")</f>
        <v>0</v>
      </c>
      <c r="I11" s="23" t="e">
        <f t="shared" ref="I11" si="32">VLOOKUP(C11,$AV$7:$AX$10,3,FALSE)</f>
        <v>#N/A</v>
      </c>
      <c r="J11" s="24" t="e">
        <f t="shared" si="2"/>
        <v>#N/A</v>
      </c>
      <c r="K11" s="25">
        <f>COUNTIF(様式5!$AD$10:$AD$309,B11&amp;D11)</f>
        <v>0</v>
      </c>
      <c r="L11" s="23">
        <v>400</v>
      </c>
      <c r="M11" s="31">
        <f t="shared" si="3"/>
        <v>0</v>
      </c>
      <c r="N11" s="32">
        <f>COUNTIF(様式5!$AD$10:$AD$309,B11&amp;D11)</f>
        <v>0</v>
      </c>
      <c r="O11" s="33">
        <v>2500</v>
      </c>
      <c r="P11" s="34">
        <f t="shared" si="4"/>
        <v>0</v>
      </c>
      <c r="Q11" s="45" t="e">
        <f t="shared" si="5"/>
        <v>#N/A</v>
      </c>
      <c r="R11" s="216" t="e">
        <f t="shared" si="6"/>
        <v>#N/A</v>
      </c>
      <c r="T11" s="44">
        <f t="shared" si="10"/>
        <v>0</v>
      </c>
      <c r="U11" s="44">
        <f t="shared" si="11"/>
        <v>0</v>
      </c>
      <c r="V11" s="44">
        <f t="shared" si="12"/>
        <v>0</v>
      </c>
      <c r="W11" s="44">
        <f t="shared" si="13"/>
        <v>0</v>
      </c>
      <c r="X11" s="44">
        <f t="shared" si="14"/>
        <v>0</v>
      </c>
      <c r="Y11" s="44">
        <f t="shared" si="15"/>
        <v>0</v>
      </c>
      <c r="Z11" s="47"/>
      <c r="AA11" s="47"/>
      <c r="AB11" s="47"/>
      <c r="AC11" s="47"/>
      <c r="AD11" s="47"/>
      <c r="AE11" s="47"/>
      <c r="AG11" s="43">
        <f t="shared" ref="AG11" si="33">IFERROR(IF($C11=$AG$3,$K11,0),0)</f>
        <v>0</v>
      </c>
      <c r="AH11" s="43">
        <f>IFERROR(IF($C11=$AG$3,#REF!,0),0)</f>
        <v>0</v>
      </c>
      <c r="AI11" s="43">
        <f t="shared" ref="AI11" si="34">IFERROR(IF($C11=$AI$3,$K11,0),0)</f>
        <v>0</v>
      </c>
      <c r="AJ11" s="43">
        <f>IFERROR(IF($C11=$AI$3,#REF!,0),0)</f>
        <v>0</v>
      </c>
      <c r="AK11" s="43">
        <f t="shared" ref="AK11" si="35">IFERROR(IF($C11=$AK$3,$K11,0),0)</f>
        <v>0</v>
      </c>
      <c r="AL11" s="43">
        <f>IFERROR(IF($C11=$AK$3,#REF!,0),0)</f>
        <v>0</v>
      </c>
      <c r="AM11" s="48"/>
      <c r="AN11" s="48"/>
      <c r="AO11" s="48"/>
      <c r="AP11" s="48"/>
      <c r="AQ11" s="48"/>
      <c r="AR11" s="48"/>
      <c r="AT11" s="215" t="str">
        <f t="shared" ref="AT11" si="36">IF(SUM(E11:E12,H11:H12)=SUM(T11:AE12),"","×")</f>
        <v/>
      </c>
    </row>
    <row r="12" spans="1:60" ht="18.95" customHeight="1" x14ac:dyDescent="0.25">
      <c r="A12" s="221"/>
      <c r="B12" s="223"/>
      <c r="C12" s="222"/>
      <c r="D12" s="26" t="s">
        <v>73</v>
      </c>
      <c r="E12" s="27">
        <f>COUNTIF(様式5!$AB$10:$AB$309,D12&amp;B11&amp;"1")</f>
        <v>0</v>
      </c>
      <c r="F12" s="28" t="e">
        <f t="shared" ref="F12" si="37">VLOOKUP(C11,$AV$7:$AW$10,2,FALSE)</f>
        <v>#N/A</v>
      </c>
      <c r="G12" s="29" t="e">
        <f t="shared" si="8"/>
        <v>#N/A</v>
      </c>
      <c r="H12" s="30">
        <f>COUNTIF(様式5!$AB$10:$AB$309,D12&amp;B11&amp;"2")</f>
        <v>0</v>
      </c>
      <c r="I12" s="35" t="e">
        <f t="shared" ref="I12" si="38">VLOOKUP(C11,$AV$7:$AX$10,3,FALSE)</f>
        <v>#N/A</v>
      </c>
      <c r="J12" s="29" t="e">
        <f t="shared" si="2"/>
        <v>#N/A</v>
      </c>
      <c r="K12" s="36">
        <f>COUNTIF(様式5!$AD$10:$AD$309,B11&amp;D12)</f>
        <v>0</v>
      </c>
      <c r="L12" s="28">
        <v>400</v>
      </c>
      <c r="M12" s="37">
        <f t="shared" si="3"/>
        <v>0</v>
      </c>
      <c r="N12" s="38">
        <f>COUNTIF(様式5!$AD$10:$AD$309,B11&amp;D12)</f>
        <v>0</v>
      </c>
      <c r="O12" s="39">
        <v>2500</v>
      </c>
      <c r="P12" s="40">
        <f t="shared" si="4"/>
        <v>0</v>
      </c>
      <c r="Q12" s="46" t="e">
        <f t="shared" si="5"/>
        <v>#N/A</v>
      </c>
      <c r="R12" s="217"/>
      <c r="T12" s="47"/>
      <c r="U12" s="47"/>
      <c r="V12" s="47"/>
      <c r="W12" s="47"/>
      <c r="X12" s="44"/>
      <c r="Y12" s="44"/>
      <c r="Z12" s="44">
        <f t="shared" ref="Z12" si="39">IFERROR(IF($C11=$Z$3,E12,0),0)</f>
        <v>0</v>
      </c>
      <c r="AA12" s="44">
        <f t="shared" ref="AA12" si="40">IFERROR(IF($C11=$Z$3,H12,0),0)</f>
        <v>0</v>
      </c>
      <c r="AB12" s="44">
        <f t="shared" ref="AB12" si="41">IFERROR(IF($C11=$AB$3,E12,0),0)</f>
        <v>0</v>
      </c>
      <c r="AC12" s="44">
        <f t="shared" ref="AC12" si="42">IFERROR(IF($C11=$AB$3,H12,0),0)</f>
        <v>0</v>
      </c>
      <c r="AD12" s="44">
        <f t="shared" ref="AD12" si="43">IFERROR(IF($C11=$AD$3,E12,0),0)</f>
        <v>0</v>
      </c>
      <c r="AE12" s="44">
        <f t="shared" ref="AE12" si="44">IFERROR(IF($C11=$AD$3,H12,0),0)</f>
        <v>0</v>
      </c>
      <c r="AG12" s="48"/>
      <c r="AH12" s="48"/>
      <c r="AI12" s="48"/>
      <c r="AJ12" s="48"/>
      <c r="AK12" s="48"/>
      <c r="AL12" s="48"/>
      <c r="AM12" s="43">
        <f t="shared" ref="AM12" si="45">IFERROR(IF($C11=$AM$3,$K12,0),0)</f>
        <v>0</v>
      </c>
      <c r="AN12" s="43">
        <f>IFERROR(IF($C11=$AM$3,#REF!,0),0)</f>
        <v>0</v>
      </c>
      <c r="AO12" s="43">
        <f t="shared" ref="AO12" si="46">IFERROR(IF($C11=$AO$3,$K12,0),0)</f>
        <v>0</v>
      </c>
      <c r="AP12" s="43">
        <f>IFERROR(IF($C11=$AO$3,#REF!,0),0)</f>
        <v>0</v>
      </c>
      <c r="AQ12" s="43">
        <f t="shared" ref="AQ12" si="47">IFERROR(IF($C11=$AQ$3,$K12,0),0)</f>
        <v>0</v>
      </c>
      <c r="AR12" s="43">
        <f>IFERROR(IF($C11=$AQ$3,#REF!,0),0)</f>
        <v>0</v>
      </c>
      <c r="AT12" s="215"/>
    </row>
    <row r="13" spans="1:60" ht="18.95" customHeight="1" x14ac:dyDescent="0.25">
      <c r="A13" s="221">
        <v>4</v>
      </c>
      <c r="B13" s="223" t="e">
        <f>VLOOKUP(A13,様式5!$A$10:$B$309,2,FALSE)</f>
        <v>#N/A</v>
      </c>
      <c r="C13" s="222" t="e">
        <f>IF(VLOOKUP(A13,様式5!$A$10:$O$309,15,FALSE)="","",VLOOKUP(A13,様式5!$A$10:$O$309,15,FALSE))</f>
        <v>#N/A</v>
      </c>
      <c r="D13" s="21" t="s">
        <v>59</v>
      </c>
      <c r="E13" s="22">
        <f>COUNTIF(様式5!$AB$10:$AB$309,D13&amp;B13&amp;"1")</f>
        <v>0</v>
      </c>
      <c r="F13" s="23" t="e">
        <f t="shared" ref="F13" si="48">VLOOKUP(C13,$AV$7:$AW$10,2,FALSE)</f>
        <v>#N/A</v>
      </c>
      <c r="G13" s="24" t="e">
        <f t="shared" si="8"/>
        <v>#N/A</v>
      </c>
      <c r="H13" s="25">
        <f>COUNTIF(様式5!$AB$10:$AB$309,D13&amp;B13&amp;"2")</f>
        <v>0</v>
      </c>
      <c r="I13" s="23" t="e">
        <f t="shared" ref="I13" si="49">VLOOKUP(C13,$AV$7:$AX$10,3,FALSE)</f>
        <v>#N/A</v>
      </c>
      <c r="J13" s="24" t="e">
        <f t="shared" si="2"/>
        <v>#N/A</v>
      </c>
      <c r="K13" s="25">
        <f>COUNTIF(様式5!$AD$10:$AD$309,B13&amp;D13)</f>
        <v>0</v>
      </c>
      <c r="L13" s="23">
        <v>400</v>
      </c>
      <c r="M13" s="31">
        <f t="shared" si="3"/>
        <v>0</v>
      </c>
      <c r="N13" s="32">
        <f>COUNTIF(様式5!$AD$10:$AD$309,B13&amp;D13)</f>
        <v>0</v>
      </c>
      <c r="O13" s="33">
        <v>2500</v>
      </c>
      <c r="P13" s="34">
        <f t="shared" si="4"/>
        <v>0</v>
      </c>
      <c r="Q13" s="45" t="e">
        <f t="shared" si="5"/>
        <v>#N/A</v>
      </c>
      <c r="R13" s="216" t="e">
        <f t="shared" ref="R13:R15" si="50">SUM(Q13,Q14)</f>
        <v>#N/A</v>
      </c>
      <c r="T13" s="44">
        <f t="shared" si="10"/>
        <v>0</v>
      </c>
      <c r="U13" s="44">
        <f t="shared" si="11"/>
        <v>0</v>
      </c>
      <c r="V13" s="44">
        <f t="shared" si="12"/>
        <v>0</v>
      </c>
      <c r="W13" s="44">
        <f t="shared" si="13"/>
        <v>0</v>
      </c>
      <c r="X13" s="44">
        <f t="shared" si="14"/>
        <v>0</v>
      </c>
      <c r="Y13" s="44">
        <f t="shared" si="15"/>
        <v>0</v>
      </c>
      <c r="Z13" s="47"/>
      <c r="AA13" s="47"/>
      <c r="AB13" s="47"/>
      <c r="AC13" s="47"/>
      <c r="AD13" s="47"/>
      <c r="AE13" s="47"/>
      <c r="AG13" s="43">
        <f t="shared" ref="AG13" si="51">IFERROR(IF($C13=$AG$3,$K13,0),0)</f>
        <v>0</v>
      </c>
      <c r="AH13" s="43">
        <f>IFERROR(IF($C13=$AG$3,#REF!,0),0)</f>
        <v>0</v>
      </c>
      <c r="AI13" s="43">
        <f t="shared" ref="AI13" si="52">IFERROR(IF($C13=$AI$3,$K13,0),0)</f>
        <v>0</v>
      </c>
      <c r="AJ13" s="43">
        <f>IFERROR(IF($C13=$AI$3,#REF!,0),0)</f>
        <v>0</v>
      </c>
      <c r="AK13" s="43">
        <f t="shared" ref="AK13" si="53">IFERROR(IF($C13=$AK$3,$K13,0),0)</f>
        <v>0</v>
      </c>
      <c r="AL13" s="43">
        <f>IFERROR(IF($C13=$AK$3,#REF!,0),0)</f>
        <v>0</v>
      </c>
      <c r="AM13" s="48"/>
      <c r="AN13" s="48"/>
      <c r="AO13" s="48"/>
      <c r="AP13" s="48"/>
      <c r="AQ13" s="48"/>
      <c r="AR13" s="48"/>
      <c r="AT13" s="215" t="str">
        <f t="shared" ref="AT13" si="54">IF(SUM(E13:E14,H13:H14)=SUM(T13:AE14),"","×")</f>
        <v/>
      </c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</row>
    <row r="14" spans="1:60" ht="18.95" customHeight="1" x14ac:dyDescent="0.25">
      <c r="A14" s="221"/>
      <c r="B14" s="223"/>
      <c r="C14" s="222"/>
      <c r="D14" s="26" t="s">
        <v>73</v>
      </c>
      <c r="E14" s="27">
        <f>COUNTIF(様式5!$AB$10:$AB$309,D14&amp;B13&amp;"1")</f>
        <v>0</v>
      </c>
      <c r="F14" s="28" t="e">
        <f t="shared" ref="F14" si="55">VLOOKUP(C13,$AV$7:$AW$10,2,FALSE)</f>
        <v>#N/A</v>
      </c>
      <c r="G14" s="29" t="e">
        <f t="shared" si="8"/>
        <v>#N/A</v>
      </c>
      <c r="H14" s="30">
        <f>COUNTIF(様式5!$AB$10:$AB$309,D14&amp;B13&amp;"2")</f>
        <v>0</v>
      </c>
      <c r="I14" s="35" t="e">
        <f t="shared" ref="I14" si="56">VLOOKUP(C13,$AV$7:$AX$10,3,FALSE)</f>
        <v>#N/A</v>
      </c>
      <c r="J14" s="29" t="e">
        <f t="shared" si="2"/>
        <v>#N/A</v>
      </c>
      <c r="K14" s="36">
        <f>COUNTIF(様式5!$AD$10:$AD$309,B13&amp;D14)</f>
        <v>0</v>
      </c>
      <c r="L14" s="28">
        <v>400</v>
      </c>
      <c r="M14" s="37">
        <f t="shared" si="3"/>
        <v>0</v>
      </c>
      <c r="N14" s="38">
        <f>COUNTIF(様式5!$AD$10:$AD$309,B13&amp;D14)</f>
        <v>0</v>
      </c>
      <c r="O14" s="39">
        <v>2500</v>
      </c>
      <c r="P14" s="40">
        <f t="shared" si="4"/>
        <v>0</v>
      </c>
      <c r="Q14" s="46" t="e">
        <f t="shared" si="5"/>
        <v>#N/A</v>
      </c>
      <c r="R14" s="217"/>
      <c r="T14" s="47"/>
      <c r="U14" s="47"/>
      <c r="V14" s="47"/>
      <c r="W14" s="47"/>
      <c r="X14" s="44"/>
      <c r="Y14" s="44"/>
      <c r="Z14" s="44">
        <f t="shared" ref="Z14" si="57">IFERROR(IF($C13=$Z$3,E14,0),0)</f>
        <v>0</v>
      </c>
      <c r="AA14" s="44">
        <f t="shared" ref="AA14" si="58">IFERROR(IF($C13=$Z$3,H14,0),0)</f>
        <v>0</v>
      </c>
      <c r="AB14" s="44">
        <f t="shared" ref="AB14" si="59">IFERROR(IF($C13=$AB$3,E14,0),0)</f>
        <v>0</v>
      </c>
      <c r="AC14" s="44">
        <f t="shared" ref="AC14" si="60">IFERROR(IF($C13=$AB$3,H14,0),0)</f>
        <v>0</v>
      </c>
      <c r="AD14" s="44">
        <f t="shared" ref="AD14" si="61">IFERROR(IF($C13=$AD$3,E14,0),0)</f>
        <v>0</v>
      </c>
      <c r="AE14" s="44">
        <f t="shared" ref="AE14" si="62">IFERROR(IF($C13=$AD$3,H14,0),0)</f>
        <v>0</v>
      </c>
      <c r="AG14" s="48"/>
      <c r="AH14" s="48"/>
      <c r="AI14" s="48"/>
      <c r="AJ14" s="48"/>
      <c r="AK14" s="48"/>
      <c r="AL14" s="48"/>
      <c r="AM14" s="43">
        <f t="shared" ref="AM14" si="63">IFERROR(IF($C13=$AM$3,$K14,0),0)</f>
        <v>0</v>
      </c>
      <c r="AN14" s="43">
        <f>IFERROR(IF($C13=$AM$3,#REF!,0),0)</f>
        <v>0</v>
      </c>
      <c r="AO14" s="43">
        <f t="shared" ref="AO14" si="64">IFERROR(IF($C13=$AO$3,$K14,0),0)</f>
        <v>0</v>
      </c>
      <c r="AP14" s="43">
        <f>IFERROR(IF($C13=$AO$3,#REF!,0),0)</f>
        <v>0</v>
      </c>
      <c r="AQ14" s="43">
        <f t="shared" ref="AQ14" si="65">IFERROR(IF($C13=$AQ$3,$K14,0),0)</f>
        <v>0</v>
      </c>
      <c r="AR14" s="43">
        <f>IFERROR(IF($C13=$AQ$3,#REF!,0),0)</f>
        <v>0</v>
      </c>
      <c r="AT14" s="215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</row>
    <row r="15" spans="1:60" ht="18.95" customHeight="1" x14ac:dyDescent="0.25">
      <c r="A15" s="221">
        <v>5</v>
      </c>
      <c r="B15" s="223" t="e">
        <f>VLOOKUP(A15,様式5!$A$10:$B$309,2,FALSE)</f>
        <v>#N/A</v>
      </c>
      <c r="C15" s="222" t="e">
        <f>IF(VLOOKUP(A15,様式5!$A$10:$O$309,15,FALSE)="","",VLOOKUP(A15,様式5!$A$10:$O$309,15,FALSE))</f>
        <v>#N/A</v>
      </c>
      <c r="D15" s="21" t="s">
        <v>59</v>
      </c>
      <c r="E15" s="22">
        <f>COUNTIF(様式5!$AB$10:$AB$309,D15&amp;B15&amp;"1")</f>
        <v>0</v>
      </c>
      <c r="F15" s="23" t="e">
        <f t="shared" ref="F15" si="66">VLOOKUP(C15,$AV$7:$AW$10,2,FALSE)</f>
        <v>#N/A</v>
      </c>
      <c r="G15" s="24" t="e">
        <f t="shared" si="8"/>
        <v>#N/A</v>
      </c>
      <c r="H15" s="25">
        <f>COUNTIF(様式5!$AB$10:$AB$309,D15&amp;B15&amp;"2")</f>
        <v>0</v>
      </c>
      <c r="I15" s="23" t="e">
        <f t="shared" ref="I15" si="67">VLOOKUP(C15,$AV$7:$AX$10,3,FALSE)</f>
        <v>#N/A</v>
      </c>
      <c r="J15" s="24" t="e">
        <f t="shared" si="2"/>
        <v>#N/A</v>
      </c>
      <c r="K15" s="25">
        <f>COUNTIF(様式5!$AD$10:$AD$309,B15&amp;D15)</f>
        <v>0</v>
      </c>
      <c r="L15" s="23">
        <v>400</v>
      </c>
      <c r="M15" s="31">
        <f t="shared" si="3"/>
        <v>0</v>
      </c>
      <c r="N15" s="32">
        <f>COUNTIF(様式5!$AD$10:$AD$309,B15&amp;D15)</f>
        <v>0</v>
      </c>
      <c r="O15" s="33">
        <v>2500</v>
      </c>
      <c r="P15" s="34">
        <f t="shared" si="4"/>
        <v>0</v>
      </c>
      <c r="Q15" s="45" t="e">
        <f t="shared" si="5"/>
        <v>#N/A</v>
      </c>
      <c r="R15" s="216" t="e">
        <f t="shared" si="50"/>
        <v>#N/A</v>
      </c>
      <c r="T15" s="44">
        <f t="shared" si="10"/>
        <v>0</v>
      </c>
      <c r="U15" s="44">
        <f t="shared" si="11"/>
        <v>0</v>
      </c>
      <c r="V15" s="44">
        <f t="shared" si="12"/>
        <v>0</v>
      </c>
      <c r="W15" s="44">
        <f t="shared" si="13"/>
        <v>0</v>
      </c>
      <c r="X15" s="44">
        <f t="shared" si="14"/>
        <v>0</v>
      </c>
      <c r="Y15" s="44">
        <f t="shared" si="15"/>
        <v>0</v>
      </c>
      <c r="Z15" s="47"/>
      <c r="AA15" s="47"/>
      <c r="AB15" s="47"/>
      <c r="AC15" s="47"/>
      <c r="AD15" s="47"/>
      <c r="AE15" s="47"/>
      <c r="AG15" s="43">
        <f t="shared" ref="AG15" si="68">IFERROR(IF($C15=$AG$3,$K15,0),0)</f>
        <v>0</v>
      </c>
      <c r="AH15" s="43">
        <f>IFERROR(IF($C15=$AG$3,#REF!,0),0)</f>
        <v>0</v>
      </c>
      <c r="AI15" s="43">
        <f t="shared" ref="AI15" si="69">IFERROR(IF($C15=$AI$3,$K15,0),0)</f>
        <v>0</v>
      </c>
      <c r="AJ15" s="43">
        <f>IFERROR(IF($C15=$AI$3,#REF!,0),0)</f>
        <v>0</v>
      </c>
      <c r="AK15" s="43">
        <f t="shared" ref="AK15" si="70">IFERROR(IF($C15=$AK$3,$K15,0),0)</f>
        <v>0</v>
      </c>
      <c r="AL15" s="43">
        <f>IFERROR(IF($C15=$AK$3,#REF!,0),0)</f>
        <v>0</v>
      </c>
      <c r="AM15" s="48"/>
      <c r="AN15" s="48"/>
      <c r="AO15" s="48"/>
      <c r="AP15" s="48"/>
      <c r="AQ15" s="48"/>
      <c r="AR15" s="48"/>
      <c r="AT15" s="215" t="str">
        <f t="shared" ref="AT15" si="71">IF(SUM(E15:E16,H15:H16)=SUM(T15:AE16),"","×")</f>
        <v/>
      </c>
    </row>
    <row r="16" spans="1:60" ht="18.95" customHeight="1" x14ac:dyDescent="0.25">
      <c r="A16" s="221"/>
      <c r="B16" s="223"/>
      <c r="C16" s="222"/>
      <c r="D16" s="26" t="s">
        <v>73</v>
      </c>
      <c r="E16" s="27">
        <f>COUNTIF(様式5!$AB$10:$AB$309,D16&amp;B15&amp;"1")</f>
        <v>0</v>
      </c>
      <c r="F16" s="28" t="e">
        <f t="shared" ref="F16" si="72">VLOOKUP(C15,$AV$7:$AW$10,2,FALSE)</f>
        <v>#N/A</v>
      </c>
      <c r="G16" s="29" t="e">
        <f t="shared" si="8"/>
        <v>#N/A</v>
      </c>
      <c r="H16" s="30">
        <f>COUNTIF(様式5!$AB$10:$AB$309,D16&amp;B15&amp;"2")</f>
        <v>0</v>
      </c>
      <c r="I16" s="35" t="e">
        <f t="shared" ref="I16" si="73">VLOOKUP(C15,$AV$7:$AX$10,3,FALSE)</f>
        <v>#N/A</v>
      </c>
      <c r="J16" s="29" t="e">
        <f t="shared" si="2"/>
        <v>#N/A</v>
      </c>
      <c r="K16" s="36">
        <f>COUNTIF(様式5!$AD$10:$AD$309,B15&amp;D16)</f>
        <v>0</v>
      </c>
      <c r="L16" s="28">
        <v>400</v>
      </c>
      <c r="M16" s="37">
        <f t="shared" si="3"/>
        <v>0</v>
      </c>
      <c r="N16" s="38">
        <f>COUNTIF(様式5!$AD$10:$AD$309,B15&amp;D16)</f>
        <v>0</v>
      </c>
      <c r="O16" s="39">
        <v>2500</v>
      </c>
      <c r="P16" s="40">
        <f t="shared" si="4"/>
        <v>0</v>
      </c>
      <c r="Q16" s="46" t="e">
        <f t="shared" si="5"/>
        <v>#N/A</v>
      </c>
      <c r="R16" s="217"/>
      <c r="T16" s="47"/>
      <c r="U16" s="47"/>
      <c r="V16" s="47"/>
      <c r="W16" s="47"/>
      <c r="X16" s="44"/>
      <c r="Y16" s="44"/>
      <c r="Z16" s="44">
        <f t="shared" ref="Z16" si="74">IFERROR(IF($C15=$Z$3,E16,0),0)</f>
        <v>0</v>
      </c>
      <c r="AA16" s="44">
        <f t="shared" ref="AA16" si="75">IFERROR(IF($C15=$Z$3,H16,0),0)</f>
        <v>0</v>
      </c>
      <c r="AB16" s="44">
        <f t="shared" ref="AB16" si="76">IFERROR(IF($C15=$AB$3,E16,0),0)</f>
        <v>0</v>
      </c>
      <c r="AC16" s="44">
        <f t="shared" ref="AC16" si="77">IFERROR(IF($C15=$AB$3,H16,0),0)</f>
        <v>0</v>
      </c>
      <c r="AD16" s="44">
        <f t="shared" ref="AD16" si="78">IFERROR(IF($C15=$AD$3,E16,0),0)</f>
        <v>0</v>
      </c>
      <c r="AE16" s="44">
        <f t="shared" ref="AE16" si="79">IFERROR(IF($C15=$AD$3,H16,0),0)</f>
        <v>0</v>
      </c>
      <c r="AG16" s="48"/>
      <c r="AH16" s="48"/>
      <c r="AI16" s="48"/>
      <c r="AJ16" s="48"/>
      <c r="AK16" s="48"/>
      <c r="AL16" s="48"/>
      <c r="AM16" s="43">
        <f t="shared" ref="AM16" si="80">IFERROR(IF($C15=$AM$3,$K16,0),0)</f>
        <v>0</v>
      </c>
      <c r="AN16" s="43">
        <f>IFERROR(IF($C15=$AM$3,#REF!,0),0)</f>
        <v>0</v>
      </c>
      <c r="AO16" s="43">
        <f t="shared" ref="AO16" si="81">IFERROR(IF($C15=$AO$3,$K16,0),0)</f>
        <v>0</v>
      </c>
      <c r="AP16" s="43">
        <f>IFERROR(IF($C15=$AO$3,#REF!,0),0)</f>
        <v>0</v>
      </c>
      <c r="AQ16" s="43">
        <f t="shared" ref="AQ16" si="82">IFERROR(IF($C15=$AQ$3,$K16,0),0)</f>
        <v>0</v>
      </c>
      <c r="AR16" s="43">
        <f>IFERROR(IF($C15=$AQ$3,#REF!,0),0)</f>
        <v>0</v>
      </c>
      <c r="AT16" s="215"/>
    </row>
    <row r="17" spans="1:46" ht="18.95" customHeight="1" x14ac:dyDescent="0.25">
      <c r="A17" s="221">
        <v>6</v>
      </c>
      <c r="B17" s="223" t="e">
        <f>VLOOKUP(A17,様式5!$A$10:$B$309,2,FALSE)</f>
        <v>#N/A</v>
      </c>
      <c r="C17" s="222" t="e">
        <f>IF(VLOOKUP(A17,様式5!$A$10:$O$309,15,FALSE)="","",VLOOKUP(A17,様式5!$A$10:$O$309,15,FALSE))</f>
        <v>#N/A</v>
      </c>
      <c r="D17" s="21" t="s">
        <v>59</v>
      </c>
      <c r="E17" s="22">
        <f>COUNTIF(様式5!$AB$10:$AB$309,D17&amp;B17&amp;"1")</f>
        <v>0</v>
      </c>
      <c r="F17" s="23" t="e">
        <f t="shared" ref="F17" si="83">VLOOKUP(C17,$AV$7:$AW$10,2,FALSE)</f>
        <v>#N/A</v>
      </c>
      <c r="G17" s="24" t="e">
        <f t="shared" si="8"/>
        <v>#N/A</v>
      </c>
      <c r="H17" s="25">
        <f>COUNTIF(様式5!$AB$10:$AB$309,D17&amp;B17&amp;"2")</f>
        <v>0</v>
      </c>
      <c r="I17" s="23" t="e">
        <f t="shared" ref="I17" si="84">VLOOKUP(C17,$AV$7:$AX$10,3,FALSE)</f>
        <v>#N/A</v>
      </c>
      <c r="J17" s="24" t="e">
        <f t="shared" si="2"/>
        <v>#N/A</v>
      </c>
      <c r="K17" s="25">
        <f>COUNTIF(様式5!$AD$10:$AD$309,B17&amp;D17)</f>
        <v>0</v>
      </c>
      <c r="L17" s="23">
        <v>400</v>
      </c>
      <c r="M17" s="31">
        <f t="shared" si="3"/>
        <v>0</v>
      </c>
      <c r="N17" s="32">
        <f>COUNTIF(様式5!$AD$10:$AD$309,B17&amp;D17)</f>
        <v>0</v>
      </c>
      <c r="O17" s="33">
        <v>2500</v>
      </c>
      <c r="P17" s="34">
        <f t="shared" si="4"/>
        <v>0</v>
      </c>
      <c r="Q17" s="45" t="e">
        <f t="shared" si="5"/>
        <v>#N/A</v>
      </c>
      <c r="R17" s="218" t="e">
        <f t="shared" ref="R17:R21" si="85">SUM(Q17,Q18)</f>
        <v>#N/A</v>
      </c>
      <c r="T17" s="44">
        <f t="shared" si="10"/>
        <v>0</v>
      </c>
      <c r="U17" s="44">
        <f t="shared" si="11"/>
        <v>0</v>
      </c>
      <c r="V17" s="44">
        <f t="shared" si="12"/>
        <v>0</v>
      </c>
      <c r="W17" s="44">
        <f t="shared" si="13"/>
        <v>0</v>
      </c>
      <c r="X17" s="44">
        <f t="shared" si="14"/>
        <v>0</v>
      </c>
      <c r="Y17" s="44">
        <f t="shared" si="15"/>
        <v>0</v>
      </c>
      <c r="Z17" s="47"/>
      <c r="AA17" s="47"/>
      <c r="AB17" s="47"/>
      <c r="AC17" s="47"/>
      <c r="AD17" s="47"/>
      <c r="AE17" s="47"/>
      <c r="AG17" s="43">
        <f t="shared" ref="AG17" si="86">IFERROR(IF($C17=$AG$3,$K17,0),0)</f>
        <v>0</v>
      </c>
      <c r="AH17" s="43">
        <f>IFERROR(IF($C17=$AG$3,#REF!,0),0)</f>
        <v>0</v>
      </c>
      <c r="AI17" s="43">
        <f t="shared" ref="AI17" si="87">IFERROR(IF($C17=$AI$3,$K17,0),0)</f>
        <v>0</v>
      </c>
      <c r="AJ17" s="43">
        <f>IFERROR(IF($C17=$AI$3,#REF!,0),0)</f>
        <v>0</v>
      </c>
      <c r="AK17" s="43">
        <f t="shared" ref="AK17" si="88">IFERROR(IF($C17=$AK$3,$K17,0),0)</f>
        <v>0</v>
      </c>
      <c r="AL17" s="43">
        <f>IFERROR(IF($C17=$AK$3,#REF!,0),0)</f>
        <v>0</v>
      </c>
      <c r="AM17" s="48"/>
      <c r="AN17" s="48"/>
      <c r="AO17" s="48"/>
      <c r="AP17" s="48"/>
      <c r="AQ17" s="48"/>
      <c r="AR17" s="48"/>
      <c r="AT17" s="215" t="str">
        <f t="shared" ref="AT17" si="89">IF(SUM(E17:E18,H17:H18)=SUM(T17:AE18),"","×")</f>
        <v/>
      </c>
    </row>
    <row r="18" spans="1:46" ht="18.95" customHeight="1" x14ac:dyDescent="0.25">
      <c r="A18" s="221"/>
      <c r="B18" s="223"/>
      <c r="C18" s="222"/>
      <c r="D18" s="26" t="s">
        <v>73</v>
      </c>
      <c r="E18" s="27">
        <f>COUNTIF(様式5!$AB$10:$AB$309,D18&amp;B17&amp;"1")</f>
        <v>0</v>
      </c>
      <c r="F18" s="28" t="e">
        <f t="shared" ref="F18" si="90">VLOOKUP(C17,$AV$7:$AW$10,2,FALSE)</f>
        <v>#N/A</v>
      </c>
      <c r="G18" s="29" t="e">
        <f t="shared" si="8"/>
        <v>#N/A</v>
      </c>
      <c r="H18" s="30">
        <f>COUNTIF(様式5!$AB$10:$AB$309,D18&amp;B17&amp;"2")</f>
        <v>0</v>
      </c>
      <c r="I18" s="35" t="e">
        <f t="shared" ref="I18" si="91">VLOOKUP(C17,$AV$7:$AX$10,3,FALSE)</f>
        <v>#N/A</v>
      </c>
      <c r="J18" s="29" t="e">
        <f t="shared" si="2"/>
        <v>#N/A</v>
      </c>
      <c r="K18" s="36">
        <f>COUNTIF(様式5!$AD$10:$AD$309,B17&amp;D18)</f>
        <v>0</v>
      </c>
      <c r="L18" s="28">
        <v>400</v>
      </c>
      <c r="M18" s="37">
        <f t="shared" si="3"/>
        <v>0</v>
      </c>
      <c r="N18" s="38">
        <f>COUNTIF(様式5!$AD$10:$AD$309,B17&amp;D18)</f>
        <v>0</v>
      </c>
      <c r="O18" s="39">
        <v>2500</v>
      </c>
      <c r="P18" s="40">
        <f t="shared" si="4"/>
        <v>0</v>
      </c>
      <c r="Q18" s="46" t="e">
        <f t="shared" si="5"/>
        <v>#N/A</v>
      </c>
      <c r="R18" s="218"/>
      <c r="T18" s="47"/>
      <c r="U18" s="47"/>
      <c r="V18" s="47"/>
      <c r="W18" s="47"/>
      <c r="X18" s="44"/>
      <c r="Y18" s="44"/>
      <c r="Z18" s="44">
        <f t="shared" ref="Z18" si="92">IFERROR(IF($C17=$Z$3,E18,0),0)</f>
        <v>0</v>
      </c>
      <c r="AA18" s="44">
        <f t="shared" ref="AA18" si="93">IFERROR(IF($C17=$Z$3,H18,0),0)</f>
        <v>0</v>
      </c>
      <c r="AB18" s="44">
        <f t="shared" ref="AB18" si="94">IFERROR(IF($C17=$AB$3,E18,0),0)</f>
        <v>0</v>
      </c>
      <c r="AC18" s="44">
        <f t="shared" ref="AC18" si="95">IFERROR(IF($C17=$AB$3,H18,0),0)</f>
        <v>0</v>
      </c>
      <c r="AD18" s="44">
        <f t="shared" ref="AD18" si="96">IFERROR(IF($C17=$AD$3,E18,0),0)</f>
        <v>0</v>
      </c>
      <c r="AE18" s="44">
        <f t="shared" ref="AE18" si="97">IFERROR(IF($C17=$AD$3,H18,0),0)</f>
        <v>0</v>
      </c>
      <c r="AG18" s="48"/>
      <c r="AH18" s="48"/>
      <c r="AI18" s="48"/>
      <c r="AJ18" s="48"/>
      <c r="AK18" s="48"/>
      <c r="AL18" s="48"/>
      <c r="AM18" s="43">
        <f t="shared" ref="AM18" si="98">IFERROR(IF($C17=$AM$3,$K18,0),0)</f>
        <v>0</v>
      </c>
      <c r="AN18" s="43">
        <f>IFERROR(IF($C17=$AM$3,#REF!,0),0)</f>
        <v>0</v>
      </c>
      <c r="AO18" s="43">
        <f t="shared" ref="AO18" si="99">IFERROR(IF($C17=$AO$3,$K18,0),0)</f>
        <v>0</v>
      </c>
      <c r="AP18" s="43">
        <f>IFERROR(IF($C17=$AO$3,#REF!,0),0)</f>
        <v>0</v>
      </c>
      <c r="AQ18" s="43">
        <f t="shared" ref="AQ18" si="100">IFERROR(IF($C17=$AQ$3,$K18,0),0)</f>
        <v>0</v>
      </c>
      <c r="AR18" s="43">
        <f>IFERROR(IF($C17=$AQ$3,#REF!,0),0)</f>
        <v>0</v>
      </c>
      <c r="AT18" s="215"/>
    </row>
    <row r="19" spans="1:46" ht="18.95" customHeight="1" x14ac:dyDescent="0.25">
      <c r="A19" s="221">
        <v>7</v>
      </c>
      <c r="B19" s="223" t="e">
        <f>VLOOKUP(A19,様式5!$A$10:$B$309,2,FALSE)</f>
        <v>#N/A</v>
      </c>
      <c r="C19" s="222" t="e">
        <f>IF(VLOOKUP(A19,様式5!$A$10:$O$309,15,FALSE)="","",VLOOKUP(A19,様式5!$A$10:$O$309,15,FALSE))</f>
        <v>#N/A</v>
      </c>
      <c r="D19" s="21" t="s">
        <v>59</v>
      </c>
      <c r="E19" s="22">
        <f>COUNTIF(様式5!$AB$10:$AB$309,D19&amp;B19&amp;"1")</f>
        <v>0</v>
      </c>
      <c r="F19" s="23" t="e">
        <f t="shared" ref="F19" si="101">VLOOKUP(C19,$AV$7:$AW$10,2,FALSE)</f>
        <v>#N/A</v>
      </c>
      <c r="G19" s="24" t="e">
        <f t="shared" si="8"/>
        <v>#N/A</v>
      </c>
      <c r="H19" s="25">
        <f>COUNTIF(様式5!$AB$10:$AB$309,D19&amp;B19&amp;"2")</f>
        <v>0</v>
      </c>
      <c r="I19" s="23" t="e">
        <f t="shared" ref="I19" si="102">VLOOKUP(C19,$AV$7:$AX$10,3,FALSE)</f>
        <v>#N/A</v>
      </c>
      <c r="J19" s="24" t="e">
        <f t="shared" si="2"/>
        <v>#N/A</v>
      </c>
      <c r="K19" s="25">
        <f>COUNTIF(様式5!$AD$10:$AD$309,B19&amp;D19)</f>
        <v>0</v>
      </c>
      <c r="L19" s="23">
        <v>400</v>
      </c>
      <c r="M19" s="31">
        <f t="shared" si="3"/>
        <v>0</v>
      </c>
      <c r="N19" s="32">
        <f>COUNTIF(様式5!$AD$10:$AD$309,B19&amp;D19)</f>
        <v>0</v>
      </c>
      <c r="O19" s="33">
        <v>2500</v>
      </c>
      <c r="P19" s="34">
        <f t="shared" si="4"/>
        <v>0</v>
      </c>
      <c r="Q19" s="45" t="e">
        <f t="shared" si="5"/>
        <v>#N/A</v>
      </c>
      <c r="R19" s="216" t="e">
        <f t="shared" si="85"/>
        <v>#N/A</v>
      </c>
      <c r="T19" s="44">
        <f t="shared" si="10"/>
        <v>0</v>
      </c>
      <c r="U19" s="44">
        <f t="shared" si="11"/>
        <v>0</v>
      </c>
      <c r="V19" s="44">
        <f t="shared" si="12"/>
        <v>0</v>
      </c>
      <c r="W19" s="44">
        <f t="shared" si="13"/>
        <v>0</v>
      </c>
      <c r="X19" s="44">
        <f t="shared" si="14"/>
        <v>0</v>
      </c>
      <c r="Y19" s="44">
        <f t="shared" si="15"/>
        <v>0</v>
      </c>
      <c r="Z19" s="47"/>
      <c r="AA19" s="47"/>
      <c r="AB19" s="47"/>
      <c r="AC19" s="47"/>
      <c r="AD19" s="47"/>
      <c r="AE19" s="47"/>
      <c r="AG19" s="43">
        <f t="shared" ref="AG19" si="103">IFERROR(IF($C19=$AG$3,$K19,0),0)</f>
        <v>0</v>
      </c>
      <c r="AH19" s="43">
        <f>IFERROR(IF($C19=$AG$3,#REF!,0),0)</f>
        <v>0</v>
      </c>
      <c r="AI19" s="43">
        <f t="shared" ref="AI19" si="104">IFERROR(IF($C19=$AI$3,$K19,0),0)</f>
        <v>0</v>
      </c>
      <c r="AJ19" s="43">
        <f>IFERROR(IF($C19=$AI$3,#REF!,0),0)</f>
        <v>0</v>
      </c>
      <c r="AK19" s="43">
        <f t="shared" ref="AK19" si="105">IFERROR(IF($C19=$AK$3,$K19,0),0)</f>
        <v>0</v>
      </c>
      <c r="AL19" s="43">
        <f>IFERROR(IF($C19=$AK$3,#REF!,0),0)</f>
        <v>0</v>
      </c>
      <c r="AM19" s="48"/>
      <c r="AN19" s="48"/>
      <c r="AO19" s="48"/>
      <c r="AP19" s="48"/>
      <c r="AQ19" s="48"/>
      <c r="AR19" s="48"/>
      <c r="AT19" s="215" t="str">
        <f t="shared" ref="AT19" si="106">IF(SUM(E19:E20,H19:H20)=SUM(T19:AE20),"","×")</f>
        <v/>
      </c>
    </row>
    <row r="20" spans="1:46" ht="18.95" customHeight="1" x14ac:dyDescent="0.25">
      <c r="A20" s="221"/>
      <c r="B20" s="223"/>
      <c r="C20" s="222"/>
      <c r="D20" s="26" t="s">
        <v>73</v>
      </c>
      <c r="E20" s="27">
        <f>COUNTIF(様式5!$AB$10:$AB$309,D20&amp;B19&amp;"1")</f>
        <v>0</v>
      </c>
      <c r="F20" s="28" t="e">
        <f t="shared" ref="F20" si="107">VLOOKUP(C19,$AV$7:$AW$10,2,FALSE)</f>
        <v>#N/A</v>
      </c>
      <c r="G20" s="29" t="e">
        <f t="shared" si="8"/>
        <v>#N/A</v>
      </c>
      <c r="H20" s="30">
        <f>COUNTIF(様式5!$AB$10:$AB$309,D20&amp;B19&amp;"2")</f>
        <v>0</v>
      </c>
      <c r="I20" s="35" t="e">
        <f t="shared" ref="I20" si="108">VLOOKUP(C19,$AV$7:$AX$10,3,FALSE)</f>
        <v>#N/A</v>
      </c>
      <c r="J20" s="29" t="e">
        <f t="shared" si="2"/>
        <v>#N/A</v>
      </c>
      <c r="K20" s="36">
        <f>COUNTIF(様式5!$AD$10:$AD$309,B19&amp;D20)</f>
        <v>0</v>
      </c>
      <c r="L20" s="28">
        <v>400</v>
      </c>
      <c r="M20" s="37">
        <f t="shared" si="3"/>
        <v>0</v>
      </c>
      <c r="N20" s="38">
        <f>COUNTIF(様式5!$AD$10:$AD$309,B19&amp;D20)</f>
        <v>0</v>
      </c>
      <c r="O20" s="39">
        <v>2500</v>
      </c>
      <c r="P20" s="40">
        <f t="shared" si="4"/>
        <v>0</v>
      </c>
      <c r="Q20" s="46" t="e">
        <f t="shared" si="5"/>
        <v>#N/A</v>
      </c>
      <c r="R20" s="217"/>
      <c r="T20" s="47"/>
      <c r="U20" s="47"/>
      <c r="V20" s="47"/>
      <c r="W20" s="47"/>
      <c r="X20" s="44"/>
      <c r="Y20" s="44"/>
      <c r="Z20" s="44">
        <f t="shared" ref="Z20" si="109">IFERROR(IF($C19=$Z$3,E20,0),0)</f>
        <v>0</v>
      </c>
      <c r="AA20" s="44">
        <f t="shared" ref="AA20" si="110">IFERROR(IF($C19=$Z$3,H20,0),0)</f>
        <v>0</v>
      </c>
      <c r="AB20" s="44">
        <f t="shared" ref="AB20" si="111">IFERROR(IF($C19=$AB$3,E20,0),0)</f>
        <v>0</v>
      </c>
      <c r="AC20" s="44">
        <f t="shared" ref="AC20" si="112">IFERROR(IF($C19=$AB$3,H20,0),0)</f>
        <v>0</v>
      </c>
      <c r="AD20" s="44">
        <f t="shared" ref="AD20" si="113">IFERROR(IF($C19=$AD$3,E20,0),0)</f>
        <v>0</v>
      </c>
      <c r="AE20" s="44">
        <f t="shared" ref="AE20" si="114">IFERROR(IF($C19=$AD$3,H20,0),0)</f>
        <v>0</v>
      </c>
      <c r="AG20" s="48"/>
      <c r="AH20" s="48"/>
      <c r="AI20" s="48"/>
      <c r="AJ20" s="48"/>
      <c r="AK20" s="48"/>
      <c r="AL20" s="48"/>
      <c r="AM20" s="43">
        <f t="shared" ref="AM20" si="115">IFERROR(IF($C19=$AM$3,$K20,0),0)</f>
        <v>0</v>
      </c>
      <c r="AN20" s="43">
        <f>IFERROR(IF($C19=$AM$3,#REF!,0),0)</f>
        <v>0</v>
      </c>
      <c r="AO20" s="43">
        <f t="shared" ref="AO20" si="116">IFERROR(IF($C19=$AO$3,$K20,0),0)</f>
        <v>0</v>
      </c>
      <c r="AP20" s="43">
        <f>IFERROR(IF($C19=$AO$3,#REF!,0),0)</f>
        <v>0</v>
      </c>
      <c r="AQ20" s="43">
        <f t="shared" ref="AQ20" si="117">IFERROR(IF($C19=$AQ$3,$K20,0),0)</f>
        <v>0</v>
      </c>
      <c r="AR20" s="43">
        <f>IFERROR(IF($C19=$AQ$3,#REF!,0),0)</f>
        <v>0</v>
      </c>
      <c r="AT20" s="215"/>
    </row>
    <row r="21" spans="1:46" ht="18.95" customHeight="1" x14ac:dyDescent="0.25">
      <c r="A21" s="221">
        <v>8</v>
      </c>
      <c r="B21" s="223" t="e">
        <f>VLOOKUP(A21,様式5!$A$10:$B$309,2,FALSE)</f>
        <v>#N/A</v>
      </c>
      <c r="C21" s="222" t="e">
        <f>IF(VLOOKUP(A21,様式5!$A$10:$O$309,15,FALSE)="","",VLOOKUP(A21,様式5!$A$10:$O$309,15,FALSE))</f>
        <v>#N/A</v>
      </c>
      <c r="D21" s="21" t="s">
        <v>59</v>
      </c>
      <c r="E21" s="22">
        <f>COUNTIF(様式5!$AB$10:$AB$309,D21&amp;B21&amp;"1")</f>
        <v>0</v>
      </c>
      <c r="F21" s="23" t="e">
        <f t="shared" ref="F21" si="118">VLOOKUP(C21,$AV$7:$AW$10,2,FALSE)</f>
        <v>#N/A</v>
      </c>
      <c r="G21" s="24" t="e">
        <f t="shared" si="8"/>
        <v>#N/A</v>
      </c>
      <c r="H21" s="25">
        <f>COUNTIF(様式5!$AB$10:$AB$309,D21&amp;B21&amp;"2")</f>
        <v>0</v>
      </c>
      <c r="I21" s="23" t="e">
        <f t="shared" ref="I21" si="119">VLOOKUP(C21,$AV$7:$AX$10,3,FALSE)</f>
        <v>#N/A</v>
      </c>
      <c r="J21" s="24" t="e">
        <f t="shared" si="2"/>
        <v>#N/A</v>
      </c>
      <c r="K21" s="25">
        <f>COUNTIF(様式5!$AD$10:$AD$309,B21&amp;D21)</f>
        <v>0</v>
      </c>
      <c r="L21" s="23">
        <v>400</v>
      </c>
      <c r="M21" s="31">
        <f t="shared" si="3"/>
        <v>0</v>
      </c>
      <c r="N21" s="32">
        <f>COUNTIF(様式5!$AD$10:$AD$309,B21&amp;D21)</f>
        <v>0</v>
      </c>
      <c r="O21" s="33">
        <v>2500</v>
      </c>
      <c r="P21" s="34">
        <f t="shared" si="4"/>
        <v>0</v>
      </c>
      <c r="Q21" s="45" t="e">
        <f t="shared" si="5"/>
        <v>#N/A</v>
      </c>
      <c r="R21" s="216" t="e">
        <f t="shared" si="85"/>
        <v>#N/A</v>
      </c>
      <c r="T21" s="44">
        <f t="shared" si="10"/>
        <v>0</v>
      </c>
      <c r="U21" s="44">
        <f t="shared" si="11"/>
        <v>0</v>
      </c>
      <c r="V21" s="44">
        <f t="shared" si="12"/>
        <v>0</v>
      </c>
      <c r="W21" s="44">
        <f t="shared" si="13"/>
        <v>0</v>
      </c>
      <c r="X21" s="44">
        <f t="shared" si="14"/>
        <v>0</v>
      </c>
      <c r="Y21" s="44">
        <f t="shared" si="15"/>
        <v>0</v>
      </c>
      <c r="Z21" s="47"/>
      <c r="AA21" s="47"/>
      <c r="AB21" s="47"/>
      <c r="AC21" s="47"/>
      <c r="AD21" s="47"/>
      <c r="AE21" s="47"/>
      <c r="AG21" s="43">
        <f t="shared" ref="AG21" si="120">IFERROR(IF($C21=$AG$3,$K21,0),0)</f>
        <v>0</v>
      </c>
      <c r="AH21" s="43">
        <f>IFERROR(IF($C21=$AG$3,#REF!,0),0)</f>
        <v>0</v>
      </c>
      <c r="AI21" s="43">
        <f t="shared" ref="AI21" si="121">IFERROR(IF($C21=$AI$3,$K21,0),0)</f>
        <v>0</v>
      </c>
      <c r="AJ21" s="43">
        <f>IFERROR(IF($C21=$AI$3,#REF!,0),0)</f>
        <v>0</v>
      </c>
      <c r="AK21" s="43">
        <f t="shared" ref="AK21" si="122">IFERROR(IF($C21=$AK$3,$K21,0),0)</f>
        <v>0</v>
      </c>
      <c r="AL21" s="43">
        <f>IFERROR(IF($C21=$AK$3,#REF!,0),0)</f>
        <v>0</v>
      </c>
      <c r="AM21" s="48"/>
      <c r="AN21" s="48"/>
      <c r="AO21" s="48"/>
      <c r="AP21" s="48"/>
      <c r="AQ21" s="48"/>
      <c r="AR21" s="48"/>
      <c r="AT21" s="215" t="str">
        <f t="shared" ref="AT21" si="123">IF(SUM(E21:E22,H21:H22)=SUM(T21:AE22),"","×")</f>
        <v/>
      </c>
    </row>
    <row r="22" spans="1:46" ht="18.95" customHeight="1" x14ac:dyDescent="0.25">
      <c r="A22" s="221"/>
      <c r="B22" s="223"/>
      <c r="C22" s="222"/>
      <c r="D22" s="26" t="s">
        <v>73</v>
      </c>
      <c r="E22" s="27">
        <f>COUNTIF(様式5!$AB$10:$AB$309,D22&amp;B21&amp;"1")</f>
        <v>0</v>
      </c>
      <c r="F22" s="28" t="e">
        <f t="shared" ref="F22" si="124">VLOOKUP(C21,$AV$7:$AW$10,2,FALSE)</f>
        <v>#N/A</v>
      </c>
      <c r="G22" s="29" t="e">
        <f t="shared" si="8"/>
        <v>#N/A</v>
      </c>
      <c r="H22" s="30">
        <f>COUNTIF(様式5!$AB$10:$AB$309,D22&amp;B21&amp;"2")</f>
        <v>0</v>
      </c>
      <c r="I22" s="35" t="e">
        <f t="shared" ref="I22" si="125">VLOOKUP(C21,$AV$7:$AX$10,3,FALSE)</f>
        <v>#N/A</v>
      </c>
      <c r="J22" s="29" t="e">
        <f t="shared" si="2"/>
        <v>#N/A</v>
      </c>
      <c r="K22" s="36">
        <f>COUNTIF(様式5!$AD$10:$AD$309,B21&amp;D22)</f>
        <v>0</v>
      </c>
      <c r="L22" s="28">
        <v>400</v>
      </c>
      <c r="M22" s="37">
        <f t="shared" si="3"/>
        <v>0</v>
      </c>
      <c r="N22" s="38">
        <f>COUNTIF(様式5!$AD$10:$AD$309,B21&amp;D22)</f>
        <v>0</v>
      </c>
      <c r="O22" s="39">
        <v>2500</v>
      </c>
      <c r="P22" s="40">
        <f t="shared" si="4"/>
        <v>0</v>
      </c>
      <c r="Q22" s="46" t="e">
        <f t="shared" si="5"/>
        <v>#N/A</v>
      </c>
      <c r="R22" s="217"/>
      <c r="T22" s="47"/>
      <c r="U22" s="47"/>
      <c r="V22" s="47"/>
      <c r="W22" s="47"/>
      <c r="X22" s="44"/>
      <c r="Y22" s="44"/>
      <c r="Z22" s="44">
        <f t="shared" ref="Z22" si="126">IFERROR(IF($C21=$Z$3,E22,0),0)</f>
        <v>0</v>
      </c>
      <c r="AA22" s="44">
        <f t="shared" ref="AA22" si="127">IFERROR(IF($C21=$Z$3,H22,0),0)</f>
        <v>0</v>
      </c>
      <c r="AB22" s="44">
        <f t="shared" ref="AB22" si="128">IFERROR(IF($C21=$AB$3,E22,0),0)</f>
        <v>0</v>
      </c>
      <c r="AC22" s="44">
        <f t="shared" ref="AC22" si="129">IFERROR(IF($C21=$AB$3,H22,0),0)</f>
        <v>0</v>
      </c>
      <c r="AD22" s="44">
        <f t="shared" ref="AD22" si="130">IFERROR(IF($C21=$AD$3,E22,0),0)</f>
        <v>0</v>
      </c>
      <c r="AE22" s="44">
        <f t="shared" ref="AE22" si="131">IFERROR(IF($C21=$AD$3,H22,0),0)</f>
        <v>0</v>
      </c>
      <c r="AG22" s="48"/>
      <c r="AH22" s="48"/>
      <c r="AI22" s="48"/>
      <c r="AJ22" s="48"/>
      <c r="AK22" s="48"/>
      <c r="AL22" s="48"/>
      <c r="AM22" s="43">
        <f t="shared" ref="AM22" si="132">IFERROR(IF($C21=$AM$3,$K22,0),0)</f>
        <v>0</v>
      </c>
      <c r="AN22" s="43">
        <f>IFERROR(IF($C21=$AM$3,#REF!,0),0)</f>
        <v>0</v>
      </c>
      <c r="AO22" s="43">
        <f t="shared" ref="AO22" si="133">IFERROR(IF($C21=$AO$3,$K22,0),0)</f>
        <v>0</v>
      </c>
      <c r="AP22" s="43">
        <f>IFERROR(IF($C21=$AO$3,#REF!,0),0)</f>
        <v>0</v>
      </c>
      <c r="AQ22" s="43">
        <f t="shared" ref="AQ22" si="134">IFERROR(IF($C21=$AQ$3,$K22,0),0)</f>
        <v>0</v>
      </c>
      <c r="AR22" s="43">
        <f>IFERROR(IF($C21=$AQ$3,#REF!,0),0)</f>
        <v>0</v>
      </c>
      <c r="AT22" s="215"/>
    </row>
    <row r="23" spans="1:46" ht="18.95" customHeight="1" x14ac:dyDescent="0.25">
      <c r="A23" s="221">
        <v>9</v>
      </c>
      <c r="B23" s="223" t="e">
        <f>VLOOKUP(A23,様式5!$A$10:$B$309,2,FALSE)</f>
        <v>#N/A</v>
      </c>
      <c r="C23" s="222" t="e">
        <f>IF(VLOOKUP(A23,様式5!$A$10:$O$309,15,FALSE)="","",VLOOKUP(A23,様式5!$A$10:$O$309,15,FALSE))</f>
        <v>#N/A</v>
      </c>
      <c r="D23" s="21" t="s">
        <v>59</v>
      </c>
      <c r="E23" s="22">
        <f>COUNTIF(様式5!$AB$10:$AB$309,D23&amp;B23&amp;"1")</f>
        <v>0</v>
      </c>
      <c r="F23" s="23" t="e">
        <f t="shared" ref="F23" si="135">VLOOKUP(C23,$AV$7:$AW$10,2,FALSE)</f>
        <v>#N/A</v>
      </c>
      <c r="G23" s="24" t="e">
        <f t="shared" si="8"/>
        <v>#N/A</v>
      </c>
      <c r="H23" s="25">
        <f>COUNTIF(様式5!$AB$10:$AB$309,D23&amp;B23&amp;"2")</f>
        <v>0</v>
      </c>
      <c r="I23" s="23" t="e">
        <f t="shared" ref="I23" si="136">VLOOKUP(C23,$AV$7:$AX$10,3,FALSE)</f>
        <v>#N/A</v>
      </c>
      <c r="J23" s="24" t="e">
        <f t="shared" si="2"/>
        <v>#N/A</v>
      </c>
      <c r="K23" s="25">
        <f>COUNTIF(様式5!$AD$10:$AD$309,B23&amp;D23)</f>
        <v>0</v>
      </c>
      <c r="L23" s="23">
        <v>400</v>
      </c>
      <c r="M23" s="31">
        <f t="shared" si="3"/>
        <v>0</v>
      </c>
      <c r="N23" s="32">
        <f>COUNTIF(様式5!$AD$10:$AD$309,B23&amp;D23)</f>
        <v>0</v>
      </c>
      <c r="O23" s="33">
        <v>2500</v>
      </c>
      <c r="P23" s="34">
        <f t="shared" si="4"/>
        <v>0</v>
      </c>
      <c r="Q23" s="45" t="e">
        <f t="shared" si="5"/>
        <v>#N/A</v>
      </c>
      <c r="R23" s="216" t="e">
        <f t="shared" ref="R23:R27" si="137">SUM(Q23,Q24)</f>
        <v>#N/A</v>
      </c>
      <c r="T23" s="44">
        <f t="shared" si="10"/>
        <v>0</v>
      </c>
      <c r="U23" s="44">
        <f t="shared" si="11"/>
        <v>0</v>
      </c>
      <c r="V23" s="44">
        <f t="shared" si="12"/>
        <v>0</v>
      </c>
      <c r="W23" s="44">
        <f t="shared" si="13"/>
        <v>0</v>
      </c>
      <c r="X23" s="44">
        <f t="shared" si="14"/>
        <v>0</v>
      </c>
      <c r="Y23" s="44">
        <f t="shared" si="15"/>
        <v>0</v>
      </c>
      <c r="Z23" s="47"/>
      <c r="AA23" s="47"/>
      <c r="AB23" s="47"/>
      <c r="AC23" s="47"/>
      <c r="AD23" s="47"/>
      <c r="AE23" s="47"/>
      <c r="AG23" s="43">
        <f t="shared" ref="AG23" si="138">IFERROR(IF($C23=$AG$3,$K23,0),0)</f>
        <v>0</v>
      </c>
      <c r="AH23" s="43">
        <f>IFERROR(IF($C23=$AG$3,#REF!,0),0)</f>
        <v>0</v>
      </c>
      <c r="AI23" s="43">
        <f t="shared" ref="AI23" si="139">IFERROR(IF($C23=$AI$3,$K23,0),0)</f>
        <v>0</v>
      </c>
      <c r="AJ23" s="43">
        <f>IFERROR(IF($C23=$AI$3,#REF!,0),0)</f>
        <v>0</v>
      </c>
      <c r="AK23" s="43">
        <f t="shared" ref="AK23" si="140">IFERROR(IF($C23=$AK$3,$K23,0),0)</f>
        <v>0</v>
      </c>
      <c r="AL23" s="43">
        <f>IFERROR(IF($C23=$AK$3,#REF!,0),0)</f>
        <v>0</v>
      </c>
      <c r="AM23" s="48"/>
      <c r="AN23" s="48"/>
      <c r="AO23" s="48"/>
      <c r="AP23" s="48"/>
      <c r="AQ23" s="48"/>
      <c r="AR23" s="48"/>
      <c r="AT23" s="215" t="str">
        <f t="shared" ref="AT23" si="141">IF(SUM(E23:E24,H23:H24)=SUM(T23:AE24),"","×")</f>
        <v/>
      </c>
    </row>
    <row r="24" spans="1:46" ht="18.95" customHeight="1" x14ac:dyDescent="0.25">
      <c r="A24" s="221"/>
      <c r="B24" s="223"/>
      <c r="C24" s="222"/>
      <c r="D24" s="26" t="s">
        <v>73</v>
      </c>
      <c r="E24" s="27">
        <f>COUNTIF(様式5!$AB$10:$AB$309,D24&amp;B23&amp;"1")</f>
        <v>0</v>
      </c>
      <c r="F24" s="28" t="e">
        <f t="shared" ref="F24" si="142">VLOOKUP(C23,$AV$7:$AW$10,2,FALSE)</f>
        <v>#N/A</v>
      </c>
      <c r="G24" s="29" t="e">
        <f t="shared" si="8"/>
        <v>#N/A</v>
      </c>
      <c r="H24" s="30">
        <f>COUNTIF(様式5!$AB$10:$AB$309,D24&amp;B23&amp;"2")</f>
        <v>0</v>
      </c>
      <c r="I24" s="35" t="e">
        <f t="shared" ref="I24" si="143">VLOOKUP(C23,$AV$7:$AX$10,3,FALSE)</f>
        <v>#N/A</v>
      </c>
      <c r="J24" s="29" t="e">
        <f t="shared" si="2"/>
        <v>#N/A</v>
      </c>
      <c r="K24" s="36">
        <f>COUNTIF(様式5!$AD$10:$AD$309,B23&amp;D24)</f>
        <v>0</v>
      </c>
      <c r="L24" s="28">
        <v>400</v>
      </c>
      <c r="M24" s="37">
        <f t="shared" si="3"/>
        <v>0</v>
      </c>
      <c r="N24" s="38">
        <f>COUNTIF(様式5!$AD$10:$AD$309,B23&amp;D24)</f>
        <v>0</v>
      </c>
      <c r="O24" s="39">
        <v>2500</v>
      </c>
      <c r="P24" s="40">
        <f t="shared" si="4"/>
        <v>0</v>
      </c>
      <c r="Q24" s="46" t="e">
        <f t="shared" si="5"/>
        <v>#N/A</v>
      </c>
      <c r="R24" s="217"/>
      <c r="T24" s="47"/>
      <c r="U24" s="47"/>
      <c r="V24" s="47"/>
      <c r="W24" s="47"/>
      <c r="X24" s="44"/>
      <c r="Y24" s="44"/>
      <c r="Z24" s="44">
        <f t="shared" ref="Z24" si="144">IFERROR(IF($C23=$Z$3,E24,0),0)</f>
        <v>0</v>
      </c>
      <c r="AA24" s="44">
        <f t="shared" ref="AA24" si="145">IFERROR(IF($C23=$Z$3,H24,0),0)</f>
        <v>0</v>
      </c>
      <c r="AB24" s="44">
        <f t="shared" ref="AB24" si="146">IFERROR(IF($C23=$AB$3,E24,0),0)</f>
        <v>0</v>
      </c>
      <c r="AC24" s="44">
        <f t="shared" ref="AC24" si="147">IFERROR(IF($C23=$AB$3,H24,0),0)</f>
        <v>0</v>
      </c>
      <c r="AD24" s="44">
        <f t="shared" ref="AD24" si="148">IFERROR(IF($C23=$AD$3,E24,0),0)</f>
        <v>0</v>
      </c>
      <c r="AE24" s="44">
        <f t="shared" ref="AE24" si="149">IFERROR(IF($C23=$AD$3,H24,0),0)</f>
        <v>0</v>
      </c>
      <c r="AG24" s="48"/>
      <c r="AH24" s="48"/>
      <c r="AI24" s="48"/>
      <c r="AJ24" s="48"/>
      <c r="AK24" s="48"/>
      <c r="AL24" s="48"/>
      <c r="AM24" s="43">
        <f t="shared" ref="AM24" si="150">IFERROR(IF($C23=$AM$3,$K24,0),0)</f>
        <v>0</v>
      </c>
      <c r="AN24" s="43">
        <f>IFERROR(IF($C23=$AM$3,#REF!,0),0)</f>
        <v>0</v>
      </c>
      <c r="AO24" s="43">
        <f t="shared" ref="AO24" si="151">IFERROR(IF($C23=$AO$3,$K24,0),0)</f>
        <v>0</v>
      </c>
      <c r="AP24" s="43">
        <f>IFERROR(IF($C23=$AO$3,#REF!,0),0)</f>
        <v>0</v>
      </c>
      <c r="AQ24" s="43">
        <f t="shared" ref="AQ24" si="152">IFERROR(IF($C23=$AQ$3,$K24,0),0)</f>
        <v>0</v>
      </c>
      <c r="AR24" s="43">
        <f>IFERROR(IF($C23=$AQ$3,#REF!,0),0)</f>
        <v>0</v>
      </c>
      <c r="AT24" s="215"/>
    </row>
    <row r="25" spans="1:46" ht="18.95" customHeight="1" x14ac:dyDescent="0.25">
      <c r="A25" s="221">
        <v>10</v>
      </c>
      <c r="B25" s="223" t="e">
        <f>VLOOKUP(A25,様式5!$A$10:$B$309,2,FALSE)</f>
        <v>#N/A</v>
      </c>
      <c r="C25" s="222" t="e">
        <f>IF(VLOOKUP(A25,様式5!$A$10:$O$309,15,FALSE)="","",VLOOKUP(A25,様式5!$A$10:$O$309,15,FALSE))</f>
        <v>#N/A</v>
      </c>
      <c r="D25" s="21" t="s">
        <v>59</v>
      </c>
      <c r="E25" s="22">
        <f>COUNTIF(様式5!$AB$10:$AB$309,D25&amp;B25&amp;"1")</f>
        <v>0</v>
      </c>
      <c r="F25" s="23" t="e">
        <f t="shared" ref="F25" si="153">VLOOKUP(C25,$AV$7:$AW$10,2,FALSE)</f>
        <v>#N/A</v>
      </c>
      <c r="G25" s="24" t="e">
        <f t="shared" si="8"/>
        <v>#N/A</v>
      </c>
      <c r="H25" s="25">
        <f>COUNTIF(様式5!$AB$10:$AB$309,D25&amp;B25&amp;"2")</f>
        <v>0</v>
      </c>
      <c r="I25" s="23" t="e">
        <f t="shared" ref="I25" si="154">VLOOKUP(C25,$AV$7:$AX$10,3,FALSE)</f>
        <v>#N/A</v>
      </c>
      <c r="J25" s="24" t="e">
        <f t="shared" si="2"/>
        <v>#N/A</v>
      </c>
      <c r="K25" s="25">
        <f>COUNTIF(様式5!$AD$10:$AD$309,B25&amp;D25)</f>
        <v>0</v>
      </c>
      <c r="L25" s="23">
        <v>400</v>
      </c>
      <c r="M25" s="31">
        <f t="shared" si="3"/>
        <v>0</v>
      </c>
      <c r="N25" s="32">
        <f>COUNTIF(様式5!$AD$10:$AD$309,B25&amp;D25)</f>
        <v>0</v>
      </c>
      <c r="O25" s="33">
        <v>2500</v>
      </c>
      <c r="P25" s="34">
        <f t="shared" si="4"/>
        <v>0</v>
      </c>
      <c r="Q25" s="45" t="e">
        <f t="shared" si="5"/>
        <v>#N/A</v>
      </c>
      <c r="R25" s="216" t="e">
        <f t="shared" si="137"/>
        <v>#N/A</v>
      </c>
      <c r="T25" s="44">
        <f t="shared" si="10"/>
        <v>0</v>
      </c>
      <c r="U25" s="44">
        <f t="shared" si="11"/>
        <v>0</v>
      </c>
      <c r="V25" s="44">
        <f t="shared" si="12"/>
        <v>0</v>
      </c>
      <c r="W25" s="44">
        <f t="shared" si="13"/>
        <v>0</v>
      </c>
      <c r="X25" s="44">
        <f t="shared" si="14"/>
        <v>0</v>
      </c>
      <c r="Y25" s="44">
        <f t="shared" si="15"/>
        <v>0</v>
      </c>
      <c r="Z25" s="47"/>
      <c r="AA25" s="47"/>
      <c r="AB25" s="47"/>
      <c r="AC25" s="47"/>
      <c r="AD25" s="47"/>
      <c r="AE25" s="47"/>
      <c r="AG25" s="43">
        <f t="shared" ref="AG25" si="155">IFERROR(IF($C25=$AG$3,$K25,0),0)</f>
        <v>0</v>
      </c>
      <c r="AH25" s="43">
        <f>IFERROR(IF($C25=$AG$3,#REF!,0),0)</f>
        <v>0</v>
      </c>
      <c r="AI25" s="43">
        <f t="shared" ref="AI25" si="156">IFERROR(IF($C25=$AI$3,$K25,0),0)</f>
        <v>0</v>
      </c>
      <c r="AJ25" s="43">
        <f>IFERROR(IF($C25=$AI$3,#REF!,0),0)</f>
        <v>0</v>
      </c>
      <c r="AK25" s="43">
        <f t="shared" ref="AK25" si="157">IFERROR(IF($C25=$AK$3,$K25,0),0)</f>
        <v>0</v>
      </c>
      <c r="AL25" s="43">
        <f>IFERROR(IF($C25=$AK$3,#REF!,0),0)</f>
        <v>0</v>
      </c>
      <c r="AM25" s="48"/>
      <c r="AN25" s="48"/>
      <c r="AO25" s="48"/>
      <c r="AP25" s="48"/>
      <c r="AQ25" s="48"/>
      <c r="AR25" s="48"/>
      <c r="AT25" s="215" t="str">
        <f t="shared" ref="AT25" si="158">IF(SUM(E25:E26,H25:H26)=SUM(T25:AE26),"","×")</f>
        <v/>
      </c>
    </row>
    <row r="26" spans="1:46" ht="18.95" customHeight="1" x14ac:dyDescent="0.25">
      <c r="A26" s="221"/>
      <c r="B26" s="223"/>
      <c r="C26" s="222"/>
      <c r="D26" s="26" t="s">
        <v>73</v>
      </c>
      <c r="E26" s="27">
        <f>COUNTIF(様式5!$AB$10:$AB$309,D26&amp;B25&amp;"1")</f>
        <v>0</v>
      </c>
      <c r="F26" s="28" t="e">
        <f t="shared" ref="F26" si="159">VLOOKUP(C25,$AV$7:$AW$10,2,FALSE)</f>
        <v>#N/A</v>
      </c>
      <c r="G26" s="29" t="e">
        <f t="shared" si="8"/>
        <v>#N/A</v>
      </c>
      <c r="H26" s="30">
        <f>COUNTIF(様式5!$AB$10:$AB$309,D26&amp;B25&amp;"2")</f>
        <v>0</v>
      </c>
      <c r="I26" s="35" t="e">
        <f t="shared" ref="I26" si="160">VLOOKUP(C25,$AV$7:$AX$10,3,FALSE)</f>
        <v>#N/A</v>
      </c>
      <c r="J26" s="29" t="e">
        <f t="shared" si="2"/>
        <v>#N/A</v>
      </c>
      <c r="K26" s="36">
        <f>COUNTIF(様式5!$AD$10:$AD$309,B25&amp;D26)</f>
        <v>0</v>
      </c>
      <c r="L26" s="28">
        <v>400</v>
      </c>
      <c r="M26" s="37">
        <f t="shared" si="3"/>
        <v>0</v>
      </c>
      <c r="N26" s="38">
        <f>COUNTIF(様式5!$AD$10:$AD$309,B25&amp;D26)</f>
        <v>0</v>
      </c>
      <c r="O26" s="39">
        <v>2500</v>
      </c>
      <c r="P26" s="40">
        <f t="shared" si="4"/>
        <v>0</v>
      </c>
      <c r="Q26" s="46" t="e">
        <f t="shared" si="5"/>
        <v>#N/A</v>
      </c>
      <c r="R26" s="217"/>
      <c r="T26" s="47"/>
      <c r="U26" s="47"/>
      <c r="V26" s="47"/>
      <c r="W26" s="47"/>
      <c r="X26" s="44"/>
      <c r="Y26" s="44"/>
      <c r="Z26" s="44">
        <f t="shared" ref="Z26" si="161">IFERROR(IF($C25=$Z$3,E26,0),0)</f>
        <v>0</v>
      </c>
      <c r="AA26" s="44">
        <f t="shared" ref="AA26" si="162">IFERROR(IF($C25=$Z$3,H26,0),0)</f>
        <v>0</v>
      </c>
      <c r="AB26" s="44">
        <f t="shared" ref="AB26" si="163">IFERROR(IF($C25=$AB$3,E26,0),0)</f>
        <v>0</v>
      </c>
      <c r="AC26" s="44">
        <f t="shared" ref="AC26" si="164">IFERROR(IF($C25=$AB$3,H26,0),0)</f>
        <v>0</v>
      </c>
      <c r="AD26" s="44">
        <f t="shared" ref="AD26" si="165">IFERROR(IF($C25=$AD$3,E26,0),0)</f>
        <v>0</v>
      </c>
      <c r="AE26" s="44">
        <f t="shared" ref="AE26" si="166">IFERROR(IF($C25=$AD$3,H26,0),0)</f>
        <v>0</v>
      </c>
      <c r="AG26" s="48"/>
      <c r="AH26" s="48"/>
      <c r="AI26" s="48"/>
      <c r="AJ26" s="48"/>
      <c r="AK26" s="48"/>
      <c r="AL26" s="48"/>
      <c r="AM26" s="43">
        <f t="shared" ref="AM26" si="167">IFERROR(IF($C25=$AM$3,$K26,0),0)</f>
        <v>0</v>
      </c>
      <c r="AN26" s="43">
        <f>IFERROR(IF($C25=$AM$3,#REF!,0),0)</f>
        <v>0</v>
      </c>
      <c r="AO26" s="43">
        <f t="shared" ref="AO26" si="168">IFERROR(IF($C25=$AO$3,$K26,0),0)</f>
        <v>0</v>
      </c>
      <c r="AP26" s="43">
        <f>IFERROR(IF($C25=$AO$3,#REF!,0),0)</f>
        <v>0</v>
      </c>
      <c r="AQ26" s="43">
        <f t="shared" ref="AQ26" si="169">IFERROR(IF($C25=$AQ$3,$K26,0),0)</f>
        <v>0</v>
      </c>
      <c r="AR26" s="43">
        <f>IFERROR(IF($C25=$AQ$3,#REF!,0),0)</f>
        <v>0</v>
      </c>
      <c r="AT26" s="215"/>
    </row>
    <row r="27" spans="1:46" ht="18.95" customHeight="1" x14ac:dyDescent="0.25">
      <c r="A27" s="221">
        <v>11</v>
      </c>
      <c r="B27" s="223" t="e">
        <f>VLOOKUP(A27,様式5!$A$10:$B$309,2,FALSE)</f>
        <v>#N/A</v>
      </c>
      <c r="C27" s="222" t="e">
        <f>IF(VLOOKUP(A27,様式5!$A$10:$O$309,15,FALSE)="","",VLOOKUP(A27,様式5!$A$10:$O$309,15,FALSE))</f>
        <v>#N/A</v>
      </c>
      <c r="D27" s="21" t="s">
        <v>59</v>
      </c>
      <c r="E27" s="22">
        <f>COUNTIF(様式5!$AB$10:$AB$309,D27&amp;B27&amp;"1")</f>
        <v>0</v>
      </c>
      <c r="F27" s="23" t="e">
        <f t="shared" ref="F27" si="170">VLOOKUP(C27,$AV$7:$AW$10,2,FALSE)</f>
        <v>#N/A</v>
      </c>
      <c r="G27" s="24" t="e">
        <f t="shared" si="8"/>
        <v>#N/A</v>
      </c>
      <c r="H27" s="25">
        <f>COUNTIF(様式5!$AB$10:$AB$309,D27&amp;B27&amp;"2")</f>
        <v>0</v>
      </c>
      <c r="I27" s="23" t="e">
        <f t="shared" ref="I27" si="171">VLOOKUP(C27,$AV$7:$AX$10,3,FALSE)</f>
        <v>#N/A</v>
      </c>
      <c r="J27" s="24" t="e">
        <f t="shared" si="2"/>
        <v>#N/A</v>
      </c>
      <c r="K27" s="25">
        <f>COUNTIF(様式5!$AD$10:$AD$309,B27&amp;D27)</f>
        <v>0</v>
      </c>
      <c r="L27" s="23">
        <v>400</v>
      </c>
      <c r="M27" s="31">
        <f t="shared" si="3"/>
        <v>0</v>
      </c>
      <c r="N27" s="32">
        <f>COUNTIF(様式5!$AD$10:$AD$309,B27&amp;D27)</f>
        <v>0</v>
      </c>
      <c r="O27" s="33">
        <v>2500</v>
      </c>
      <c r="P27" s="34">
        <f t="shared" si="4"/>
        <v>0</v>
      </c>
      <c r="Q27" s="45" t="e">
        <f t="shared" si="5"/>
        <v>#N/A</v>
      </c>
      <c r="R27" s="218" t="e">
        <f t="shared" si="137"/>
        <v>#N/A</v>
      </c>
      <c r="T27" s="44">
        <f t="shared" si="10"/>
        <v>0</v>
      </c>
      <c r="U27" s="44">
        <f t="shared" si="11"/>
        <v>0</v>
      </c>
      <c r="V27" s="44">
        <f t="shared" si="12"/>
        <v>0</v>
      </c>
      <c r="W27" s="44">
        <f t="shared" si="13"/>
        <v>0</v>
      </c>
      <c r="X27" s="44">
        <f t="shared" si="14"/>
        <v>0</v>
      </c>
      <c r="Y27" s="44">
        <f t="shared" si="15"/>
        <v>0</v>
      </c>
      <c r="Z27" s="47"/>
      <c r="AA27" s="47"/>
      <c r="AB27" s="47"/>
      <c r="AC27" s="47"/>
      <c r="AD27" s="47"/>
      <c r="AE27" s="47"/>
      <c r="AG27" s="43">
        <f t="shared" ref="AG27" si="172">IFERROR(IF($C27=$AG$3,$K27,0),0)</f>
        <v>0</v>
      </c>
      <c r="AH27" s="43">
        <f>IFERROR(IF($C27=$AG$3,#REF!,0),0)</f>
        <v>0</v>
      </c>
      <c r="AI27" s="43">
        <f t="shared" ref="AI27" si="173">IFERROR(IF($C27=$AI$3,$K27,0),0)</f>
        <v>0</v>
      </c>
      <c r="AJ27" s="43">
        <f>IFERROR(IF($C27=$AI$3,#REF!,0),0)</f>
        <v>0</v>
      </c>
      <c r="AK27" s="43">
        <f t="shared" ref="AK27" si="174">IFERROR(IF($C27=$AK$3,$K27,0),0)</f>
        <v>0</v>
      </c>
      <c r="AL27" s="43">
        <f>IFERROR(IF($C27=$AK$3,#REF!,0),0)</f>
        <v>0</v>
      </c>
      <c r="AM27" s="48"/>
      <c r="AN27" s="48"/>
      <c r="AO27" s="48"/>
      <c r="AP27" s="48"/>
      <c r="AQ27" s="48"/>
      <c r="AR27" s="48"/>
      <c r="AT27" s="215" t="str">
        <f t="shared" ref="AT27" si="175">IF(SUM(E27:E28,H27:H28)=SUM(T27:AE28),"","×")</f>
        <v/>
      </c>
    </row>
    <row r="28" spans="1:46" ht="18.95" customHeight="1" x14ac:dyDescent="0.25">
      <c r="A28" s="221"/>
      <c r="B28" s="223"/>
      <c r="C28" s="222"/>
      <c r="D28" s="26" t="s">
        <v>73</v>
      </c>
      <c r="E28" s="27">
        <f>COUNTIF(様式5!$AB$10:$AB$309,D28&amp;B27&amp;"1")</f>
        <v>0</v>
      </c>
      <c r="F28" s="28" t="e">
        <f t="shared" ref="F28" si="176">VLOOKUP(C27,$AV$7:$AW$10,2,FALSE)</f>
        <v>#N/A</v>
      </c>
      <c r="G28" s="29" t="e">
        <f t="shared" si="8"/>
        <v>#N/A</v>
      </c>
      <c r="H28" s="30">
        <f>COUNTIF(様式5!$AB$10:$AB$309,D28&amp;B27&amp;"2")</f>
        <v>0</v>
      </c>
      <c r="I28" s="35" t="e">
        <f t="shared" ref="I28" si="177">VLOOKUP(C27,$AV$7:$AX$10,3,FALSE)</f>
        <v>#N/A</v>
      </c>
      <c r="J28" s="29" t="e">
        <f t="shared" si="2"/>
        <v>#N/A</v>
      </c>
      <c r="K28" s="36">
        <f>COUNTIF(様式5!$AD$10:$AD$309,B27&amp;D28)</f>
        <v>0</v>
      </c>
      <c r="L28" s="28">
        <v>400</v>
      </c>
      <c r="M28" s="37">
        <f t="shared" si="3"/>
        <v>0</v>
      </c>
      <c r="N28" s="38">
        <f>COUNTIF(様式5!$AD$10:$AD$309,B27&amp;D28)</f>
        <v>0</v>
      </c>
      <c r="O28" s="39">
        <v>2500</v>
      </c>
      <c r="P28" s="40">
        <f t="shared" si="4"/>
        <v>0</v>
      </c>
      <c r="Q28" s="46" t="e">
        <f t="shared" si="5"/>
        <v>#N/A</v>
      </c>
      <c r="R28" s="218"/>
      <c r="T28" s="47"/>
      <c r="U28" s="47"/>
      <c r="V28" s="47"/>
      <c r="W28" s="47"/>
      <c r="X28" s="44"/>
      <c r="Y28" s="44"/>
      <c r="Z28" s="44">
        <f t="shared" ref="Z28" si="178">IFERROR(IF($C27=$Z$3,E28,0),0)</f>
        <v>0</v>
      </c>
      <c r="AA28" s="44">
        <f t="shared" ref="AA28" si="179">IFERROR(IF($C27=$Z$3,H28,0),0)</f>
        <v>0</v>
      </c>
      <c r="AB28" s="44">
        <f t="shared" ref="AB28" si="180">IFERROR(IF($C27=$AB$3,E28,0),0)</f>
        <v>0</v>
      </c>
      <c r="AC28" s="44">
        <f t="shared" ref="AC28" si="181">IFERROR(IF($C27=$AB$3,H28,0),0)</f>
        <v>0</v>
      </c>
      <c r="AD28" s="44">
        <f t="shared" ref="AD28" si="182">IFERROR(IF($C27=$AD$3,E28,0),0)</f>
        <v>0</v>
      </c>
      <c r="AE28" s="44">
        <f t="shared" ref="AE28" si="183">IFERROR(IF($C27=$AD$3,H28,0),0)</f>
        <v>0</v>
      </c>
      <c r="AG28" s="48"/>
      <c r="AH28" s="48"/>
      <c r="AI28" s="48"/>
      <c r="AJ28" s="48"/>
      <c r="AK28" s="48"/>
      <c r="AL28" s="48"/>
      <c r="AM28" s="43">
        <f t="shared" ref="AM28" si="184">IFERROR(IF($C27=$AM$3,$K28,0),0)</f>
        <v>0</v>
      </c>
      <c r="AN28" s="43">
        <f>IFERROR(IF($C27=$AM$3,#REF!,0),0)</f>
        <v>0</v>
      </c>
      <c r="AO28" s="43">
        <f t="shared" ref="AO28" si="185">IFERROR(IF($C27=$AO$3,$K28,0),0)</f>
        <v>0</v>
      </c>
      <c r="AP28" s="43">
        <f>IFERROR(IF($C27=$AO$3,#REF!,0),0)</f>
        <v>0</v>
      </c>
      <c r="AQ28" s="43">
        <f t="shared" ref="AQ28" si="186">IFERROR(IF($C27=$AQ$3,$K28,0),0)</f>
        <v>0</v>
      </c>
      <c r="AR28" s="43">
        <f>IFERROR(IF($C27=$AQ$3,#REF!,0),0)</f>
        <v>0</v>
      </c>
      <c r="AT28" s="215"/>
    </row>
    <row r="29" spans="1:46" ht="18.95" customHeight="1" x14ac:dyDescent="0.25">
      <c r="A29" s="221">
        <v>12</v>
      </c>
      <c r="B29" s="223" t="e">
        <f>VLOOKUP(A29,様式5!$A$10:$B$309,2,FALSE)</f>
        <v>#N/A</v>
      </c>
      <c r="C29" s="222" t="e">
        <f>IF(VLOOKUP(A29,様式5!$A$10:$O$309,15,FALSE)="","",VLOOKUP(A29,様式5!$A$10:$O$309,15,FALSE))</f>
        <v>#N/A</v>
      </c>
      <c r="D29" s="21" t="s">
        <v>59</v>
      </c>
      <c r="E29" s="22">
        <f>COUNTIF(様式5!$AB$10:$AB$309,D29&amp;B29&amp;"1")</f>
        <v>0</v>
      </c>
      <c r="F29" s="23" t="e">
        <f t="shared" ref="F29" si="187">VLOOKUP(C29,$AV$7:$AW$10,2,FALSE)</f>
        <v>#N/A</v>
      </c>
      <c r="G29" s="24" t="e">
        <f t="shared" ref="G29:G92" si="188">E29*F29</f>
        <v>#N/A</v>
      </c>
      <c r="H29" s="25">
        <f>COUNTIF(様式5!$AB$10:$AB$309,D29&amp;B29&amp;"2")</f>
        <v>0</v>
      </c>
      <c r="I29" s="23" t="e">
        <f t="shared" ref="I29" si="189">VLOOKUP(C29,$AV$7:$AX$10,3,FALSE)</f>
        <v>#N/A</v>
      </c>
      <c r="J29" s="24" t="e">
        <f t="shared" ref="J29:J92" si="190">H29*I29</f>
        <v>#N/A</v>
      </c>
      <c r="K29" s="25">
        <f>COUNTIF(様式5!$AD$10:$AD$309,B29&amp;D29)</f>
        <v>0</v>
      </c>
      <c r="L29" s="23">
        <v>400</v>
      </c>
      <c r="M29" s="31">
        <f t="shared" ref="M29:M92" si="191">IF(K29="",0,K29*400)</f>
        <v>0</v>
      </c>
      <c r="N29" s="32">
        <f>COUNTIF(様式5!$AD$10:$AD$309,B29&amp;D29)</f>
        <v>0</v>
      </c>
      <c r="O29" s="33">
        <v>2500</v>
      </c>
      <c r="P29" s="34">
        <f t="shared" si="4"/>
        <v>0</v>
      </c>
      <c r="Q29" s="45" t="e">
        <f t="shared" si="5"/>
        <v>#N/A</v>
      </c>
      <c r="R29" s="216" t="e">
        <f t="shared" ref="R29:R33" si="192">SUM(Q29,Q30)</f>
        <v>#N/A</v>
      </c>
      <c r="T29" s="44">
        <f t="shared" si="10"/>
        <v>0</v>
      </c>
      <c r="U29" s="44">
        <f t="shared" si="11"/>
        <v>0</v>
      </c>
      <c r="V29" s="44">
        <f t="shared" si="12"/>
        <v>0</v>
      </c>
      <c r="W29" s="44">
        <f t="shared" si="13"/>
        <v>0</v>
      </c>
      <c r="X29" s="44">
        <f t="shared" si="14"/>
        <v>0</v>
      </c>
      <c r="Y29" s="44">
        <f t="shared" si="15"/>
        <v>0</v>
      </c>
      <c r="Z29" s="47"/>
      <c r="AA29" s="47"/>
      <c r="AB29" s="47"/>
      <c r="AC29" s="47"/>
      <c r="AD29" s="47"/>
      <c r="AE29" s="47"/>
      <c r="AG29" s="43">
        <f t="shared" ref="AG29" si="193">IFERROR(IF($C29=$AG$3,$K29,0),0)</f>
        <v>0</v>
      </c>
      <c r="AH29" s="43">
        <f>IFERROR(IF($C29=$AG$3,#REF!,0),0)</f>
        <v>0</v>
      </c>
      <c r="AI29" s="43">
        <f t="shared" ref="AI29" si="194">IFERROR(IF($C29=$AI$3,$K29,0),0)</f>
        <v>0</v>
      </c>
      <c r="AJ29" s="43">
        <f>IFERROR(IF($C29=$AI$3,#REF!,0),0)</f>
        <v>0</v>
      </c>
      <c r="AK29" s="43">
        <f t="shared" ref="AK29" si="195">IFERROR(IF($C29=$AK$3,$K29,0),0)</f>
        <v>0</v>
      </c>
      <c r="AL29" s="43">
        <f>IFERROR(IF($C29=$AK$3,#REF!,0),0)</f>
        <v>0</v>
      </c>
      <c r="AM29" s="48"/>
      <c r="AN29" s="48"/>
      <c r="AO29" s="48"/>
      <c r="AP29" s="48"/>
      <c r="AQ29" s="48"/>
      <c r="AR29" s="48"/>
      <c r="AT29" s="215" t="str">
        <f t="shared" ref="AT29" si="196">IF(SUM(E29:E30,H29:H30)=SUM(T29:AE30),"","×")</f>
        <v/>
      </c>
    </row>
    <row r="30" spans="1:46" ht="18.95" customHeight="1" x14ac:dyDescent="0.25">
      <c r="A30" s="221"/>
      <c r="B30" s="223"/>
      <c r="C30" s="222"/>
      <c r="D30" s="26" t="s">
        <v>73</v>
      </c>
      <c r="E30" s="27">
        <f>COUNTIF(様式5!$AB$10:$AB$309,D30&amp;B29&amp;"1")</f>
        <v>0</v>
      </c>
      <c r="F30" s="28" t="e">
        <f t="shared" ref="F30" si="197">VLOOKUP(C29,$AV$7:$AW$10,2,FALSE)</f>
        <v>#N/A</v>
      </c>
      <c r="G30" s="29" t="e">
        <f t="shared" si="188"/>
        <v>#N/A</v>
      </c>
      <c r="H30" s="30">
        <f>COUNTIF(様式5!$AB$10:$AB$309,D30&amp;B29&amp;"2")</f>
        <v>0</v>
      </c>
      <c r="I30" s="35" t="e">
        <f t="shared" ref="I30" si="198">VLOOKUP(C29,$AV$7:$AX$10,3,FALSE)</f>
        <v>#N/A</v>
      </c>
      <c r="J30" s="29" t="e">
        <f t="shared" si="190"/>
        <v>#N/A</v>
      </c>
      <c r="K30" s="36">
        <f>COUNTIF(様式5!$AD$10:$AD$309,B29&amp;D30)</f>
        <v>0</v>
      </c>
      <c r="L30" s="28">
        <v>400</v>
      </c>
      <c r="M30" s="37">
        <f t="shared" si="191"/>
        <v>0</v>
      </c>
      <c r="N30" s="38">
        <f>COUNTIF(様式5!$AD$10:$AD$309,B29&amp;D30)</f>
        <v>0</v>
      </c>
      <c r="O30" s="39">
        <v>2500</v>
      </c>
      <c r="P30" s="40">
        <f t="shared" si="4"/>
        <v>0</v>
      </c>
      <c r="Q30" s="46" t="e">
        <f t="shared" si="5"/>
        <v>#N/A</v>
      </c>
      <c r="R30" s="217"/>
      <c r="T30" s="47"/>
      <c r="U30" s="47"/>
      <c r="V30" s="47"/>
      <c r="W30" s="47"/>
      <c r="X30" s="44"/>
      <c r="Y30" s="44"/>
      <c r="Z30" s="44">
        <f t="shared" ref="Z30" si="199">IFERROR(IF($C29=$Z$3,E30,0),0)</f>
        <v>0</v>
      </c>
      <c r="AA30" s="44">
        <f t="shared" ref="AA30" si="200">IFERROR(IF($C29=$Z$3,H30,0),0)</f>
        <v>0</v>
      </c>
      <c r="AB30" s="44">
        <f t="shared" ref="AB30" si="201">IFERROR(IF($C29=$AB$3,E30,0),0)</f>
        <v>0</v>
      </c>
      <c r="AC30" s="44">
        <f t="shared" ref="AC30" si="202">IFERROR(IF($C29=$AB$3,H30,0),0)</f>
        <v>0</v>
      </c>
      <c r="AD30" s="44">
        <f t="shared" ref="AD30" si="203">IFERROR(IF($C29=$AD$3,E30,0),0)</f>
        <v>0</v>
      </c>
      <c r="AE30" s="44">
        <f t="shared" ref="AE30" si="204">IFERROR(IF($C29=$AD$3,H30,0),0)</f>
        <v>0</v>
      </c>
      <c r="AG30" s="48"/>
      <c r="AH30" s="48"/>
      <c r="AI30" s="48"/>
      <c r="AJ30" s="48"/>
      <c r="AK30" s="48"/>
      <c r="AL30" s="48"/>
      <c r="AM30" s="43">
        <f t="shared" ref="AM30" si="205">IFERROR(IF($C29=$AM$3,$K30,0),0)</f>
        <v>0</v>
      </c>
      <c r="AN30" s="43">
        <f>IFERROR(IF($C29=$AM$3,#REF!,0),0)</f>
        <v>0</v>
      </c>
      <c r="AO30" s="43">
        <f t="shared" ref="AO30" si="206">IFERROR(IF($C29=$AO$3,$K30,0),0)</f>
        <v>0</v>
      </c>
      <c r="AP30" s="43">
        <f>IFERROR(IF($C29=$AO$3,#REF!,0),0)</f>
        <v>0</v>
      </c>
      <c r="AQ30" s="43">
        <f t="shared" ref="AQ30" si="207">IFERROR(IF($C29=$AQ$3,$K30,0),0)</f>
        <v>0</v>
      </c>
      <c r="AR30" s="43">
        <f>IFERROR(IF($C29=$AQ$3,#REF!,0),0)</f>
        <v>0</v>
      </c>
      <c r="AT30" s="215"/>
    </row>
    <row r="31" spans="1:46" ht="18.95" customHeight="1" x14ac:dyDescent="0.25">
      <c r="A31" s="221">
        <v>13</v>
      </c>
      <c r="B31" s="223" t="e">
        <f>VLOOKUP(A31,様式5!$A$10:$B$309,2,FALSE)</f>
        <v>#N/A</v>
      </c>
      <c r="C31" s="222" t="e">
        <f>IF(VLOOKUP(A31,様式5!$A$10:$O$309,15,FALSE)="","",VLOOKUP(A31,様式5!$A$10:$O$309,15,FALSE))</f>
        <v>#N/A</v>
      </c>
      <c r="D31" s="21" t="s">
        <v>59</v>
      </c>
      <c r="E31" s="22">
        <f>COUNTIF(様式5!$AB$10:$AB$309,D31&amp;B31&amp;"1")</f>
        <v>0</v>
      </c>
      <c r="F31" s="23" t="e">
        <f t="shared" ref="F31" si="208">VLOOKUP(C31,$AV$7:$AW$10,2,FALSE)</f>
        <v>#N/A</v>
      </c>
      <c r="G31" s="24" t="e">
        <f t="shared" si="188"/>
        <v>#N/A</v>
      </c>
      <c r="H31" s="25">
        <f>COUNTIF(様式5!$AB$10:$AB$309,D31&amp;B31&amp;"2")</f>
        <v>0</v>
      </c>
      <c r="I31" s="23" t="e">
        <f t="shared" ref="I31" si="209">VLOOKUP(C31,$AV$7:$AX$10,3,FALSE)</f>
        <v>#N/A</v>
      </c>
      <c r="J31" s="24" t="e">
        <f t="shared" si="190"/>
        <v>#N/A</v>
      </c>
      <c r="K31" s="25">
        <f>COUNTIF(様式5!$AD$10:$AD$309,B31&amp;D31)</f>
        <v>0</v>
      </c>
      <c r="L31" s="23">
        <v>400</v>
      </c>
      <c r="M31" s="31">
        <f t="shared" si="191"/>
        <v>0</v>
      </c>
      <c r="N31" s="32">
        <f>COUNTIF(様式5!$AD$10:$AD$309,B31&amp;D31)</f>
        <v>0</v>
      </c>
      <c r="O31" s="33">
        <v>2500</v>
      </c>
      <c r="P31" s="34">
        <f t="shared" si="4"/>
        <v>0</v>
      </c>
      <c r="Q31" s="45" t="e">
        <f t="shared" si="5"/>
        <v>#N/A</v>
      </c>
      <c r="R31" s="216" t="e">
        <f t="shared" si="192"/>
        <v>#N/A</v>
      </c>
      <c r="T31" s="44">
        <f t="shared" si="10"/>
        <v>0</v>
      </c>
      <c r="U31" s="44">
        <f t="shared" si="11"/>
        <v>0</v>
      </c>
      <c r="V31" s="44">
        <f t="shared" si="12"/>
        <v>0</v>
      </c>
      <c r="W31" s="44">
        <f t="shared" si="13"/>
        <v>0</v>
      </c>
      <c r="X31" s="44">
        <f t="shared" si="14"/>
        <v>0</v>
      </c>
      <c r="Y31" s="44">
        <f t="shared" si="15"/>
        <v>0</v>
      </c>
      <c r="Z31" s="47"/>
      <c r="AA31" s="47"/>
      <c r="AB31" s="47"/>
      <c r="AC31" s="47"/>
      <c r="AD31" s="47"/>
      <c r="AE31" s="47"/>
      <c r="AG31" s="43">
        <f t="shared" ref="AG31" si="210">IFERROR(IF($C31=$AG$3,$K31,0),0)</f>
        <v>0</v>
      </c>
      <c r="AH31" s="43">
        <f>IFERROR(IF($C31=$AG$3,#REF!,0),0)</f>
        <v>0</v>
      </c>
      <c r="AI31" s="43">
        <f t="shared" ref="AI31" si="211">IFERROR(IF($C31=$AI$3,$K31,0),0)</f>
        <v>0</v>
      </c>
      <c r="AJ31" s="43">
        <f>IFERROR(IF($C31=$AI$3,#REF!,0),0)</f>
        <v>0</v>
      </c>
      <c r="AK31" s="43">
        <f t="shared" ref="AK31" si="212">IFERROR(IF($C31=$AK$3,$K31,0),0)</f>
        <v>0</v>
      </c>
      <c r="AL31" s="43">
        <f>IFERROR(IF($C31=$AK$3,#REF!,0),0)</f>
        <v>0</v>
      </c>
      <c r="AM31" s="48"/>
      <c r="AN31" s="48"/>
      <c r="AO31" s="48"/>
      <c r="AP31" s="48"/>
      <c r="AQ31" s="48"/>
      <c r="AR31" s="48"/>
      <c r="AT31" s="215" t="str">
        <f t="shared" ref="AT31" si="213">IF(SUM(E31:E32,H31:H32)=SUM(T31:AE32),"","×")</f>
        <v/>
      </c>
    </row>
    <row r="32" spans="1:46" ht="18.95" customHeight="1" x14ac:dyDescent="0.25">
      <c r="A32" s="221"/>
      <c r="B32" s="223"/>
      <c r="C32" s="222"/>
      <c r="D32" s="26" t="s">
        <v>73</v>
      </c>
      <c r="E32" s="27">
        <f>COUNTIF(様式5!$AB$10:$AB$309,D32&amp;B31&amp;"1")</f>
        <v>0</v>
      </c>
      <c r="F32" s="28" t="e">
        <f t="shared" ref="F32" si="214">VLOOKUP(C31,$AV$7:$AW$10,2,FALSE)</f>
        <v>#N/A</v>
      </c>
      <c r="G32" s="29" t="e">
        <f t="shared" si="188"/>
        <v>#N/A</v>
      </c>
      <c r="H32" s="30">
        <f>COUNTIF(様式5!$AB$10:$AB$309,D32&amp;B31&amp;"2")</f>
        <v>0</v>
      </c>
      <c r="I32" s="35" t="e">
        <f t="shared" ref="I32" si="215">VLOOKUP(C31,$AV$7:$AX$10,3,FALSE)</f>
        <v>#N/A</v>
      </c>
      <c r="J32" s="29" t="e">
        <f t="shared" si="190"/>
        <v>#N/A</v>
      </c>
      <c r="K32" s="36">
        <f>COUNTIF(様式5!$AD$10:$AD$309,B31&amp;D32)</f>
        <v>0</v>
      </c>
      <c r="L32" s="28">
        <v>400</v>
      </c>
      <c r="M32" s="37">
        <f t="shared" si="191"/>
        <v>0</v>
      </c>
      <c r="N32" s="38">
        <f>COUNTIF(様式5!$AD$10:$AD$309,B31&amp;D32)</f>
        <v>0</v>
      </c>
      <c r="O32" s="39">
        <v>2500</v>
      </c>
      <c r="P32" s="40">
        <f t="shared" si="4"/>
        <v>0</v>
      </c>
      <c r="Q32" s="46" t="e">
        <f t="shared" si="5"/>
        <v>#N/A</v>
      </c>
      <c r="R32" s="217"/>
      <c r="T32" s="47"/>
      <c r="U32" s="47"/>
      <c r="V32" s="47"/>
      <c r="W32" s="47"/>
      <c r="X32" s="44"/>
      <c r="Y32" s="44"/>
      <c r="Z32" s="44">
        <f t="shared" ref="Z32" si="216">IFERROR(IF($C31=$Z$3,E32,0),0)</f>
        <v>0</v>
      </c>
      <c r="AA32" s="44">
        <f t="shared" ref="AA32" si="217">IFERROR(IF($C31=$Z$3,H32,0),0)</f>
        <v>0</v>
      </c>
      <c r="AB32" s="44">
        <f t="shared" ref="AB32" si="218">IFERROR(IF($C31=$AB$3,E32,0),0)</f>
        <v>0</v>
      </c>
      <c r="AC32" s="44">
        <f t="shared" ref="AC32" si="219">IFERROR(IF($C31=$AB$3,H32,0),0)</f>
        <v>0</v>
      </c>
      <c r="AD32" s="44">
        <f t="shared" ref="AD32" si="220">IFERROR(IF($C31=$AD$3,E32,0),0)</f>
        <v>0</v>
      </c>
      <c r="AE32" s="44">
        <f t="shared" ref="AE32" si="221">IFERROR(IF($C31=$AD$3,H32,0),0)</f>
        <v>0</v>
      </c>
      <c r="AG32" s="48"/>
      <c r="AH32" s="48"/>
      <c r="AI32" s="48"/>
      <c r="AJ32" s="48"/>
      <c r="AK32" s="48"/>
      <c r="AL32" s="48"/>
      <c r="AM32" s="43">
        <f t="shared" ref="AM32" si="222">IFERROR(IF($C31=$AM$3,$K32,0),0)</f>
        <v>0</v>
      </c>
      <c r="AN32" s="43">
        <f>IFERROR(IF($C31=$AM$3,#REF!,0),0)</f>
        <v>0</v>
      </c>
      <c r="AO32" s="43">
        <f t="shared" ref="AO32" si="223">IFERROR(IF($C31=$AO$3,$K32,0),0)</f>
        <v>0</v>
      </c>
      <c r="AP32" s="43">
        <f>IFERROR(IF($C31=$AO$3,#REF!,0),0)</f>
        <v>0</v>
      </c>
      <c r="AQ32" s="43">
        <f t="shared" ref="AQ32" si="224">IFERROR(IF($C31=$AQ$3,$K32,0),0)</f>
        <v>0</v>
      </c>
      <c r="AR32" s="43">
        <f>IFERROR(IF($C31=$AQ$3,#REF!,0),0)</f>
        <v>0</v>
      </c>
      <c r="AT32" s="215"/>
    </row>
    <row r="33" spans="1:46" ht="18.95" customHeight="1" x14ac:dyDescent="0.25">
      <c r="A33" s="221">
        <v>14</v>
      </c>
      <c r="B33" s="223" t="e">
        <f>VLOOKUP(A33,様式5!$A$10:$B$309,2,FALSE)</f>
        <v>#N/A</v>
      </c>
      <c r="C33" s="222" t="e">
        <f>IF(VLOOKUP(A33,様式5!$A$10:$O$309,15,FALSE)="","",VLOOKUP(A33,様式5!$A$10:$O$309,15,FALSE))</f>
        <v>#N/A</v>
      </c>
      <c r="D33" s="21" t="s">
        <v>59</v>
      </c>
      <c r="E33" s="22">
        <f>COUNTIF(様式5!$AB$10:$AB$309,D33&amp;B33&amp;"1")</f>
        <v>0</v>
      </c>
      <c r="F33" s="23" t="e">
        <f t="shared" ref="F33" si="225">VLOOKUP(C33,$AV$7:$AW$10,2,FALSE)</f>
        <v>#N/A</v>
      </c>
      <c r="G33" s="24" t="e">
        <f t="shared" si="188"/>
        <v>#N/A</v>
      </c>
      <c r="H33" s="25">
        <f>COUNTIF(様式5!$AB$10:$AB$309,D33&amp;B33&amp;"2")</f>
        <v>0</v>
      </c>
      <c r="I33" s="23" t="e">
        <f t="shared" ref="I33" si="226">VLOOKUP(C33,$AV$7:$AX$10,3,FALSE)</f>
        <v>#N/A</v>
      </c>
      <c r="J33" s="24" t="e">
        <f t="shared" si="190"/>
        <v>#N/A</v>
      </c>
      <c r="K33" s="25">
        <f>COUNTIF(様式5!$AD$10:$AD$309,B33&amp;D33)</f>
        <v>0</v>
      </c>
      <c r="L33" s="23">
        <v>400</v>
      </c>
      <c r="M33" s="31">
        <f t="shared" si="191"/>
        <v>0</v>
      </c>
      <c r="N33" s="32">
        <f>COUNTIF(様式5!$AD$10:$AD$309,B33&amp;D33)</f>
        <v>0</v>
      </c>
      <c r="O33" s="33">
        <v>2500</v>
      </c>
      <c r="P33" s="34">
        <f t="shared" si="4"/>
        <v>0</v>
      </c>
      <c r="Q33" s="45" t="e">
        <f t="shared" si="5"/>
        <v>#N/A</v>
      </c>
      <c r="R33" s="216" t="e">
        <f t="shared" si="192"/>
        <v>#N/A</v>
      </c>
      <c r="T33" s="44">
        <f t="shared" si="10"/>
        <v>0</v>
      </c>
      <c r="U33" s="44">
        <f t="shared" si="11"/>
        <v>0</v>
      </c>
      <c r="V33" s="44">
        <f t="shared" si="12"/>
        <v>0</v>
      </c>
      <c r="W33" s="44">
        <f t="shared" si="13"/>
        <v>0</v>
      </c>
      <c r="X33" s="44">
        <f t="shared" si="14"/>
        <v>0</v>
      </c>
      <c r="Y33" s="44">
        <f t="shared" si="15"/>
        <v>0</v>
      </c>
      <c r="Z33" s="47"/>
      <c r="AA33" s="47"/>
      <c r="AB33" s="47"/>
      <c r="AC33" s="47"/>
      <c r="AD33" s="47"/>
      <c r="AE33" s="47"/>
      <c r="AG33" s="43">
        <f t="shared" ref="AG33" si="227">IFERROR(IF($C33=$AG$3,$K33,0),0)</f>
        <v>0</v>
      </c>
      <c r="AH33" s="43">
        <f>IFERROR(IF($C33=$AG$3,#REF!,0),0)</f>
        <v>0</v>
      </c>
      <c r="AI33" s="43">
        <f t="shared" ref="AI33" si="228">IFERROR(IF($C33=$AI$3,$K33,0),0)</f>
        <v>0</v>
      </c>
      <c r="AJ33" s="43">
        <f>IFERROR(IF($C33=$AI$3,#REF!,0),0)</f>
        <v>0</v>
      </c>
      <c r="AK33" s="43">
        <f t="shared" ref="AK33" si="229">IFERROR(IF($C33=$AK$3,$K33,0),0)</f>
        <v>0</v>
      </c>
      <c r="AL33" s="43">
        <f>IFERROR(IF($C33=$AK$3,#REF!,0),0)</f>
        <v>0</v>
      </c>
      <c r="AM33" s="48"/>
      <c r="AN33" s="48"/>
      <c r="AO33" s="48"/>
      <c r="AP33" s="48"/>
      <c r="AQ33" s="48"/>
      <c r="AR33" s="48"/>
      <c r="AT33" s="215" t="str">
        <f t="shared" ref="AT33" si="230">IF(SUM(E33:E34,H33:H34)=SUM(T33:AE34),"","×")</f>
        <v/>
      </c>
    </row>
    <row r="34" spans="1:46" ht="18.95" customHeight="1" x14ac:dyDescent="0.25">
      <c r="A34" s="221"/>
      <c r="B34" s="223"/>
      <c r="C34" s="222"/>
      <c r="D34" s="26" t="s">
        <v>73</v>
      </c>
      <c r="E34" s="27">
        <f>COUNTIF(様式5!$AB$10:$AB$309,D34&amp;B33&amp;"1")</f>
        <v>0</v>
      </c>
      <c r="F34" s="28" t="e">
        <f t="shared" ref="F34" si="231">VLOOKUP(C33,$AV$7:$AW$10,2,FALSE)</f>
        <v>#N/A</v>
      </c>
      <c r="G34" s="29" t="e">
        <f t="shared" si="188"/>
        <v>#N/A</v>
      </c>
      <c r="H34" s="30">
        <f>COUNTIF(様式5!$AB$10:$AB$309,D34&amp;B33&amp;"2")</f>
        <v>0</v>
      </c>
      <c r="I34" s="35" t="e">
        <f t="shared" ref="I34" si="232">VLOOKUP(C33,$AV$7:$AX$10,3,FALSE)</f>
        <v>#N/A</v>
      </c>
      <c r="J34" s="29" t="e">
        <f t="shared" si="190"/>
        <v>#N/A</v>
      </c>
      <c r="K34" s="36">
        <f>COUNTIF(様式5!$AD$10:$AD$309,B33&amp;D34)</f>
        <v>0</v>
      </c>
      <c r="L34" s="28">
        <v>400</v>
      </c>
      <c r="M34" s="37">
        <f t="shared" si="191"/>
        <v>0</v>
      </c>
      <c r="N34" s="38">
        <f>COUNTIF(様式5!$AD$10:$AD$309,B33&amp;D34)</f>
        <v>0</v>
      </c>
      <c r="O34" s="39">
        <v>2500</v>
      </c>
      <c r="P34" s="40">
        <f t="shared" si="4"/>
        <v>0</v>
      </c>
      <c r="Q34" s="46" t="e">
        <f t="shared" si="5"/>
        <v>#N/A</v>
      </c>
      <c r="R34" s="217"/>
      <c r="T34" s="47"/>
      <c r="U34" s="47"/>
      <c r="V34" s="47"/>
      <c r="W34" s="47"/>
      <c r="X34" s="44"/>
      <c r="Y34" s="44"/>
      <c r="Z34" s="44">
        <f t="shared" ref="Z34" si="233">IFERROR(IF($C33=$Z$3,E34,0),0)</f>
        <v>0</v>
      </c>
      <c r="AA34" s="44">
        <f t="shared" ref="AA34" si="234">IFERROR(IF($C33=$Z$3,H34,0),0)</f>
        <v>0</v>
      </c>
      <c r="AB34" s="44">
        <f t="shared" ref="AB34" si="235">IFERROR(IF($C33=$AB$3,E34,0),0)</f>
        <v>0</v>
      </c>
      <c r="AC34" s="44">
        <f t="shared" ref="AC34" si="236">IFERROR(IF($C33=$AB$3,H34,0),0)</f>
        <v>0</v>
      </c>
      <c r="AD34" s="44">
        <f t="shared" ref="AD34" si="237">IFERROR(IF($C33=$AD$3,E34,0),0)</f>
        <v>0</v>
      </c>
      <c r="AE34" s="44">
        <f t="shared" ref="AE34" si="238">IFERROR(IF($C33=$AD$3,H34,0),0)</f>
        <v>0</v>
      </c>
      <c r="AG34" s="48"/>
      <c r="AH34" s="48"/>
      <c r="AI34" s="48"/>
      <c r="AJ34" s="48"/>
      <c r="AK34" s="48"/>
      <c r="AL34" s="48"/>
      <c r="AM34" s="43">
        <f t="shared" ref="AM34" si="239">IFERROR(IF($C33=$AM$3,$K34,0),0)</f>
        <v>0</v>
      </c>
      <c r="AN34" s="43">
        <f>IFERROR(IF($C33=$AM$3,#REF!,0),0)</f>
        <v>0</v>
      </c>
      <c r="AO34" s="43">
        <f t="shared" ref="AO34" si="240">IFERROR(IF($C33=$AO$3,$K34,0),0)</f>
        <v>0</v>
      </c>
      <c r="AP34" s="43">
        <f>IFERROR(IF($C33=$AO$3,#REF!,0),0)</f>
        <v>0</v>
      </c>
      <c r="AQ34" s="43">
        <f t="shared" ref="AQ34" si="241">IFERROR(IF($C33=$AQ$3,$K34,0),0)</f>
        <v>0</v>
      </c>
      <c r="AR34" s="43">
        <f>IFERROR(IF($C33=$AQ$3,#REF!,0),0)</f>
        <v>0</v>
      </c>
      <c r="AT34" s="215"/>
    </row>
    <row r="35" spans="1:46" ht="18.95" customHeight="1" x14ac:dyDescent="0.25">
      <c r="A35" s="221">
        <v>15</v>
      </c>
      <c r="B35" s="223" t="e">
        <f>VLOOKUP(A35,様式5!$A$10:$B$309,2,FALSE)</f>
        <v>#N/A</v>
      </c>
      <c r="C35" s="222" t="e">
        <f>IF(VLOOKUP(A35,様式5!$A$10:$O$309,15,FALSE)="","",VLOOKUP(A35,様式5!$A$10:$O$309,15,FALSE))</f>
        <v>#N/A</v>
      </c>
      <c r="D35" s="21" t="s">
        <v>59</v>
      </c>
      <c r="E35" s="22">
        <f>COUNTIF(様式5!$AB$10:$AB$309,D35&amp;B35&amp;"1")</f>
        <v>0</v>
      </c>
      <c r="F35" s="23" t="e">
        <f t="shared" ref="F35" si="242">VLOOKUP(C35,$AV$7:$AW$10,2,FALSE)</f>
        <v>#N/A</v>
      </c>
      <c r="G35" s="24" t="e">
        <f t="shared" si="188"/>
        <v>#N/A</v>
      </c>
      <c r="H35" s="25">
        <f>COUNTIF(様式5!$AB$10:$AB$309,D35&amp;B35&amp;"2")</f>
        <v>0</v>
      </c>
      <c r="I35" s="23" t="e">
        <f t="shared" ref="I35" si="243">VLOOKUP(C35,$AV$7:$AX$10,3,FALSE)</f>
        <v>#N/A</v>
      </c>
      <c r="J35" s="24" t="e">
        <f t="shared" si="190"/>
        <v>#N/A</v>
      </c>
      <c r="K35" s="25">
        <f>COUNTIF(様式5!$AD$10:$AD$309,B35&amp;D35)</f>
        <v>0</v>
      </c>
      <c r="L35" s="23">
        <v>400</v>
      </c>
      <c r="M35" s="31">
        <f t="shared" si="191"/>
        <v>0</v>
      </c>
      <c r="N35" s="32">
        <f>COUNTIF(様式5!$AD$10:$AD$309,B35&amp;D35)</f>
        <v>0</v>
      </c>
      <c r="O35" s="33">
        <v>2500</v>
      </c>
      <c r="P35" s="34">
        <f t="shared" si="4"/>
        <v>0</v>
      </c>
      <c r="Q35" s="45" t="e">
        <f t="shared" si="5"/>
        <v>#N/A</v>
      </c>
      <c r="R35" s="216" t="e">
        <f t="shared" ref="R35:R39" si="244">SUM(Q35,Q36)</f>
        <v>#N/A</v>
      </c>
      <c r="T35" s="44">
        <f t="shared" si="10"/>
        <v>0</v>
      </c>
      <c r="U35" s="44">
        <f t="shared" si="11"/>
        <v>0</v>
      </c>
      <c r="V35" s="44">
        <f t="shared" si="12"/>
        <v>0</v>
      </c>
      <c r="W35" s="44">
        <f t="shared" si="13"/>
        <v>0</v>
      </c>
      <c r="X35" s="44">
        <f t="shared" si="14"/>
        <v>0</v>
      </c>
      <c r="Y35" s="44">
        <f t="shared" si="15"/>
        <v>0</v>
      </c>
      <c r="Z35" s="47"/>
      <c r="AA35" s="47"/>
      <c r="AB35" s="47"/>
      <c r="AC35" s="47"/>
      <c r="AD35" s="47"/>
      <c r="AE35" s="47"/>
      <c r="AG35" s="43">
        <f t="shared" ref="AG35" si="245">IFERROR(IF($C35=$AG$3,$K35,0),0)</f>
        <v>0</v>
      </c>
      <c r="AH35" s="43">
        <f>IFERROR(IF($C35=$AG$3,#REF!,0),0)</f>
        <v>0</v>
      </c>
      <c r="AI35" s="43">
        <f t="shared" ref="AI35" si="246">IFERROR(IF($C35=$AI$3,$K35,0),0)</f>
        <v>0</v>
      </c>
      <c r="AJ35" s="43">
        <f>IFERROR(IF($C35=$AI$3,#REF!,0),0)</f>
        <v>0</v>
      </c>
      <c r="AK35" s="43">
        <f t="shared" ref="AK35" si="247">IFERROR(IF($C35=$AK$3,$K35,0),0)</f>
        <v>0</v>
      </c>
      <c r="AL35" s="43">
        <f>IFERROR(IF($C35=$AK$3,#REF!,0),0)</f>
        <v>0</v>
      </c>
      <c r="AM35" s="48"/>
      <c r="AN35" s="48"/>
      <c r="AO35" s="48"/>
      <c r="AP35" s="48"/>
      <c r="AQ35" s="48"/>
      <c r="AR35" s="48"/>
      <c r="AT35" s="215" t="str">
        <f t="shared" ref="AT35" si="248">IF(SUM(E35:E36,H35:H36)=SUM(T35:AE36),"","×")</f>
        <v/>
      </c>
    </row>
    <row r="36" spans="1:46" ht="18.95" customHeight="1" x14ac:dyDescent="0.25">
      <c r="A36" s="221"/>
      <c r="B36" s="223"/>
      <c r="C36" s="222"/>
      <c r="D36" s="26" t="s">
        <v>73</v>
      </c>
      <c r="E36" s="27">
        <f>COUNTIF(様式5!$AB$10:$AB$309,D36&amp;B35&amp;"1")</f>
        <v>0</v>
      </c>
      <c r="F36" s="28" t="e">
        <f t="shared" ref="F36" si="249">VLOOKUP(C35,$AV$7:$AW$10,2,FALSE)</f>
        <v>#N/A</v>
      </c>
      <c r="G36" s="29" t="e">
        <f t="shared" si="188"/>
        <v>#N/A</v>
      </c>
      <c r="H36" s="30">
        <f>COUNTIF(様式5!$AB$10:$AB$309,D36&amp;B35&amp;"2")</f>
        <v>0</v>
      </c>
      <c r="I36" s="35" t="e">
        <f t="shared" ref="I36" si="250">VLOOKUP(C35,$AV$7:$AX$10,3,FALSE)</f>
        <v>#N/A</v>
      </c>
      <c r="J36" s="29" t="e">
        <f t="shared" si="190"/>
        <v>#N/A</v>
      </c>
      <c r="K36" s="36">
        <f>COUNTIF(様式5!$AD$10:$AD$309,B35&amp;D36)</f>
        <v>0</v>
      </c>
      <c r="L36" s="28">
        <v>400</v>
      </c>
      <c r="M36" s="37">
        <f t="shared" si="191"/>
        <v>0</v>
      </c>
      <c r="N36" s="38">
        <f>COUNTIF(様式5!$AD$10:$AD$309,B35&amp;D36)</f>
        <v>0</v>
      </c>
      <c r="O36" s="39">
        <v>2500</v>
      </c>
      <c r="P36" s="40">
        <f t="shared" si="4"/>
        <v>0</v>
      </c>
      <c r="Q36" s="46" t="e">
        <f t="shared" si="5"/>
        <v>#N/A</v>
      </c>
      <c r="R36" s="217"/>
      <c r="T36" s="47"/>
      <c r="U36" s="47"/>
      <c r="V36" s="47"/>
      <c r="W36" s="47"/>
      <c r="X36" s="44"/>
      <c r="Y36" s="44"/>
      <c r="Z36" s="44">
        <f t="shared" ref="Z36" si="251">IFERROR(IF($C35=$Z$3,E36,0),0)</f>
        <v>0</v>
      </c>
      <c r="AA36" s="44">
        <f t="shared" ref="AA36" si="252">IFERROR(IF($C35=$Z$3,H36,0),0)</f>
        <v>0</v>
      </c>
      <c r="AB36" s="44">
        <f t="shared" ref="AB36" si="253">IFERROR(IF($C35=$AB$3,E36,0),0)</f>
        <v>0</v>
      </c>
      <c r="AC36" s="44">
        <f t="shared" ref="AC36" si="254">IFERROR(IF($C35=$AB$3,H36,0),0)</f>
        <v>0</v>
      </c>
      <c r="AD36" s="44">
        <f t="shared" ref="AD36" si="255">IFERROR(IF($C35=$AD$3,E36,0),0)</f>
        <v>0</v>
      </c>
      <c r="AE36" s="44">
        <f t="shared" ref="AE36" si="256">IFERROR(IF($C35=$AD$3,H36,0),0)</f>
        <v>0</v>
      </c>
      <c r="AG36" s="48"/>
      <c r="AH36" s="48"/>
      <c r="AI36" s="48"/>
      <c r="AJ36" s="48"/>
      <c r="AK36" s="48"/>
      <c r="AL36" s="48"/>
      <c r="AM36" s="43">
        <f t="shared" ref="AM36" si="257">IFERROR(IF($C35=$AM$3,$K36,0),0)</f>
        <v>0</v>
      </c>
      <c r="AN36" s="43">
        <f>IFERROR(IF($C35=$AM$3,#REF!,0),0)</f>
        <v>0</v>
      </c>
      <c r="AO36" s="43">
        <f t="shared" ref="AO36" si="258">IFERROR(IF($C35=$AO$3,$K36,0),0)</f>
        <v>0</v>
      </c>
      <c r="AP36" s="43">
        <f>IFERROR(IF($C35=$AO$3,#REF!,0),0)</f>
        <v>0</v>
      </c>
      <c r="AQ36" s="43">
        <f t="shared" ref="AQ36" si="259">IFERROR(IF($C35=$AQ$3,$K36,0),0)</f>
        <v>0</v>
      </c>
      <c r="AR36" s="43">
        <f>IFERROR(IF($C35=$AQ$3,#REF!,0),0)</f>
        <v>0</v>
      </c>
      <c r="AT36" s="215"/>
    </row>
    <row r="37" spans="1:46" ht="18.95" customHeight="1" x14ac:dyDescent="0.25">
      <c r="A37" s="221">
        <v>16</v>
      </c>
      <c r="B37" s="223" t="e">
        <f>VLOOKUP(A37,様式5!$A$10:$B$309,2,FALSE)</f>
        <v>#N/A</v>
      </c>
      <c r="C37" s="222" t="e">
        <f>IF(VLOOKUP(A37,様式5!$A$10:$O$309,15,FALSE)="","",VLOOKUP(A37,様式5!$A$10:$O$309,15,FALSE))</f>
        <v>#N/A</v>
      </c>
      <c r="D37" s="21" t="s">
        <v>59</v>
      </c>
      <c r="E37" s="22">
        <f>COUNTIF(様式5!$AB$10:$AB$309,D37&amp;B37&amp;"1")</f>
        <v>0</v>
      </c>
      <c r="F37" s="23" t="e">
        <f t="shared" ref="F37" si="260">VLOOKUP(C37,$AV$7:$AW$10,2,FALSE)</f>
        <v>#N/A</v>
      </c>
      <c r="G37" s="24" t="e">
        <f t="shared" si="188"/>
        <v>#N/A</v>
      </c>
      <c r="H37" s="25">
        <f>COUNTIF(様式5!$AB$10:$AB$309,D37&amp;B37&amp;"2")</f>
        <v>0</v>
      </c>
      <c r="I37" s="23" t="e">
        <f t="shared" ref="I37" si="261">VLOOKUP(C37,$AV$7:$AX$10,3,FALSE)</f>
        <v>#N/A</v>
      </c>
      <c r="J37" s="24" t="e">
        <f t="shared" si="190"/>
        <v>#N/A</v>
      </c>
      <c r="K37" s="25">
        <f>COUNTIF(様式5!$AD$10:$AD$309,B37&amp;D37)</f>
        <v>0</v>
      </c>
      <c r="L37" s="23">
        <v>400</v>
      </c>
      <c r="M37" s="31">
        <f t="shared" si="191"/>
        <v>0</v>
      </c>
      <c r="N37" s="32">
        <f>COUNTIF(様式5!$AD$10:$AD$309,B37&amp;D37)</f>
        <v>0</v>
      </c>
      <c r="O37" s="33">
        <v>2500</v>
      </c>
      <c r="P37" s="34">
        <f t="shared" si="4"/>
        <v>0</v>
      </c>
      <c r="Q37" s="45" t="e">
        <f t="shared" si="5"/>
        <v>#N/A</v>
      </c>
      <c r="R37" s="218" t="e">
        <f t="shared" si="244"/>
        <v>#N/A</v>
      </c>
      <c r="T37" s="44">
        <f t="shared" si="10"/>
        <v>0</v>
      </c>
      <c r="U37" s="44">
        <f t="shared" si="11"/>
        <v>0</v>
      </c>
      <c r="V37" s="44">
        <f t="shared" si="12"/>
        <v>0</v>
      </c>
      <c r="W37" s="44">
        <f t="shared" si="13"/>
        <v>0</v>
      </c>
      <c r="X37" s="44">
        <f t="shared" si="14"/>
        <v>0</v>
      </c>
      <c r="Y37" s="44">
        <f t="shared" si="15"/>
        <v>0</v>
      </c>
      <c r="Z37" s="47"/>
      <c r="AA37" s="47"/>
      <c r="AB37" s="47"/>
      <c r="AC37" s="47"/>
      <c r="AD37" s="47"/>
      <c r="AE37" s="47"/>
      <c r="AG37" s="43">
        <f t="shared" ref="AG37" si="262">IFERROR(IF($C37=$AG$3,$K37,0),0)</f>
        <v>0</v>
      </c>
      <c r="AH37" s="43">
        <f>IFERROR(IF($C37=$AG$3,#REF!,0),0)</f>
        <v>0</v>
      </c>
      <c r="AI37" s="43">
        <f t="shared" ref="AI37" si="263">IFERROR(IF($C37=$AI$3,$K37,0),0)</f>
        <v>0</v>
      </c>
      <c r="AJ37" s="43">
        <f>IFERROR(IF($C37=$AI$3,#REF!,0),0)</f>
        <v>0</v>
      </c>
      <c r="AK37" s="43">
        <f t="shared" ref="AK37" si="264">IFERROR(IF($C37=$AK$3,$K37,0),0)</f>
        <v>0</v>
      </c>
      <c r="AL37" s="43">
        <f>IFERROR(IF($C37=$AK$3,#REF!,0),0)</f>
        <v>0</v>
      </c>
      <c r="AM37" s="48"/>
      <c r="AN37" s="48"/>
      <c r="AO37" s="48"/>
      <c r="AP37" s="48"/>
      <c r="AQ37" s="48"/>
      <c r="AR37" s="48"/>
      <c r="AT37" s="215" t="str">
        <f t="shared" ref="AT37" si="265">IF(SUM(E37:E38,H37:H38)=SUM(T37:AE38),"","×")</f>
        <v/>
      </c>
    </row>
    <row r="38" spans="1:46" ht="18.95" customHeight="1" x14ac:dyDescent="0.25">
      <c r="A38" s="221"/>
      <c r="B38" s="223"/>
      <c r="C38" s="222"/>
      <c r="D38" s="26" t="s">
        <v>73</v>
      </c>
      <c r="E38" s="27">
        <f>COUNTIF(様式5!$AB$10:$AB$309,D38&amp;B37&amp;"1")</f>
        <v>0</v>
      </c>
      <c r="F38" s="28" t="e">
        <f t="shared" ref="F38" si="266">VLOOKUP(C37,$AV$7:$AW$10,2,FALSE)</f>
        <v>#N/A</v>
      </c>
      <c r="G38" s="29" t="e">
        <f t="shared" si="188"/>
        <v>#N/A</v>
      </c>
      <c r="H38" s="30">
        <f>COUNTIF(様式5!$AB$10:$AB$309,D38&amp;B37&amp;"2")</f>
        <v>0</v>
      </c>
      <c r="I38" s="35" t="e">
        <f t="shared" ref="I38" si="267">VLOOKUP(C37,$AV$7:$AX$10,3,FALSE)</f>
        <v>#N/A</v>
      </c>
      <c r="J38" s="29" t="e">
        <f t="shared" si="190"/>
        <v>#N/A</v>
      </c>
      <c r="K38" s="36">
        <f>COUNTIF(様式5!$AD$10:$AD$309,B37&amp;D38)</f>
        <v>0</v>
      </c>
      <c r="L38" s="28">
        <v>400</v>
      </c>
      <c r="M38" s="37">
        <f t="shared" si="191"/>
        <v>0</v>
      </c>
      <c r="N38" s="38">
        <f>COUNTIF(様式5!$AD$10:$AD$309,B37&amp;D38)</f>
        <v>0</v>
      </c>
      <c r="O38" s="39">
        <v>2500</v>
      </c>
      <c r="P38" s="40">
        <f t="shared" si="4"/>
        <v>0</v>
      </c>
      <c r="Q38" s="46" t="e">
        <f t="shared" si="5"/>
        <v>#N/A</v>
      </c>
      <c r="R38" s="218"/>
      <c r="T38" s="47"/>
      <c r="U38" s="47"/>
      <c r="V38" s="47"/>
      <c r="W38" s="47"/>
      <c r="X38" s="44"/>
      <c r="Y38" s="44"/>
      <c r="Z38" s="44">
        <f t="shared" ref="Z38" si="268">IFERROR(IF($C37=$Z$3,E38,0),0)</f>
        <v>0</v>
      </c>
      <c r="AA38" s="44">
        <f t="shared" ref="AA38" si="269">IFERROR(IF($C37=$Z$3,H38,0),0)</f>
        <v>0</v>
      </c>
      <c r="AB38" s="44">
        <f t="shared" ref="AB38" si="270">IFERROR(IF($C37=$AB$3,E38,0),0)</f>
        <v>0</v>
      </c>
      <c r="AC38" s="44">
        <f t="shared" ref="AC38" si="271">IFERROR(IF($C37=$AB$3,H38,0),0)</f>
        <v>0</v>
      </c>
      <c r="AD38" s="44">
        <f t="shared" ref="AD38" si="272">IFERROR(IF($C37=$AD$3,E38,0),0)</f>
        <v>0</v>
      </c>
      <c r="AE38" s="44">
        <f t="shared" ref="AE38" si="273">IFERROR(IF($C37=$AD$3,H38,0),0)</f>
        <v>0</v>
      </c>
      <c r="AG38" s="48"/>
      <c r="AH38" s="48"/>
      <c r="AI38" s="48"/>
      <c r="AJ38" s="48"/>
      <c r="AK38" s="48"/>
      <c r="AL38" s="48"/>
      <c r="AM38" s="43">
        <f t="shared" ref="AM38" si="274">IFERROR(IF($C37=$AM$3,$K38,0),0)</f>
        <v>0</v>
      </c>
      <c r="AN38" s="43">
        <f>IFERROR(IF($C37=$AM$3,#REF!,0),0)</f>
        <v>0</v>
      </c>
      <c r="AO38" s="43">
        <f t="shared" ref="AO38" si="275">IFERROR(IF($C37=$AO$3,$K38,0),0)</f>
        <v>0</v>
      </c>
      <c r="AP38" s="43">
        <f>IFERROR(IF($C37=$AO$3,#REF!,0),0)</f>
        <v>0</v>
      </c>
      <c r="AQ38" s="43">
        <f t="shared" ref="AQ38" si="276">IFERROR(IF($C37=$AQ$3,$K38,0),0)</f>
        <v>0</v>
      </c>
      <c r="AR38" s="43">
        <f>IFERROR(IF($C37=$AQ$3,#REF!,0),0)</f>
        <v>0</v>
      </c>
      <c r="AT38" s="215"/>
    </row>
    <row r="39" spans="1:46" ht="18.95" customHeight="1" x14ac:dyDescent="0.25">
      <c r="A39" s="221">
        <v>17</v>
      </c>
      <c r="B39" s="223" t="e">
        <f>VLOOKUP(A39,様式5!$A$10:$B$309,2,FALSE)</f>
        <v>#N/A</v>
      </c>
      <c r="C39" s="222" t="e">
        <f>IF(VLOOKUP(A39,様式5!$A$10:$O$309,15,FALSE)="","",VLOOKUP(A39,様式5!$A$10:$O$309,15,FALSE))</f>
        <v>#N/A</v>
      </c>
      <c r="D39" s="21" t="s">
        <v>59</v>
      </c>
      <c r="E39" s="22">
        <f>COUNTIF(様式5!$AB$10:$AB$309,D39&amp;B39&amp;"1")</f>
        <v>0</v>
      </c>
      <c r="F39" s="23" t="e">
        <f t="shared" ref="F39" si="277">VLOOKUP(C39,$AV$7:$AW$10,2,FALSE)</f>
        <v>#N/A</v>
      </c>
      <c r="G39" s="24" t="e">
        <f t="shared" si="188"/>
        <v>#N/A</v>
      </c>
      <c r="H39" s="25">
        <f>COUNTIF(様式5!$AB$10:$AB$309,D39&amp;B39&amp;"2")</f>
        <v>0</v>
      </c>
      <c r="I39" s="23" t="e">
        <f t="shared" ref="I39" si="278">VLOOKUP(C39,$AV$7:$AX$10,3,FALSE)</f>
        <v>#N/A</v>
      </c>
      <c r="J39" s="24" t="e">
        <f t="shared" si="190"/>
        <v>#N/A</v>
      </c>
      <c r="K39" s="25">
        <f>COUNTIF(様式5!$AD$10:$AD$309,B39&amp;D39)</f>
        <v>0</v>
      </c>
      <c r="L39" s="23">
        <v>400</v>
      </c>
      <c r="M39" s="31">
        <f t="shared" si="191"/>
        <v>0</v>
      </c>
      <c r="N39" s="32">
        <f>COUNTIF(様式5!$AD$10:$AD$309,B39&amp;D39)</f>
        <v>0</v>
      </c>
      <c r="O39" s="33">
        <v>2500</v>
      </c>
      <c r="P39" s="34">
        <f t="shared" si="4"/>
        <v>0</v>
      </c>
      <c r="Q39" s="45" t="e">
        <f t="shared" si="5"/>
        <v>#N/A</v>
      </c>
      <c r="R39" s="216" t="e">
        <f t="shared" si="244"/>
        <v>#N/A</v>
      </c>
      <c r="T39" s="44">
        <f t="shared" si="10"/>
        <v>0</v>
      </c>
      <c r="U39" s="44">
        <f t="shared" si="11"/>
        <v>0</v>
      </c>
      <c r="V39" s="44">
        <f t="shared" si="12"/>
        <v>0</v>
      </c>
      <c r="W39" s="44">
        <f t="shared" si="13"/>
        <v>0</v>
      </c>
      <c r="X39" s="44">
        <f t="shared" si="14"/>
        <v>0</v>
      </c>
      <c r="Y39" s="44">
        <f t="shared" si="15"/>
        <v>0</v>
      </c>
      <c r="Z39" s="47"/>
      <c r="AA39" s="47"/>
      <c r="AB39" s="47"/>
      <c r="AC39" s="47"/>
      <c r="AD39" s="47"/>
      <c r="AE39" s="47"/>
      <c r="AG39" s="43">
        <f t="shared" ref="AG39" si="279">IFERROR(IF($C39=$AG$3,$K39,0),0)</f>
        <v>0</v>
      </c>
      <c r="AH39" s="43">
        <f>IFERROR(IF($C39=$AG$3,#REF!,0),0)</f>
        <v>0</v>
      </c>
      <c r="AI39" s="43">
        <f t="shared" ref="AI39" si="280">IFERROR(IF($C39=$AI$3,$K39,0),0)</f>
        <v>0</v>
      </c>
      <c r="AJ39" s="43">
        <f>IFERROR(IF($C39=$AI$3,#REF!,0),0)</f>
        <v>0</v>
      </c>
      <c r="AK39" s="43">
        <f t="shared" ref="AK39" si="281">IFERROR(IF($C39=$AK$3,$K39,0),0)</f>
        <v>0</v>
      </c>
      <c r="AL39" s="43">
        <f>IFERROR(IF($C39=$AK$3,#REF!,0),0)</f>
        <v>0</v>
      </c>
      <c r="AM39" s="48"/>
      <c r="AN39" s="48"/>
      <c r="AO39" s="48"/>
      <c r="AP39" s="48"/>
      <c r="AQ39" s="48"/>
      <c r="AR39" s="48"/>
      <c r="AT39" s="215" t="str">
        <f t="shared" ref="AT39" si="282">IF(SUM(E39:E40,H39:H40)=SUM(T39:AE40),"","×")</f>
        <v/>
      </c>
    </row>
    <row r="40" spans="1:46" ht="18.95" customHeight="1" x14ac:dyDescent="0.25">
      <c r="A40" s="221"/>
      <c r="B40" s="223"/>
      <c r="C40" s="222"/>
      <c r="D40" s="26" t="s">
        <v>73</v>
      </c>
      <c r="E40" s="27">
        <f>COUNTIF(様式5!$AB$10:$AB$309,D40&amp;B39&amp;"1")</f>
        <v>0</v>
      </c>
      <c r="F40" s="28" t="e">
        <f t="shared" ref="F40" si="283">VLOOKUP(C39,$AV$7:$AW$10,2,FALSE)</f>
        <v>#N/A</v>
      </c>
      <c r="G40" s="29" t="e">
        <f t="shared" si="188"/>
        <v>#N/A</v>
      </c>
      <c r="H40" s="30">
        <f>COUNTIF(様式5!$AB$10:$AB$309,D40&amp;B39&amp;"2")</f>
        <v>0</v>
      </c>
      <c r="I40" s="35" t="e">
        <f t="shared" ref="I40" si="284">VLOOKUP(C39,$AV$7:$AX$10,3,FALSE)</f>
        <v>#N/A</v>
      </c>
      <c r="J40" s="29" t="e">
        <f t="shared" si="190"/>
        <v>#N/A</v>
      </c>
      <c r="K40" s="36">
        <f>COUNTIF(様式5!$AD$10:$AD$309,B39&amp;D40)</f>
        <v>0</v>
      </c>
      <c r="L40" s="28">
        <v>400</v>
      </c>
      <c r="M40" s="37">
        <f t="shared" si="191"/>
        <v>0</v>
      </c>
      <c r="N40" s="38">
        <f>COUNTIF(様式5!$AD$10:$AD$309,B39&amp;D40)</f>
        <v>0</v>
      </c>
      <c r="O40" s="39">
        <v>2500</v>
      </c>
      <c r="P40" s="40">
        <f t="shared" si="4"/>
        <v>0</v>
      </c>
      <c r="Q40" s="46" t="e">
        <f t="shared" si="5"/>
        <v>#N/A</v>
      </c>
      <c r="R40" s="217"/>
      <c r="T40" s="47"/>
      <c r="U40" s="47"/>
      <c r="V40" s="47"/>
      <c r="W40" s="47"/>
      <c r="X40" s="44"/>
      <c r="Y40" s="44"/>
      <c r="Z40" s="44">
        <f t="shared" ref="Z40" si="285">IFERROR(IF($C39=$Z$3,E40,0),0)</f>
        <v>0</v>
      </c>
      <c r="AA40" s="44">
        <f t="shared" ref="AA40" si="286">IFERROR(IF($C39=$Z$3,H40,0),0)</f>
        <v>0</v>
      </c>
      <c r="AB40" s="44">
        <f t="shared" ref="AB40" si="287">IFERROR(IF($C39=$AB$3,E40,0),0)</f>
        <v>0</v>
      </c>
      <c r="AC40" s="44">
        <f t="shared" ref="AC40" si="288">IFERROR(IF($C39=$AB$3,H40,0),0)</f>
        <v>0</v>
      </c>
      <c r="AD40" s="44">
        <f t="shared" ref="AD40" si="289">IFERROR(IF($C39=$AD$3,E40,0),0)</f>
        <v>0</v>
      </c>
      <c r="AE40" s="44">
        <f t="shared" ref="AE40" si="290">IFERROR(IF($C39=$AD$3,H40,0),0)</f>
        <v>0</v>
      </c>
      <c r="AG40" s="48"/>
      <c r="AH40" s="48"/>
      <c r="AI40" s="48"/>
      <c r="AJ40" s="48"/>
      <c r="AK40" s="48"/>
      <c r="AL40" s="48"/>
      <c r="AM40" s="43">
        <f t="shared" ref="AM40" si="291">IFERROR(IF($C39=$AM$3,$K40,0),0)</f>
        <v>0</v>
      </c>
      <c r="AN40" s="43">
        <f>IFERROR(IF($C39=$AM$3,#REF!,0),0)</f>
        <v>0</v>
      </c>
      <c r="AO40" s="43">
        <f t="shared" ref="AO40" si="292">IFERROR(IF($C39=$AO$3,$K40,0),0)</f>
        <v>0</v>
      </c>
      <c r="AP40" s="43">
        <f>IFERROR(IF($C39=$AO$3,#REF!,0),0)</f>
        <v>0</v>
      </c>
      <c r="AQ40" s="43">
        <f t="shared" ref="AQ40" si="293">IFERROR(IF($C39=$AQ$3,$K40,0),0)</f>
        <v>0</v>
      </c>
      <c r="AR40" s="43">
        <f>IFERROR(IF($C39=$AQ$3,#REF!,0),0)</f>
        <v>0</v>
      </c>
      <c r="AT40" s="215"/>
    </row>
    <row r="41" spans="1:46" ht="18.95" customHeight="1" x14ac:dyDescent="0.25">
      <c r="A41" s="221">
        <v>18</v>
      </c>
      <c r="B41" s="223" t="e">
        <f>VLOOKUP(A41,様式5!$A$10:$B$309,2,FALSE)</f>
        <v>#N/A</v>
      </c>
      <c r="C41" s="222" t="e">
        <f>IF(VLOOKUP(A41,様式5!$A$10:$O$309,15,FALSE)="","",VLOOKUP(A41,様式5!$A$10:$O$309,15,FALSE))</f>
        <v>#N/A</v>
      </c>
      <c r="D41" s="21" t="s">
        <v>59</v>
      </c>
      <c r="E41" s="22">
        <f>COUNTIF(様式5!$AB$10:$AB$309,D41&amp;B41&amp;"1")</f>
        <v>0</v>
      </c>
      <c r="F41" s="23" t="e">
        <f t="shared" ref="F41" si="294">VLOOKUP(C41,$AV$7:$AW$10,2,FALSE)</f>
        <v>#N/A</v>
      </c>
      <c r="G41" s="24" t="e">
        <f t="shared" si="188"/>
        <v>#N/A</v>
      </c>
      <c r="H41" s="25">
        <f>COUNTIF(様式5!$AB$10:$AB$309,D41&amp;B41&amp;"2")</f>
        <v>0</v>
      </c>
      <c r="I41" s="23" t="e">
        <f t="shared" ref="I41" si="295">VLOOKUP(C41,$AV$7:$AX$10,3,FALSE)</f>
        <v>#N/A</v>
      </c>
      <c r="J41" s="24" t="e">
        <f t="shared" si="190"/>
        <v>#N/A</v>
      </c>
      <c r="K41" s="25">
        <f>COUNTIF(様式5!$AD$10:$AD$309,B41&amp;D41)</f>
        <v>0</v>
      </c>
      <c r="L41" s="23">
        <v>400</v>
      </c>
      <c r="M41" s="31">
        <f t="shared" si="191"/>
        <v>0</v>
      </c>
      <c r="N41" s="32">
        <f>COUNTIF(様式5!$AD$10:$AD$309,B41&amp;D41)</f>
        <v>0</v>
      </c>
      <c r="O41" s="33">
        <v>2500</v>
      </c>
      <c r="P41" s="34">
        <f t="shared" si="4"/>
        <v>0</v>
      </c>
      <c r="Q41" s="45" t="e">
        <f t="shared" si="5"/>
        <v>#N/A</v>
      </c>
      <c r="R41" s="216" t="e">
        <f t="shared" ref="R41:R45" si="296">SUM(Q41,Q42)</f>
        <v>#N/A</v>
      </c>
      <c r="T41" s="44">
        <f t="shared" si="10"/>
        <v>0</v>
      </c>
      <c r="U41" s="44">
        <f t="shared" si="11"/>
        <v>0</v>
      </c>
      <c r="V41" s="44">
        <f t="shared" si="12"/>
        <v>0</v>
      </c>
      <c r="W41" s="44">
        <f t="shared" si="13"/>
        <v>0</v>
      </c>
      <c r="X41" s="44">
        <f t="shared" si="14"/>
        <v>0</v>
      </c>
      <c r="Y41" s="44">
        <f t="shared" si="15"/>
        <v>0</v>
      </c>
      <c r="Z41" s="47"/>
      <c r="AA41" s="47"/>
      <c r="AB41" s="47"/>
      <c r="AC41" s="47"/>
      <c r="AD41" s="47"/>
      <c r="AE41" s="47"/>
      <c r="AG41" s="43">
        <f t="shared" ref="AG41" si="297">IFERROR(IF($C41=$AG$3,$K41,0),0)</f>
        <v>0</v>
      </c>
      <c r="AH41" s="43">
        <f>IFERROR(IF($C41=$AG$3,#REF!,0),0)</f>
        <v>0</v>
      </c>
      <c r="AI41" s="43">
        <f t="shared" ref="AI41" si="298">IFERROR(IF($C41=$AI$3,$K41,0),0)</f>
        <v>0</v>
      </c>
      <c r="AJ41" s="43">
        <f>IFERROR(IF($C41=$AI$3,#REF!,0),0)</f>
        <v>0</v>
      </c>
      <c r="AK41" s="43">
        <f t="shared" ref="AK41" si="299">IFERROR(IF($C41=$AK$3,$K41,0),0)</f>
        <v>0</v>
      </c>
      <c r="AL41" s="43">
        <f>IFERROR(IF($C41=$AK$3,#REF!,0),0)</f>
        <v>0</v>
      </c>
      <c r="AM41" s="48"/>
      <c r="AN41" s="48"/>
      <c r="AO41" s="48"/>
      <c r="AP41" s="48"/>
      <c r="AQ41" s="48"/>
      <c r="AR41" s="48"/>
      <c r="AT41" s="215" t="str">
        <f t="shared" ref="AT41" si="300">IF(SUM(E41:E42,H41:H42)=SUM(T41:AE42),"","×")</f>
        <v/>
      </c>
    </row>
    <row r="42" spans="1:46" ht="18.95" customHeight="1" x14ac:dyDescent="0.25">
      <c r="A42" s="221"/>
      <c r="B42" s="223"/>
      <c r="C42" s="222"/>
      <c r="D42" s="26" t="s">
        <v>73</v>
      </c>
      <c r="E42" s="27">
        <f>COUNTIF(様式5!$AB$10:$AB$309,D42&amp;B41&amp;"1")</f>
        <v>0</v>
      </c>
      <c r="F42" s="28" t="e">
        <f t="shared" ref="F42" si="301">VLOOKUP(C41,$AV$7:$AW$10,2,FALSE)</f>
        <v>#N/A</v>
      </c>
      <c r="G42" s="29" t="e">
        <f t="shared" si="188"/>
        <v>#N/A</v>
      </c>
      <c r="H42" s="30">
        <f>COUNTIF(様式5!$AB$10:$AB$309,D42&amp;B41&amp;"2")</f>
        <v>0</v>
      </c>
      <c r="I42" s="35" t="e">
        <f t="shared" ref="I42" si="302">VLOOKUP(C41,$AV$7:$AX$10,3,FALSE)</f>
        <v>#N/A</v>
      </c>
      <c r="J42" s="29" t="e">
        <f t="shared" si="190"/>
        <v>#N/A</v>
      </c>
      <c r="K42" s="36">
        <f>COUNTIF(様式5!$AD$10:$AD$309,B41&amp;D42)</f>
        <v>0</v>
      </c>
      <c r="L42" s="28">
        <v>400</v>
      </c>
      <c r="M42" s="37">
        <f t="shared" si="191"/>
        <v>0</v>
      </c>
      <c r="N42" s="38">
        <f>COUNTIF(様式5!$AD$10:$AD$309,B41&amp;D42)</f>
        <v>0</v>
      </c>
      <c r="O42" s="39">
        <v>2500</v>
      </c>
      <c r="P42" s="40">
        <f t="shared" si="4"/>
        <v>0</v>
      </c>
      <c r="Q42" s="46" t="e">
        <f t="shared" si="5"/>
        <v>#N/A</v>
      </c>
      <c r="R42" s="217"/>
      <c r="T42" s="47"/>
      <c r="U42" s="47"/>
      <c r="V42" s="47"/>
      <c r="W42" s="47"/>
      <c r="X42" s="44"/>
      <c r="Y42" s="44"/>
      <c r="Z42" s="44">
        <f t="shared" ref="Z42" si="303">IFERROR(IF($C41=$Z$3,E42,0),0)</f>
        <v>0</v>
      </c>
      <c r="AA42" s="44">
        <f t="shared" ref="AA42" si="304">IFERROR(IF($C41=$Z$3,H42,0),0)</f>
        <v>0</v>
      </c>
      <c r="AB42" s="44">
        <f t="shared" ref="AB42" si="305">IFERROR(IF($C41=$AB$3,E42,0),0)</f>
        <v>0</v>
      </c>
      <c r="AC42" s="44">
        <f t="shared" ref="AC42" si="306">IFERROR(IF($C41=$AB$3,H42,0),0)</f>
        <v>0</v>
      </c>
      <c r="AD42" s="44">
        <f t="shared" ref="AD42" si="307">IFERROR(IF($C41=$AD$3,E42,0),0)</f>
        <v>0</v>
      </c>
      <c r="AE42" s="44">
        <f t="shared" ref="AE42" si="308">IFERROR(IF($C41=$AD$3,H42,0),0)</f>
        <v>0</v>
      </c>
      <c r="AG42" s="48"/>
      <c r="AH42" s="48"/>
      <c r="AI42" s="48"/>
      <c r="AJ42" s="48"/>
      <c r="AK42" s="48"/>
      <c r="AL42" s="48"/>
      <c r="AM42" s="43">
        <f t="shared" ref="AM42" si="309">IFERROR(IF($C41=$AM$3,$K42,0),0)</f>
        <v>0</v>
      </c>
      <c r="AN42" s="43">
        <f>IFERROR(IF($C41=$AM$3,#REF!,0),0)</f>
        <v>0</v>
      </c>
      <c r="AO42" s="43">
        <f t="shared" ref="AO42" si="310">IFERROR(IF($C41=$AO$3,$K42,0),0)</f>
        <v>0</v>
      </c>
      <c r="AP42" s="43">
        <f>IFERROR(IF($C41=$AO$3,#REF!,0),0)</f>
        <v>0</v>
      </c>
      <c r="AQ42" s="43">
        <f t="shared" ref="AQ42" si="311">IFERROR(IF($C41=$AQ$3,$K42,0),0)</f>
        <v>0</v>
      </c>
      <c r="AR42" s="43">
        <f>IFERROR(IF($C41=$AQ$3,#REF!,0),0)</f>
        <v>0</v>
      </c>
      <c r="AT42" s="215"/>
    </row>
    <row r="43" spans="1:46" ht="18.95" customHeight="1" x14ac:dyDescent="0.25">
      <c r="A43" s="221">
        <v>19</v>
      </c>
      <c r="B43" s="223" t="e">
        <f>VLOOKUP(A43,様式5!$A$10:$B$309,2,FALSE)</f>
        <v>#N/A</v>
      </c>
      <c r="C43" s="222" t="e">
        <f>IF(VLOOKUP(A43,様式5!$A$10:$O$309,15,FALSE)="","",VLOOKUP(A43,様式5!$A$10:$O$309,15,FALSE))</f>
        <v>#N/A</v>
      </c>
      <c r="D43" s="21" t="s">
        <v>59</v>
      </c>
      <c r="E43" s="22">
        <f>COUNTIF(様式5!$AB$10:$AB$309,D43&amp;B43&amp;"1")</f>
        <v>0</v>
      </c>
      <c r="F43" s="23" t="e">
        <f t="shared" ref="F43" si="312">VLOOKUP(C43,$AV$7:$AW$10,2,FALSE)</f>
        <v>#N/A</v>
      </c>
      <c r="G43" s="24" t="e">
        <f t="shared" si="188"/>
        <v>#N/A</v>
      </c>
      <c r="H43" s="25">
        <f>COUNTIF(様式5!$AB$10:$AB$309,D43&amp;B43&amp;"2")</f>
        <v>0</v>
      </c>
      <c r="I43" s="23" t="e">
        <f t="shared" ref="I43" si="313">VLOOKUP(C43,$AV$7:$AX$10,3,FALSE)</f>
        <v>#N/A</v>
      </c>
      <c r="J43" s="24" t="e">
        <f t="shared" si="190"/>
        <v>#N/A</v>
      </c>
      <c r="K43" s="25">
        <f>COUNTIF(様式5!$AD$10:$AD$309,B43&amp;D43)</f>
        <v>0</v>
      </c>
      <c r="L43" s="23">
        <v>400</v>
      </c>
      <c r="M43" s="31">
        <f t="shared" si="191"/>
        <v>0</v>
      </c>
      <c r="N43" s="32">
        <f>COUNTIF(様式5!$AD$10:$AD$309,B43&amp;D43)</f>
        <v>0</v>
      </c>
      <c r="O43" s="33">
        <v>2500</v>
      </c>
      <c r="P43" s="34">
        <f t="shared" si="4"/>
        <v>0</v>
      </c>
      <c r="Q43" s="45" t="e">
        <f t="shared" si="5"/>
        <v>#N/A</v>
      </c>
      <c r="R43" s="216" t="e">
        <f t="shared" si="296"/>
        <v>#N/A</v>
      </c>
      <c r="T43" s="44">
        <f t="shared" si="10"/>
        <v>0</v>
      </c>
      <c r="U43" s="44">
        <f t="shared" si="11"/>
        <v>0</v>
      </c>
      <c r="V43" s="44">
        <f t="shared" si="12"/>
        <v>0</v>
      </c>
      <c r="W43" s="44">
        <f t="shared" si="13"/>
        <v>0</v>
      </c>
      <c r="X43" s="44">
        <f t="shared" si="14"/>
        <v>0</v>
      </c>
      <c r="Y43" s="44">
        <f t="shared" si="15"/>
        <v>0</v>
      </c>
      <c r="Z43" s="47"/>
      <c r="AA43" s="47"/>
      <c r="AB43" s="47"/>
      <c r="AC43" s="47"/>
      <c r="AD43" s="47"/>
      <c r="AE43" s="47"/>
      <c r="AG43" s="43">
        <f t="shared" ref="AG43" si="314">IFERROR(IF($C43=$AG$3,$K43,0),0)</f>
        <v>0</v>
      </c>
      <c r="AH43" s="43">
        <f>IFERROR(IF($C43=$AG$3,#REF!,0),0)</f>
        <v>0</v>
      </c>
      <c r="AI43" s="43">
        <f t="shared" ref="AI43" si="315">IFERROR(IF($C43=$AI$3,$K43,0),0)</f>
        <v>0</v>
      </c>
      <c r="AJ43" s="43">
        <f>IFERROR(IF($C43=$AI$3,#REF!,0),0)</f>
        <v>0</v>
      </c>
      <c r="AK43" s="43">
        <f t="shared" ref="AK43" si="316">IFERROR(IF($C43=$AK$3,$K43,0),0)</f>
        <v>0</v>
      </c>
      <c r="AL43" s="43">
        <f>IFERROR(IF($C43=$AK$3,#REF!,0),0)</f>
        <v>0</v>
      </c>
      <c r="AM43" s="48"/>
      <c r="AN43" s="48"/>
      <c r="AO43" s="48"/>
      <c r="AP43" s="48"/>
      <c r="AQ43" s="48"/>
      <c r="AR43" s="48"/>
      <c r="AT43" s="215" t="str">
        <f t="shared" ref="AT43" si="317">IF(SUM(E43:E44,H43:H44)=SUM(T43:AE44),"","×")</f>
        <v/>
      </c>
    </row>
    <row r="44" spans="1:46" ht="18.95" customHeight="1" x14ac:dyDescent="0.25">
      <c r="A44" s="221"/>
      <c r="B44" s="223"/>
      <c r="C44" s="222"/>
      <c r="D44" s="26" t="s">
        <v>73</v>
      </c>
      <c r="E44" s="27">
        <f>COUNTIF(様式5!$AB$10:$AB$309,D44&amp;B43&amp;"1")</f>
        <v>0</v>
      </c>
      <c r="F44" s="28" t="e">
        <f t="shared" ref="F44" si="318">VLOOKUP(C43,$AV$7:$AW$10,2,FALSE)</f>
        <v>#N/A</v>
      </c>
      <c r="G44" s="29" t="e">
        <f t="shared" si="188"/>
        <v>#N/A</v>
      </c>
      <c r="H44" s="30">
        <f>COUNTIF(様式5!$AB$10:$AB$309,D44&amp;B43&amp;"2")</f>
        <v>0</v>
      </c>
      <c r="I44" s="35" t="e">
        <f t="shared" ref="I44" si="319">VLOOKUP(C43,$AV$7:$AX$10,3,FALSE)</f>
        <v>#N/A</v>
      </c>
      <c r="J44" s="29" t="e">
        <f t="shared" si="190"/>
        <v>#N/A</v>
      </c>
      <c r="K44" s="36">
        <f>COUNTIF(様式5!$AD$10:$AD$309,B43&amp;D44)</f>
        <v>0</v>
      </c>
      <c r="L44" s="28">
        <v>400</v>
      </c>
      <c r="M44" s="37">
        <f t="shared" si="191"/>
        <v>0</v>
      </c>
      <c r="N44" s="38">
        <f>COUNTIF(様式5!$AD$10:$AD$309,B43&amp;D44)</f>
        <v>0</v>
      </c>
      <c r="O44" s="39">
        <v>2500</v>
      </c>
      <c r="P44" s="40">
        <f t="shared" si="4"/>
        <v>0</v>
      </c>
      <c r="Q44" s="46" t="e">
        <f t="shared" si="5"/>
        <v>#N/A</v>
      </c>
      <c r="R44" s="217"/>
      <c r="T44" s="47"/>
      <c r="U44" s="47"/>
      <c r="V44" s="47"/>
      <c r="W44" s="47"/>
      <c r="X44" s="44"/>
      <c r="Y44" s="44"/>
      <c r="Z44" s="44">
        <f t="shared" ref="Z44" si="320">IFERROR(IF($C43=$Z$3,E44,0),0)</f>
        <v>0</v>
      </c>
      <c r="AA44" s="44">
        <f t="shared" ref="AA44" si="321">IFERROR(IF($C43=$Z$3,H44,0),0)</f>
        <v>0</v>
      </c>
      <c r="AB44" s="44">
        <f t="shared" ref="AB44" si="322">IFERROR(IF($C43=$AB$3,E44,0),0)</f>
        <v>0</v>
      </c>
      <c r="AC44" s="44">
        <f t="shared" ref="AC44" si="323">IFERROR(IF($C43=$AB$3,H44,0),0)</f>
        <v>0</v>
      </c>
      <c r="AD44" s="44">
        <f t="shared" ref="AD44" si="324">IFERROR(IF($C43=$AD$3,E44,0),0)</f>
        <v>0</v>
      </c>
      <c r="AE44" s="44">
        <f t="shared" ref="AE44" si="325">IFERROR(IF($C43=$AD$3,H44,0),0)</f>
        <v>0</v>
      </c>
      <c r="AG44" s="48"/>
      <c r="AH44" s="48"/>
      <c r="AI44" s="48"/>
      <c r="AJ44" s="48"/>
      <c r="AK44" s="48"/>
      <c r="AL44" s="48"/>
      <c r="AM44" s="43">
        <f t="shared" ref="AM44" si="326">IFERROR(IF($C43=$AM$3,$K44,0),0)</f>
        <v>0</v>
      </c>
      <c r="AN44" s="43">
        <f>IFERROR(IF($C43=$AM$3,#REF!,0),0)</f>
        <v>0</v>
      </c>
      <c r="AO44" s="43">
        <f t="shared" ref="AO44" si="327">IFERROR(IF($C43=$AO$3,$K44,0),0)</f>
        <v>0</v>
      </c>
      <c r="AP44" s="43">
        <f>IFERROR(IF($C43=$AO$3,#REF!,0),0)</f>
        <v>0</v>
      </c>
      <c r="AQ44" s="43">
        <f t="shared" ref="AQ44" si="328">IFERROR(IF($C43=$AQ$3,$K44,0),0)</f>
        <v>0</v>
      </c>
      <c r="AR44" s="43">
        <f>IFERROR(IF($C43=$AQ$3,#REF!,0),0)</f>
        <v>0</v>
      </c>
      <c r="AT44" s="215"/>
    </row>
    <row r="45" spans="1:46" ht="18.95" customHeight="1" x14ac:dyDescent="0.25">
      <c r="A45" s="221">
        <v>20</v>
      </c>
      <c r="B45" s="223" t="e">
        <f>VLOOKUP(A45,様式5!$A$10:$B$309,2,FALSE)</f>
        <v>#N/A</v>
      </c>
      <c r="C45" s="222" t="e">
        <f>IF(VLOOKUP(A45,様式5!$A$10:$O$309,15,FALSE)="","",VLOOKUP(A45,様式5!$A$10:$O$309,15,FALSE))</f>
        <v>#N/A</v>
      </c>
      <c r="D45" s="21" t="s">
        <v>59</v>
      </c>
      <c r="E45" s="22">
        <f>COUNTIF(様式5!$AB$10:$AB$309,D45&amp;B45&amp;"1")</f>
        <v>0</v>
      </c>
      <c r="F45" s="23" t="e">
        <f t="shared" ref="F45" si="329">VLOOKUP(C45,$AV$7:$AW$10,2,FALSE)</f>
        <v>#N/A</v>
      </c>
      <c r="G45" s="24" t="e">
        <f t="shared" si="188"/>
        <v>#N/A</v>
      </c>
      <c r="H45" s="25">
        <f>COUNTIF(様式5!$AB$10:$AB$309,D45&amp;B45&amp;"2")</f>
        <v>0</v>
      </c>
      <c r="I45" s="23" t="e">
        <f t="shared" ref="I45" si="330">VLOOKUP(C45,$AV$7:$AX$10,3,FALSE)</f>
        <v>#N/A</v>
      </c>
      <c r="J45" s="24" t="e">
        <f t="shared" si="190"/>
        <v>#N/A</v>
      </c>
      <c r="K45" s="25">
        <f>COUNTIF(様式5!$AD$10:$AD$309,B45&amp;D45)</f>
        <v>0</v>
      </c>
      <c r="L45" s="23">
        <v>400</v>
      </c>
      <c r="M45" s="31">
        <f t="shared" si="191"/>
        <v>0</v>
      </c>
      <c r="N45" s="32">
        <f>COUNTIF(様式5!$AD$10:$AD$309,B45&amp;D45)</f>
        <v>0</v>
      </c>
      <c r="O45" s="33">
        <v>2500</v>
      </c>
      <c r="P45" s="34">
        <f t="shared" si="4"/>
        <v>0</v>
      </c>
      <c r="Q45" s="45" t="e">
        <f t="shared" si="5"/>
        <v>#N/A</v>
      </c>
      <c r="R45" s="216" t="e">
        <f t="shared" si="296"/>
        <v>#N/A</v>
      </c>
      <c r="T45" s="44">
        <f t="shared" si="10"/>
        <v>0</v>
      </c>
      <c r="U45" s="44">
        <f t="shared" si="11"/>
        <v>0</v>
      </c>
      <c r="V45" s="44">
        <f t="shared" si="12"/>
        <v>0</v>
      </c>
      <c r="W45" s="44">
        <f t="shared" si="13"/>
        <v>0</v>
      </c>
      <c r="X45" s="44">
        <f t="shared" si="14"/>
        <v>0</v>
      </c>
      <c r="Y45" s="44">
        <f t="shared" si="15"/>
        <v>0</v>
      </c>
      <c r="Z45" s="47"/>
      <c r="AA45" s="47"/>
      <c r="AB45" s="47"/>
      <c r="AC45" s="47"/>
      <c r="AD45" s="47"/>
      <c r="AE45" s="47"/>
      <c r="AG45" s="43">
        <f t="shared" ref="AG45" si="331">IFERROR(IF($C45=$AG$3,$K45,0),0)</f>
        <v>0</v>
      </c>
      <c r="AH45" s="43">
        <f>IFERROR(IF($C45=$AG$3,#REF!,0),0)</f>
        <v>0</v>
      </c>
      <c r="AI45" s="43">
        <f t="shared" ref="AI45" si="332">IFERROR(IF($C45=$AI$3,$K45,0),0)</f>
        <v>0</v>
      </c>
      <c r="AJ45" s="43">
        <f>IFERROR(IF($C45=$AI$3,#REF!,0),0)</f>
        <v>0</v>
      </c>
      <c r="AK45" s="43">
        <f t="shared" ref="AK45" si="333">IFERROR(IF($C45=$AK$3,$K45,0),0)</f>
        <v>0</v>
      </c>
      <c r="AL45" s="43">
        <f>IFERROR(IF($C45=$AK$3,#REF!,0),0)</f>
        <v>0</v>
      </c>
      <c r="AM45" s="48"/>
      <c r="AN45" s="48"/>
      <c r="AO45" s="48"/>
      <c r="AP45" s="48"/>
      <c r="AQ45" s="48"/>
      <c r="AR45" s="48"/>
      <c r="AT45" s="215" t="str">
        <f t="shared" ref="AT45" si="334">IF(SUM(E45:E46,H45:H46)=SUM(T45:AE46),"","×")</f>
        <v/>
      </c>
    </row>
    <row r="46" spans="1:46" ht="18.95" customHeight="1" x14ac:dyDescent="0.25">
      <c r="A46" s="221"/>
      <c r="B46" s="223"/>
      <c r="C46" s="222"/>
      <c r="D46" s="26" t="s">
        <v>73</v>
      </c>
      <c r="E46" s="27">
        <f>COUNTIF(様式5!$AB$10:$AB$309,D46&amp;B45&amp;"1")</f>
        <v>0</v>
      </c>
      <c r="F46" s="28" t="e">
        <f t="shared" ref="F46" si="335">VLOOKUP(C45,$AV$7:$AW$10,2,FALSE)</f>
        <v>#N/A</v>
      </c>
      <c r="G46" s="29" t="e">
        <f t="shared" si="188"/>
        <v>#N/A</v>
      </c>
      <c r="H46" s="30">
        <f>COUNTIF(様式5!$AB$10:$AB$309,D46&amp;B45&amp;"2")</f>
        <v>0</v>
      </c>
      <c r="I46" s="35" t="e">
        <f t="shared" ref="I46" si="336">VLOOKUP(C45,$AV$7:$AX$10,3,FALSE)</f>
        <v>#N/A</v>
      </c>
      <c r="J46" s="29" t="e">
        <f t="shared" si="190"/>
        <v>#N/A</v>
      </c>
      <c r="K46" s="36">
        <f>COUNTIF(様式5!$AD$10:$AD$309,B45&amp;D46)</f>
        <v>0</v>
      </c>
      <c r="L46" s="28">
        <v>400</v>
      </c>
      <c r="M46" s="37">
        <f t="shared" si="191"/>
        <v>0</v>
      </c>
      <c r="N46" s="38">
        <f>COUNTIF(様式5!$AD$10:$AD$309,B45&amp;D46)</f>
        <v>0</v>
      </c>
      <c r="O46" s="39">
        <v>2500</v>
      </c>
      <c r="P46" s="40">
        <f t="shared" si="4"/>
        <v>0</v>
      </c>
      <c r="Q46" s="46" t="e">
        <f t="shared" si="5"/>
        <v>#N/A</v>
      </c>
      <c r="R46" s="217"/>
      <c r="T46" s="47"/>
      <c r="U46" s="47"/>
      <c r="V46" s="47"/>
      <c r="W46" s="47"/>
      <c r="X46" s="44"/>
      <c r="Y46" s="44"/>
      <c r="Z46" s="44">
        <f t="shared" ref="Z46" si="337">IFERROR(IF($C45=$Z$3,E46,0),0)</f>
        <v>0</v>
      </c>
      <c r="AA46" s="44">
        <f t="shared" ref="AA46" si="338">IFERROR(IF($C45=$Z$3,H46,0),0)</f>
        <v>0</v>
      </c>
      <c r="AB46" s="44">
        <f t="shared" ref="AB46" si="339">IFERROR(IF($C45=$AB$3,E46,0),0)</f>
        <v>0</v>
      </c>
      <c r="AC46" s="44">
        <f t="shared" ref="AC46" si="340">IFERROR(IF($C45=$AB$3,H46,0),0)</f>
        <v>0</v>
      </c>
      <c r="AD46" s="44">
        <f t="shared" ref="AD46" si="341">IFERROR(IF($C45=$AD$3,E46,0),0)</f>
        <v>0</v>
      </c>
      <c r="AE46" s="44">
        <f t="shared" ref="AE46" si="342">IFERROR(IF($C45=$AD$3,H46,0),0)</f>
        <v>0</v>
      </c>
      <c r="AG46" s="48"/>
      <c r="AH46" s="48"/>
      <c r="AI46" s="48"/>
      <c r="AJ46" s="48"/>
      <c r="AK46" s="48"/>
      <c r="AL46" s="48"/>
      <c r="AM46" s="43">
        <f t="shared" ref="AM46" si="343">IFERROR(IF($C45=$AM$3,$K46,0),0)</f>
        <v>0</v>
      </c>
      <c r="AN46" s="43">
        <f>IFERROR(IF($C45=$AM$3,#REF!,0),0)</f>
        <v>0</v>
      </c>
      <c r="AO46" s="43">
        <f t="shared" ref="AO46" si="344">IFERROR(IF($C45=$AO$3,$K46,0),0)</f>
        <v>0</v>
      </c>
      <c r="AP46" s="43">
        <f>IFERROR(IF($C45=$AO$3,#REF!,0),0)</f>
        <v>0</v>
      </c>
      <c r="AQ46" s="43">
        <f t="shared" ref="AQ46" si="345">IFERROR(IF($C45=$AQ$3,$K46,0),0)</f>
        <v>0</v>
      </c>
      <c r="AR46" s="43">
        <f>IFERROR(IF($C45=$AQ$3,#REF!,0),0)</f>
        <v>0</v>
      </c>
      <c r="AT46" s="215"/>
    </row>
    <row r="47" spans="1:46" ht="18.95" customHeight="1" x14ac:dyDescent="0.25">
      <c r="A47" s="221">
        <v>21</v>
      </c>
      <c r="B47" s="223" t="e">
        <f>VLOOKUP(A47,様式5!$A$10:$B$309,2,FALSE)</f>
        <v>#N/A</v>
      </c>
      <c r="C47" s="222" t="e">
        <f>IF(VLOOKUP(A47,様式5!$A$10:$O$309,15,FALSE)="","",VLOOKUP(A47,様式5!$A$10:$O$309,15,FALSE))</f>
        <v>#N/A</v>
      </c>
      <c r="D47" s="21" t="s">
        <v>59</v>
      </c>
      <c r="E47" s="22">
        <f>COUNTIF(様式5!$AB$10:$AB$309,D47&amp;B47&amp;"1")</f>
        <v>0</v>
      </c>
      <c r="F47" s="23" t="e">
        <f t="shared" ref="F47" si="346">VLOOKUP(C47,$AV$7:$AW$10,2,FALSE)</f>
        <v>#N/A</v>
      </c>
      <c r="G47" s="24" t="e">
        <f t="shared" si="188"/>
        <v>#N/A</v>
      </c>
      <c r="H47" s="25">
        <f>COUNTIF(様式5!$AB$10:$AB$309,D47&amp;B47&amp;"2")</f>
        <v>0</v>
      </c>
      <c r="I47" s="23" t="e">
        <f t="shared" ref="I47" si="347">VLOOKUP(C47,$AV$7:$AX$10,3,FALSE)</f>
        <v>#N/A</v>
      </c>
      <c r="J47" s="24" t="e">
        <f t="shared" si="190"/>
        <v>#N/A</v>
      </c>
      <c r="K47" s="25">
        <f>COUNTIF(様式5!$AD$10:$AD$309,B47&amp;D47)</f>
        <v>0</v>
      </c>
      <c r="L47" s="23">
        <v>400</v>
      </c>
      <c r="M47" s="31">
        <f t="shared" si="191"/>
        <v>0</v>
      </c>
      <c r="N47" s="32">
        <f>COUNTIF(様式5!$AD$10:$AD$309,B47&amp;D47)</f>
        <v>0</v>
      </c>
      <c r="O47" s="33">
        <v>2500</v>
      </c>
      <c r="P47" s="34">
        <f t="shared" si="4"/>
        <v>0</v>
      </c>
      <c r="Q47" s="45" t="e">
        <f t="shared" si="5"/>
        <v>#N/A</v>
      </c>
      <c r="R47" s="218" t="e">
        <f t="shared" ref="R47:R51" si="348">SUM(Q47,Q48)</f>
        <v>#N/A</v>
      </c>
      <c r="T47" s="44">
        <f t="shared" si="10"/>
        <v>0</v>
      </c>
      <c r="U47" s="44">
        <f t="shared" si="11"/>
        <v>0</v>
      </c>
      <c r="V47" s="44">
        <f t="shared" si="12"/>
        <v>0</v>
      </c>
      <c r="W47" s="44">
        <f t="shared" si="13"/>
        <v>0</v>
      </c>
      <c r="X47" s="44">
        <f t="shared" si="14"/>
        <v>0</v>
      </c>
      <c r="Y47" s="44">
        <f t="shared" si="15"/>
        <v>0</v>
      </c>
      <c r="Z47" s="47"/>
      <c r="AA47" s="47"/>
      <c r="AB47" s="47"/>
      <c r="AC47" s="47"/>
      <c r="AD47" s="47"/>
      <c r="AE47" s="47"/>
      <c r="AG47" s="43">
        <f t="shared" ref="AG47" si="349">IFERROR(IF($C47=$AG$3,$K47,0),0)</f>
        <v>0</v>
      </c>
      <c r="AH47" s="43">
        <f>IFERROR(IF($C47=$AG$3,#REF!,0),0)</f>
        <v>0</v>
      </c>
      <c r="AI47" s="43">
        <f t="shared" ref="AI47" si="350">IFERROR(IF($C47=$AI$3,$K47,0),0)</f>
        <v>0</v>
      </c>
      <c r="AJ47" s="43">
        <f>IFERROR(IF($C47=$AI$3,#REF!,0),0)</f>
        <v>0</v>
      </c>
      <c r="AK47" s="43">
        <f t="shared" ref="AK47" si="351">IFERROR(IF($C47=$AK$3,$K47,0),0)</f>
        <v>0</v>
      </c>
      <c r="AL47" s="43">
        <f>IFERROR(IF($C47=$AK$3,#REF!,0),0)</f>
        <v>0</v>
      </c>
      <c r="AM47" s="48"/>
      <c r="AN47" s="48"/>
      <c r="AO47" s="48"/>
      <c r="AP47" s="48"/>
      <c r="AQ47" s="48"/>
      <c r="AR47" s="48"/>
      <c r="AT47" s="215" t="str">
        <f t="shared" ref="AT47" si="352">IF(SUM(E47:E48,H47:H48)=SUM(T47:AE48),"","×")</f>
        <v/>
      </c>
    </row>
    <row r="48" spans="1:46" ht="18.95" customHeight="1" x14ac:dyDescent="0.25">
      <c r="A48" s="221"/>
      <c r="B48" s="223"/>
      <c r="C48" s="222"/>
      <c r="D48" s="26" t="s">
        <v>73</v>
      </c>
      <c r="E48" s="27">
        <f>COUNTIF(様式5!$AB$10:$AB$309,D48&amp;B47&amp;"1")</f>
        <v>0</v>
      </c>
      <c r="F48" s="28" t="e">
        <f t="shared" ref="F48" si="353">VLOOKUP(C47,$AV$7:$AW$10,2,FALSE)</f>
        <v>#N/A</v>
      </c>
      <c r="G48" s="29" t="e">
        <f t="shared" si="188"/>
        <v>#N/A</v>
      </c>
      <c r="H48" s="30">
        <f>COUNTIF(様式5!$AB$10:$AB$309,D48&amp;B47&amp;"2")</f>
        <v>0</v>
      </c>
      <c r="I48" s="35" t="e">
        <f t="shared" ref="I48" si="354">VLOOKUP(C47,$AV$7:$AX$10,3,FALSE)</f>
        <v>#N/A</v>
      </c>
      <c r="J48" s="29" t="e">
        <f t="shared" si="190"/>
        <v>#N/A</v>
      </c>
      <c r="K48" s="36">
        <f>COUNTIF(様式5!$AD$10:$AD$309,B47&amp;D48)</f>
        <v>0</v>
      </c>
      <c r="L48" s="28">
        <v>400</v>
      </c>
      <c r="M48" s="37">
        <f t="shared" si="191"/>
        <v>0</v>
      </c>
      <c r="N48" s="38">
        <f>COUNTIF(様式5!$AD$10:$AD$309,B47&amp;D48)</f>
        <v>0</v>
      </c>
      <c r="O48" s="39">
        <v>2500</v>
      </c>
      <c r="P48" s="40">
        <f t="shared" si="4"/>
        <v>0</v>
      </c>
      <c r="Q48" s="46" t="e">
        <f t="shared" si="5"/>
        <v>#N/A</v>
      </c>
      <c r="R48" s="218"/>
      <c r="T48" s="47"/>
      <c r="U48" s="47"/>
      <c r="V48" s="47"/>
      <c r="W48" s="47"/>
      <c r="X48" s="44"/>
      <c r="Y48" s="44"/>
      <c r="Z48" s="44">
        <f t="shared" ref="Z48" si="355">IFERROR(IF($C47=$Z$3,E48,0),0)</f>
        <v>0</v>
      </c>
      <c r="AA48" s="44">
        <f t="shared" ref="AA48" si="356">IFERROR(IF($C47=$Z$3,H48,0),0)</f>
        <v>0</v>
      </c>
      <c r="AB48" s="44">
        <f t="shared" ref="AB48" si="357">IFERROR(IF($C47=$AB$3,E48,0),0)</f>
        <v>0</v>
      </c>
      <c r="AC48" s="44">
        <f t="shared" ref="AC48" si="358">IFERROR(IF($C47=$AB$3,H48,0),0)</f>
        <v>0</v>
      </c>
      <c r="AD48" s="44">
        <f t="shared" ref="AD48" si="359">IFERROR(IF($C47=$AD$3,E48,0),0)</f>
        <v>0</v>
      </c>
      <c r="AE48" s="44">
        <f t="shared" ref="AE48" si="360">IFERROR(IF($C47=$AD$3,H48,0),0)</f>
        <v>0</v>
      </c>
      <c r="AG48" s="48"/>
      <c r="AH48" s="48"/>
      <c r="AI48" s="48"/>
      <c r="AJ48" s="48"/>
      <c r="AK48" s="48"/>
      <c r="AL48" s="48"/>
      <c r="AM48" s="43">
        <f t="shared" ref="AM48" si="361">IFERROR(IF($C47=$AM$3,$K48,0),0)</f>
        <v>0</v>
      </c>
      <c r="AN48" s="43">
        <f>IFERROR(IF($C47=$AM$3,#REF!,0),0)</f>
        <v>0</v>
      </c>
      <c r="AO48" s="43">
        <f t="shared" ref="AO48" si="362">IFERROR(IF($C47=$AO$3,$K48,0),0)</f>
        <v>0</v>
      </c>
      <c r="AP48" s="43">
        <f>IFERROR(IF($C47=$AO$3,#REF!,0),0)</f>
        <v>0</v>
      </c>
      <c r="AQ48" s="43">
        <f t="shared" ref="AQ48" si="363">IFERROR(IF($C47=$AQ$3,$K48,0),0)</f>
        <v>0</v>
      </c>
      <c r="AR48" s="43">
        <f>IFERROR(IF($C47=$AQ$3,#REF!,0),0)</f>
        <v>0</v>
      </c>
      <c r="AT48" s="215"/>
    </row>
    <row r="49" spans="1:46" ht="18.95" customHeight="1" x14ac:dyDescent="0.25">
      <c r="A49" s="221">
        <v>22</v>
      </c>
      <c r="B49" s="223" t="e">
        <f>VLOOKUP(A49,様式5!$A$10:$B$309,2,FALSE)</f>
        <v>#N/A</v>
      </c>
      <c r="C49" s="222" t="e">
        <f>IF(VLOOKUP(A49,様式5!$A$10:$O$309,15,FALSE)="","",VLOOKUP(A49,様式5!$A$10:$O$309,15,FALSE))</f>
        <v>#N/A</v>
      </c>
      <c r="D49" s="21" t="s">
        <v>59</v>
      </c>
      <c r="E49" s="22">
        <f>COUNTIF(様式5!$AB$10:$AB$309,D49&amp;B49&amp;"1")</f>
        <v>0</v>
      </c>
      <c r="F49" s="23" t="e">
        <f t="shared" ref="F49" si="364">VLOOKUP(C49,$AV$7:$AW$10,2,FALSE)</f>
        <v>#N/A</v>
      </c>
      <c r="G49" s="24" t="e">
        <f t="shared" si="188"/>
        <v>#N/A</v>
      </c>
      <c r="H49" s="25">
        <f>COUNTIF(様式5!$AB$10:$AB$309,D49&amp;B49&amp;"2")</f>
        <v>0</v>
      </c>
      <c r="I49" s="23" t="e">
        <f t="shared" ref="I49" si="365">VLOOKUP(C49,$AV$7:$AX$10,3,FALSE)</f>
        <v>#N/A</v>
      </c>
      <c r="J49" s="24" t="e">
        <f t="shared" si="190"/>
        <v>#N/A</v>
      </c>
      <c r="K49" s="25">
        <f>COUNTIF(様式5!$AD$10:$AD$309,B49&amp;D49)</f>
        <v>0</v>
      </c>
      <c r="L49" s="23">
        <v>400</v>
      </c>
      <c r="M49" s="31">
        <f t="shared" si="191"/>
        <v>0</v>
      </c>
      <c r="N49" s="32">
        <f>COUNTIF(様式5!$AD$10:$AD$309,B49&amp;D49)</f>
        <v>0</v>
      </c>
      <c r="O49" s="33">
        <v>2500</v>
      </c>
      <c r="P49" s="34">
        <f t="shared" si="4"/>
        <v>0</v>
      </c>
      <c r="Q49" s="45" t="e">
        <f t="shared" si="5"/>
        <v>#N/A</v>
      </c>
      <c r="R49" s="216" t="e">
        <f t="shared" si="348"/>
        <v>#N/A</v>
      </c>
      <c r="T49" s="44">
        <f t="shared" si="10"/>
        <v>0</v>
      </c>
      <c r="U49" s="44">
        <f t="shared" si="11"/>
        <v>0</v>
      </c>
      <c r="V49" s="44">
        <f t="shared" si="12"/>
        <v>0</v>
      </c>
      <c r="W49" s="44">
        <f t="shared" si="13"/>
        <v>0</v>
      </c>
      <c r="X49" s="44">
        <f t="shared" si="14"/>
        <v>0</v>
      </c>
      <c r="Y49" s="44">
        <f t="shared" si="15"/>
        <v>0</v>
      </c>
      <c r="Z49" s="47"/>
      <c r="AA49" s="47"/>
      <c r="AB49" s="47"/>
      <c r="AC49" s="47"/>
      <c r="AD49" s="47"/>
      <c r="AE49" s="47"/>
      <c r="AG49" s="43">
        <f t="shared" ref="AG49" si="366">IFERROR(IF($C49=$AG$3,$K49,0),0)</f>
        <v>0</v>
      </c>
      <c r="AH49" s="43">
        <f>IFERROR(IF($C49=$AG$3,#REF!,0),0)</f>
        <v>0</v>
      </c>
      <c r="AI49" s="43">
        <f t="shared" ref="AI49" si="367">IFERROR(IF($C49=$AI$3,$K49,0),0)</f>
        <v>0</v>
      </c>
      <c r="AJ49" s="43">
        <f>IFERROR(IF($C49=$AI$3,#REF!,0),0)</f>
        <v>0</v>
      </c>
      <c r="AK49" s="43">
        <f t="shared" ref="AK49" si="368">IFERROR(IF($C49=$AK$3,$K49,0),0)</f>
        <v>0</v>
      </c>
      <c r="AL49" s="43">
        <f>IFERROR(IF($C49=$AK$3,#REF!,0),0)</f>
        <v>0</v>
      </c>
      <c r="AM49" s="48"/>
      <c r="AN49" s="48"/>
      <c r="AO49" s="48"/>
      <c r="AP49" s="48"/>
      <c r="AQ49" s="48"/>
      <c r="AR49" s="48"/>
      <c r="AT49" s="215" t="str">
        <f t="shared" ref="AT49" si="369">IF(SUM(E49:E50,H49:H50)=SUM(T49:AE50),"","×")</f>
        <v/>
      </c>
    </row>
    <row r="50" spans="1:46" ht="18.95" customHeight="1" x14ac:dyDescent="0.25">
      <c r="A50" s="221"/>
      <c r="B50" s="223"/>
      <c r="C50" s="222"/>
      <c r="D50" s="26" t="s">
        <v>73</v>
      </c>
      <c r="E50" s="27">
        <f>COUNTIF(様式5!$AB$10:$AB$309,D50&amp;B49&amp;"1")</f>
        <v>0</v>
      </c>
      <c r="F50" s="28" t="e">
        <f t="shared" ref="F50" si="370">VLOOKUP(C49,$AV$7:$AW$10,2,FALSE)</f>
        <v>#N/A</v>
      </c>
      <c r="G50" s="29" t="e">
        <f t="shared" si="188"/>
        <v>#N/A</v>
      </c>
      <c r="H50" s="30">
        <f>COUNTIF(様式5!$AB$10:$AB$309,D50&amp;B49&amp;"2")</f>
        <v>0</v>
      </c>
      <c r="I50" s="35" t="e">
        <f t="shared" ref="I50" si="371">VLOOKUP(C49,$AV$7:$AX$10,3,FALSE)</f>
        <v>#N/A</v>
      </c>
      <c r="J50" s="29" t="e">
        <f t="shared" si="190"/>
        <v>#N/A</v>
      </c>
      <c r="K50" s="36">
        <f>COUNTIF(様式5!$AD$10:$AD$309,B49&amp;D50)</f>
        <v>0</v>
      </c>
      <c r="L50" s="28">
        <v>400</v>
      </c>
      <c r="M50" s="37">
        <f t="shared" si="191"/>
        <v>0</v>
      </c>
      <c r="N50" s="38">
        <f>COUNTIF(様式5!$AD$10:$AD$309,B49&amp;D50)</f>
        <v>0</v>
      </c>
      <c r="O50" s="39">
        <v>2500</v>
      </c>
      <c r="P50" s="40">
        <f t="shared" si="4"/>
        <v>0</v>
      </c>
      <c r="Q50" s="46" t="e">
        <f t="shared" si="5"/>
        <v>#N/A</v>
      </c>
      <c r="R50" s="217"/>
      <c r="T50" s="47"/>
      <c r="U50" s="47"/>
      <c r="V50" s="47"/>
      <c r="W50" s="47"/>
      <c r="X50" s="44"/>
      <c r="Y50" s="44"/>
      <c r="Z50" s="44">
        <f t="shared" ref="Z50" si="372">IFERROR(IF($C49=$Z$3,E50,0),0)</f>
        <v>0</v>
      </c>
      <c r="AA50" s="44">
        <f t="shared" ref="AA50" si="373">IFERROR(IF($C49=$Z$3,H50,0),0)</f>
        <v>0</v>
      </c>
      <c r="AB50" s="44">
        <f t="shared" ref="AB50" si="374">IFERROR(IF($C49=$AB$3,E50,0),0)</f>
        <v>0</v>
      </c>
      <c r="AC50" s="44">
        <f t="shared" ref="AC50" si="375">IFERROR(IF($C49=$AB$3,H50,0),0)</f>
        <v>0</v>
      </c>
      <c r="AD50" s="44">
        <f t="shared" ref="AD50" si="376">IFERROR(IF($C49=$AD$3,E50,0),0)</f>
        <v>0</v>
      </c>
      <c r="AE50" s="44">
        <f t="shared" ref="AE50" si="377">IFERROR(IF($C49=$AD$3,H50,0),0)</f>
        <v>0</v>
      </c>
      <c r="AG50" s="48"/>
      <c r="AH50" s="48"/>
      <c r="AI50" s="48"/>
      <c r="AJ50" s="48"/>
      <c r="AK50" s="48"/>
      <c r="AL50" s="48"/>
      <c r="AM50" s="43">
        <f t="shared" ref="AM50" si="378">IFERROR(IF($C49=$AM$3,$K50,0),0)</f>
        <v>0</v>
      </c>
      <c r="AN50" s="43">
        <f>IFERROR(IF($C49=$AM$3,#REF!,0),0)</f>
        <v>0</v>
      </c>
      <c r="AO50" s="43">
        <f t="shared" ref="AO50" si="379">IFERROR(IF($C49=$AO$3,$K50,0),0)</f>
        <v>0</v>
      </c>
      <c r="AP50" s="43">
        <f>IFERROR(IF($C49=$AO$3,#REF!,0),0)</f>
        <v>0</v>
      </c>
      <c r="AQ50" s="43">
        <f t="shared" ref="AQ50" si="380">IFERROR(IF($C49=$AQ$3,$K50,0),0)</f>
        <v>0</v>
      </c>
      <c r="AR50" s="43">
        <f>IFERROR(IF($C49=$AQ$3,#REF!,0),0)</f>
        <v>0</v>
      </c>
      <c r="AT50" s="215"/>
    </row>
    <row r="51" spans="1:46" ht="18.95" customHeight="1" x14ac:dyDescent="0.25">
      <c r="A51" s="221">
        <v>23</v>
      </c>
      <c r="B51" s="223" t="e">
        <f>VLOOKUP(A51,様式5!$A$10:$B$309,2,FALSE)</f>
        <v>#N/A</v>
      </c>
      <c r="C51" s="222" t="e">
        <f>IF(VLOOKUP(A51,様式5!$A$10:$O$309,15,FALSE)="","",VLOOKUP(A51,様式5!$A$10:$O$309,15,FALSE))</f>
        <v>#N/A</v>
      </c>
      <c r="D51" s="21" t="s">
        <v>59</v>
      </c>
      <c r="E51" s="22">
        <f>COUNTIF(様式5!$AB$10:$AB$309,D51&amp;B51&amp;"1")</f>
        <v>0</v>
      </c>
      <c r="F51" s="23" t="e">
        <f t="shared" ref="F51" si="381">VLOOKUP(C51,$AV$7:$AW$10,2,FALSE)</f>
        <v>#N/A</v>
      </c>
      <c r="G51" s="24" t="e">
        <f t="shared" si="188"/>
        <v>#N/A</v>
      </c>
      <c r="H51" s="25">
        <f>COUNTIF(様式5!$AB$10:$AB$309,D51&amp;B51&amp;"2")</f>
        <v>0</v>
      </c>
      <c r="I51" s="23" t="e">
        <f t="shared" ref="I51" si="382">VLOOKUP(C51,$AV$7:$AX$10,3,FALSE)</f>
        <v>#N/A</v>
      </c>
      <c r="J51" s="24" t="e">
        <f t="shared" si="190"/>
        <v>#N/A</v>
      </c>
      <c r="K51" s="25">
        <f>COUNTIF(様式5!$AD$10:$AD$309,B51&amp;D51)</f>
        <v>0</v>
      </c>
      <c r="L51" s="23">
        <v>400</v>
      </c>
      <c r="M51" s="31">
        <f t="shared" si="191"/>
        <v>0</v>
      </c>
      <c r="N51" s="32">
        <f>COUNTIF(様式5!$AD$10:$AD$309,B51&amp;D51)</f>
        <v>0</v>
      </c>
      <c r="O51" s="33">
        <v>2500</v>
      </c>
      <c r="P51" s="34">
        <f t="shared" si="4"/>
        <v>0</v>
      </c>
      <c r="Q51" s="45" t="e">
        <f t="shared" si="5"/>
        <v>#N/A</v>
      </c>
      <c r="R51" s="216" t="e">
        <f t="shared" si="348"/>
        <v>#N/A</v>
      </c>
      <c r="T51" s="44">
        <f t="shared" si="10"/>
        <v>0</v>
      </c>
      <c r="U51" s="44">
        <f t="shared" si="11"/>
        <v>0</v>
      </c>
      <c r="V51" s="44">
        <f t="shared" si="12"/>
        <v>0</v>
      </c>
      <c r="W51" s="44">
        <f t="shared" si="13"/>
        <v>0</v>
      </c>
      <c r="X51" s="44">
        <f t="shared" si="14"/>
        <v>0</v>
      </c>
      <c r="Y51" s="44">
        <f t="shared" si="15"/>
        <v>0</v>
      </c>
      <c r="Z51" s="47"/>
      <c r="AA51" s="47"/>
      <c r="AB51" s="47"/>
      <c r="AC51" s="47"/>
      <c r="AD51" s="47"/>
      <c r="AE51" s="47"/>
      <c r="AG51" s="43">
        <f t="shared" ref="AG51" si="383">IFERROR(IF($C51=$AG$3,$K51,0),0)</f>
        <v>0</v>
      </c>
      <c r="AH51" s="43">
        <f>IFERROR(IF($C51=$AG$3,#REF!,0),0)</f>
        <v>0</v>
      </c>
      <c r="AI51" s="43">
        <f t="shared" ref="AI51" si="384">IFERROR(IF($C51=$AI$3,$K51,0),0)</f>
        <v>0</v>
      </c>
      <c r="AJ51" s="43">
        <f>IFERROR(IF($C51=$AI$3,#REF!,0),0)</f>
        <v>0</v>
      </c>
      <c r="AK51" s="43">
        <f t="shared" ref="AK51" si="385">IFERROR(IF($C51=$AK$3,$K51,0),0)</f>
        <v>0</v>
      </c>
      <c r="AL51" s="43">
        <f>IFERROR(IF($C51=$AK$3,#REF!,0),0)</f>
        <v>0</v>
      </c>
      <c r="AM51" s="48"/>
      <c r="AN51" s="48"/>
      <c r="AO51" s="48"/>
      <c r="AP51" s="48"/>
      <c r="AQ51" s="48"/>
      <c r="AR51" s="48"/>
      <c r="AT51" s="215" t="str">
        <f t="shared" ref="AT51" si="386">IF(SUM(E51:E52,H51:H52)=SUM(T51:AE52),"","×")</f>
        <v/>
      </c>
    </row>
    <row r="52" spans="1:46" ht="18.95" customHeight="1" x14ac:dyDescent="0.25">
      <c r="A52" s="221"/>
      <c r="B52" s="223"/>
      <c r="C52" s="222"/>
      <c r="D52" s="26" t="s">
        <v>73</v>
      </c>
      <c r="E52" s="27">
        <f>COUNTIF(様式5!$AB$10:$AB$309,D52&amp;B51&amp;"1")</f>
        <v>0</v>
      </c>
      <c r="F52" s="28" t="e">
        <f t="shared" ref="F52" si="387">VLOOKUP(C51,$AV$7:$AW$10,2,FALSE)</f>
        <v>#N/A</v>
      </c>
      <c r="G52" s="29" t="e">
        <f t="shared" si="188"/>
        <v>#N/A</v>
      </c>
      <c r="H52" s="30">
        <f>COUNTIF(様式5!$AB$10:$AB$309,D52&amp;B51&amp;"2")</f>
        <v>0</v>
      </c>
      <c r="I52" s="35" t="e">
        <f t="shared" ref="I52" si="388">VLOOKUP(C51,$AV$7:$AX$10,3,FALSE)</f>
        <v>#N/A</v>
      </c>
      <c r="J52" s="29" t="e">
        <f t="shared" si="190"/>
        <v>#N/A</v>
      </c>
      <c r="K52" s="36">
        <f>COUNTIF(様式5!$AD$10:$AD$309,B51&amp;D52)</f>
        <v>0</v>
      </c>
      <c r="L52" s="28">
        <v>400</v>
      </c>
      <c r="M52" s="37">
        <f t="shared" si="191"/>
        <v>0</v>
      </c>
      <c r="N52" s="38">
        <f>COUNTIF(様式5!$AD$10:$AD$309,B51&amp;D52)</f>
        <v>0</v>
      </c>
      <c r="O52" s="39">
        <v>2500</v>
      </c>
      <c r="P52" s="40">
        <f t="shared" si="4"/>
        <v>0</v>
      </c>
      <c r="Q52" s="46" t="e">
        <f t="shared" si="5"/>
        <v>#N/A</v>
      </c>
      <c r="R52" s="217"/>
      <c r="T52" s="47"/>
      <c r="U52" s="47"/>
      <c r="V52" s="47"/>
      <c r="W52" s="47"/>
      <c r="X52" s="44"/>
      <c r="Y52" s="44"/>
      <c r="Z52" s="44">
        <f t="shared" ref="Z52" si="389">IFERROR(IF($C51=$Z$3,E52,0),0)</f>
        <v>0</v>
      </c>
      <c r="AA52" s="44">
        <f t="shared" ref="AA52" si="390">IFERROR(IF($C51=$Z$3,H52,0),0)</f>
        <v>0</v>
      </c>
      <c r="AB52" s="44">
        <f t="shared" ref="AB52" si="391">IFERROR(IF($C51=$AB$3,E52,0),0)</f>
        <v>0</v>
      </c>
      <c r="AC52" s="44">
        <f t="shared" ref="AC52" si="392">IFERROR(IF($C51=$AB$3,H52,0),0)</f>
        <v>0</v>
      </c>
      <c r="AD52" s="44">
        <f t="shared" ref="AD52" si="393">IFERROR(IF($C51=$AD$3,E52,0),0)</f>
        <v>0</v>
      </c>
      <c r="AE52" s="44">
        <f t="shared" ref="AE52" si="394">IFERROR(IF($C51=$AD$3,H52,0),0)</f>
        <v>0</v>
      </c>
      <c r="AG52" s="48"/>
      <c r="AH52" s="48"/>
      <c r="AI52" s="48"/>
      <c r="AJ52" s="48"/>
      <c r="AK52" s="48"/>
      <c r="AL52" s="48"/>
      <c r="AM52" s="43">
        <f t="shared" ref="AM52" si="395">IFERROR(IF($C51=$AM$3,$K52,0),0)</f>
        <v>0</v>
      </c>
      <c r="AN52" s="43">
        <f>IFERROR(IF($C51=$AM$3,#REF!,0),0)</f>
        <v>0</v>
      </c>
      <c r="AO52" s="43">
        <f t="shared" ref="AO52" si="396">IFERROR(IF($C51=$AO$3,$K52,0),0)</f>
        <v>0</v>
      </c>
      <c r="AP52" s="43">
        <f>IFERROR(IF($C51=$AO$3,#REF!,0),0)</f>
        <v>0</v>
      </c>
      <c r="AQ52" s="43">
        <f t="shared" ref="AQ52" si="397">IFERROR(IF($C51=$AQ$3,$K52,0),0)</f>
        <v>0</v>
      </c>
      <c r="AR52" s="43">
        <f>IFERROR(IF($C51=$AQ$3,#REF!,0),0)</f>
        <v>0</v>
      </c>
      <c r="AT52" s="215"/>
    </row>
    <row r="53" spans="1:46" ht="18.95" customHeight="1" x14ac:dyDescent="0.25">
      <c r="A53" s="221">
        <v>24</v>
      </c>
      <c r="B53" s="223" t="e">
        <f>VLOOKUP(A53,様式5!$A$10:$B$309,2,FALSE)</f>
        <v>#N/A</v>
      </c>
      <c r="C53" s="222" t="e">
        <f>IF(VLOOKUP(A53,様式5!$A$10:$O$309,15,FALSE)="","",VLOOKUP(A53,様式5!$A$10:$O$309,15,FALSE))</f>
        <v>#N/A</v>
      </c>
      <c r="D53" s="21" t="s">
        <v>59</v>
      </c>
      <c r="E53" s="22">
        <f>COUNTIF(様式5!$AB$10:$AB$309,D53&amp;B53&amp;"1")</f>
        <v>0</v>
      </c>
      <c r="F53" s="23" t="e">
        <f t="shared" ref="F53" si="398">VLOOKUP(C53,$AV$7:$AW$10,2,FALSE)</f>
        <v>#N/A</v>
      </c>
      <c r="G53" s="24" t="e">
        <f t="shared" si="188"/>
        <v>#N/A</v>
      </c>
      <c r="H53" s="25">
        <f>COUNTIF(様式5!$AB$10:$AB$309,D53&amp;B53&amp;"2")</f>
        <v>0</v>
      </c>
      <c r="I53" s="23" t="e">
        <f t="shared" ref="I53" si="399">VLOOKUP(C53,$AV$7:$AX$10,3,FALSE)</f>
        <v>#N/A</v>
      </c>
      <c r="J53" s="24" t="e">
        <f t="shared" si="190"/>
        <v>#N/A</v>
      </c>
      <c r="K53" s="25">
        <f>COUNTIF(様式5!$AD$10:$AD$309,B53&amp;D53)</f>
        <v>0</v>
      </c>
      <c r="L53" s="23">
        <v>400</v>
      </c>
      <c r="M53" s="31">
        <f t="shared" si="191"/>
        <v>0</v>
      </c>
      <c r="N53" s="32">
        <f>COUNTIF(様式5!$AD$10:$AD$309,B53&amp;D53)</f>
        <v>0</v>
      </c>
      <c r="O53" s="33">
        <v>2500</v>
      </c>
      <c r="P53" s="34">
        <f t="shared" si="4"/>
        <v>0</v>
      </c>
      <c r="Q53" s="45" t="e">
        <f t="shared" si="5"/>
        <v>#N/A</v>
      </c>
      <c r="R53" s="216" t="e">
        <f t="shared" ref="R53:R57" si="400">SUM(Q53,Q54)</f>
        <v>#N/A</v>
      </c>
      <c r="T53" s="44">
        <f t="shared" si="10"/>
        <v>0</v>
      </c>
      <c r="U53" s="44">
        <f t="shared" si="11"/>
        <v>0</v>
      </c>
      <c r="V53" s="44">
        <f t="shared" si="12"/>
        <v>0</v>
      </c>
      <c r="W53" s="44">
        <f t="shared" si="13"/>
        <v>0</v>
      </c>
      <c r="X53" s="44">
        <f t="shared" si="14"/>
        <v>0</v>
      </c>
      <c r="Y53" s="44">
        <f t="shared" si="15"/>
        <v>0</v>
      </c>
      <c r="Z53" s="47"/>
      <c r="AA53" s="47"/>
      <c r="AB53" s="47"/>
      <c r="AC53" s="47"/>
      <c r="AD53" s="47"/>
      <c r="AE53" s="47"/>
      <c r="AG53" s="43">
        <f t="shared" ref="AG53" si="401">IFERROR(IF($C53=$AG$3,$K53,0),0)</f>
        <v>0</v>
      </c>
      <c r="AH53" s="43">
        <f>IFERROR(IF($C53=$AG$3,#REF!,0),0)</f>
        <v>0</v>
      </c>
      <c r="AI53" s="43">
        <f t="shared" ref="AI53" si="402">IFERROR(IF($C53=$AI$3,$K53,0),0)</f>
        <v>0</v>
      </c>
      <c r="AJ53" s="43">
        <f>IFERROR(IF($C53=$AI$3,#REF!,0),0)</f>
        <v>0</v>
      </c>
      <c r="AK53" s="43">
        <f t="shared" ref="AK53" si="403">IFERROR(IF($C53=$AK$3,$K53,0),0)</f>
        <v>0</v>
      </c>
      <c r="AL53" s="43">
        <f>IFERROR(IF($C53=$AK$3,#REF!,0),0)</f>
        <v>0</v>
      </c>
      <c r="AM53" s="48"/>
      <c r="AN53" s="48"/>
      <c r="AO53" s="48"/>
      <c r="AP53" s="48"/>
      <c r="AQ53" s="48"/>
      <c r="AR53" s="48"/>
      <c r="AT53" s="215" t="str">
        <f t="shared" ref="AT53" si="404">IF(SUM(E53:E54,H53:H54)=SUM(T53:AE54),"","×")</f>
        <v/>
      </c>
    </row>
    <row r="54" spans="1:46" ht="18.95" customHeight="1" x14ac:dyDescent="0.25">
      <c r="A54" s="221"/>
      <c r="B54" s="223"/>
      <c r="C54" s="222"/>
      <c r="D54" s="26" t="s">
        <v>73</v>
      </c>
      <c r="E54" s="27">
        <f>COUNTIF(様式5!$AB$10:$AB$309,D54&amp;B53&amp;"1")</f>
        <v>0</v>
      </c>
      <c r="F54" s="28" t="e">
        <f t="shared" ref="F54" si="405">VLOOKUP(C53,$AV$7:$AW$10,2,FALSE)</f>
        <v>#N/A</v>
      </c>
      <c r="G54" s="29" t="e">
        <f t="shared" si="188"/>
        <v>#N/A</v>
      </c>
      <c r="H54" s="30">
        <f>COUNTIF(様式5!$AB$10:$AB$309,D54&amp;B53&amp;"2")</f>
        <v>0</v>
      </c>
      <c r="I54" s="35" t="e">
        <f t="shared" ref="I54" si="406">VLOOKUP(C53,$AV$7:$AX$10,3,FALSE)</f>
        <v>#N/A</v>
      </c>
      <c r="J54" s="29" t="e">
        <f t="shared" si="190"/>
        <v>#N/A</v>
      </c>
      <c r="K54" s="36">
        <f>COUNTIF(様式5!$AD$10:$AD$309,B53&amp;D54)</f>
        <v>0</v>
      </c>
      <c r="L54" s="28">
        <v>400</v>
      </c>
      <c r="M54" s="37">
        <f t="shared" si="191"/>
        <v>0</v>
      </c>
      <c r="N54" s="38">
        <f>COUNTIF(様式5!$AD$10:$AD$309,B53&amp;D54)</f>
        <v>0</v>
      </c>
      <c r="O54" s="39">
        <v>2500</v>
      </c>
      <c r="P54" s="40">
        <f t="shared" si="4"/>
        <v>0</v>
      </c>
      <c r="Q54" s="46" t="e">
        <f t="shared" si="5"/>
        <v>#N/A</v>
      </c>
      <c r="R54" s="217"/>
      <c r="T54" s="47"/>
      <c r="U54" s="47"/>
      <c r="V54" s="47"/>
      <c r="W54" s="47"/>
      <c r="X54" s="44"/>
      <c r="Y54" s="44"/>
      <c r="Z54" s="44">
        <f t="shared" ref="Z54" si="407">IFERROR(IF($C53=$Z$3,E54,0),0)</f>
        <v>0</v>
      </c>
      <c r="AA54" s="44">
        <f t="shared" ref="AA54" si="408">IFERROR(IF($C53=$Z$3,H54,0),0)</f>
        <v>0</v>
      </c>
      <c r="AB54" s="44">
        <f t="shared" ref="AB54" si="409">IFERROR(IF($C53=$AB$3,E54,0),0)</f>
        <v>0</v>
      </c>
      <c r="AC54" s="44">
        <f t="shared" ref="AC54" si="410">IFERROR(IF($C53=$AB$3,H54,0),0)</f>
        <v>0</v>
      </c>
      <c r="AD54" s="44">
        <f t="shared" ref="AD54" si="411">IFERROR(IF($C53=$AD$3,E54,0),0)</f>
        <v>0</v>
      </c>
      <c r="AE54" s="44">
        <f t="shared" ref="AE54" si="412">IFERROR(IF($C53=$AD$3,H54,0),0)</f>
        <v>0</v>
      </c>
      <c r="AG54" s="48"/>
      <c r="AH54" s="48"/>
      <c r="AI54" s="48"/>
      <c r="AJ54" s="48"/>
      <c r="AK54" s="48"/>
      <c r="AL54" s="48"/>
      <c r="AM54" s="43">
        <f t="shared" ref="AM54" si="413">IFERROR(IF($C53=$AM$3,$K54,0),0)</f>
        <v>0</v>
      </c>
      <c r="AN54" s="43">
        <f>IFERROR(IF($C53=$AM$3,#REF!,0),0)</f>
        <v>0</v>
      </c>
      <c r="AO54" s="43">
        <f t="shared" ref="AO54" si="414">IFERROR(IF($C53=$AO$3,$K54,0),0)</f>
        <v>0</v>
      </c>
      <c r="AP54" s="43">
        <f>IFERROR(IF($C53=$AO$3,#REF!,0),0)</f>
        <v>0</v>
      </c>
      <c r="AQ54" s="43">
        <f t="shared" ref="AQ54" si="415">IFERROR(IF($C53=$AQ$3,$K54,0),0)</f>
        <v>0</v>
      </c>
      <c r="AR54" s="43">
        <f>IFERROR(IF($C53=$AQ$3,#REF!,0),0)</f>
        <v>0</v>
      </c>
      <c r="AT54" s="215"/>
    </row>
    <row r="55" spans="1:46" ht="18.95" customHeight="1" x14ac:dyDescent="0.25">
      <c r="A55" s="221">
        <v>25</v>
      </c>
      <c r="B55" s="223" t="e">
        <f>VLOOKUP(A55,様式5!$A$10:$B$309,2,FALSE)</f>
        <v>#N/A</v>
      </c>
      <c r="C55" s="222" t="e">
        <f>IF(VLOOKUP(A55,様式5!$A$10:$O$309,15,FALSE)="","",VLOOKUP(A55,様式5!$A$10:$O$309,15,FALSE))</f>
        <v>#N/A</v>
      </c>
      <c r="D55" s="21" t="s">
        <v>59</v>
      </c>
      <c r="E55" s="22">
        <f>COUNTIF(様式5!$AB$10:$AB$309,D55&amp;B55&amp;"1")</f>
        <v>0</v>
      </c>
      <c r="F55" s="23" t="e">
        <f t="shared" ref="F55" si="416">VLOOKUP(C55,$AV$7:$AW$10,2,FALSE)</f>
        <v>#N/A</v>
      </c>
      <c r="G55" s="24" t="e">
        <f t="shared" si="188"/>
        <v>#N/A</v>
      </c>
      <c r="H55" s="25">
        <f>COUNTIF(様式5!$AB$10:$AB$309,D55&amp;B55&amp;"2")</f>
        <v>0</v>
      </c>
      <c r="I55" s="23" t="e">
        <f t="shared" ref="I55" si="417">VLOOKUP(C55,$AV$7:$AX$10,3,FALSE)</f>
        <v>#N/A</v>
      </c>
      <c r="J55" s="24" t="e">
        <f t="shared" si="190"/>
        <v>#N/A</v>
      </c>
      <c r="K55" s="25">
        <f>COUNTIF(様式5!$AD$10:$AD$309,B55&amp;D55)</f>
        <v>0</v>
      </c>
      <c r="L55" s="23">
        <v>400</v>
      </c>
      <c r="M55" s="31">
        <f t="shared" si="191"/>
        <v>0</v>
      </c>
      <c r="N55" s="32">
        <f>COUNTIF(様式5!$AD$10:$AD$309,B55&amp;D55)</f>
        <v>0</v>
      </c>
      <c r="O55" s="33">
        <v>2500</v>
      </c>
      <c r="P55" s="34">
        <f t="shared" si="4"/>
        <v>0</v>
      </c>
      <c r="Q55" s="45" t="e">
        <f t="shared" si="5"/>
        <v>#N/A</v>
      </c>
      <c r="R55" s="216" t="e">
        <f t="shared" si="400"/>
        <v>#N/A</v>
      </c>
      <c r="T55" s="44">
        <f t="shared" si="10"/>
        <v>0</v>
      </c>
      <c r="U55" s="44">
        <f t="shared" si="11"/>
        <v>0</v>
      </c>
      <c r="V55" s="44">
        <f t="shared" si="12"/>
        <v>0</v>
      </c>
      <c r="W55" s="44">
        <f t="shared" si="13"/>
        <v>0</v>
      </c>
      <c r="X55" s="44">
        <f t="shared" si="14"/>
        <v>0</v>
      </c>
      <c r="Y55" s="44">
        <f t="shared" si="15"/>
        <v>0</v>
      </c>
      <c r="Z55" s="47"/>
      <c r="AA55" s="47"/>
      <c r="AB55" s="47"/>
      <c r="AC55" s="47"/>
      <c r="AD55" s="47"/>
      <c r="AE55" s="47"/>
      <c r="AG55" s="43">
        <f t="shared" ref="AG55" si="418">IFERROR(IF($C55=$AG$3,$K55,0),0)</f>
        <v>0</v>
      </c>
      <c r="AH55" s="43">
        <f>IFERROR(IF($C55=$AG$3,#REF!,0),0)</f>
        <v>0</v>
      </c>
      <c r="AI55" s="43">
        <f t="shared" ref="AI55" si="419">IFERROR(IF($C55=$AI$3,$K55,0),0)</f>
        <v>0</v>
      </c>
      <c r="AJ55" s="43">
        <f>IFERROR(IF($C55=$AI$3,#REF!,0),0)</f>
        <v>0</v>
      </c>
      <c r="AK55" s="43">
        <f t="shared" ref="AK55" si="420">IFERROR(IF($C55=$AK$3,$K55,0),0)</f>
        <v>0</v>
      </c>
      <c r="AL55" s="43">
        <f>IFERROR(IF($C55=$AK$3,#REF!,0),0)</f>
        <v>0</v>
      </c>
      <c r="AM55" s="48"/>
      <c r="AN55" s="48"/>
      <c r="AO55" s="48"/>
      <c r="AP55" s="48"/>
      <c r="AQ55" s="48"/>
      <c r="AR55" s="48"/>
      <c r="AT55" s="215" t="str">
        <f t="shared" ref="AT55" si="421">IF(SUM(E55:E56,H55:H56)=SUM(T55:AE56),"","×")</f>
        <v/>
      </c>
    </row>
    <row r="56" spans="1:46" ht="18.95" customHeight="1" x14ac:dyDescent="0.25">
      <c r="A56" s="221"/>
      <c r="B56" s="223"/>
      <c r="C56" s="222"/>
      <c r="D56" s="26" t="s">
        <v>73</v>
      </c>
      <c r="E56" s="27">
        <f>COUNTIF(様式5!$AB$10:$AB$309,D56&amp;B55&amp;"1")</f>
        <v>0</v>
      </c>
      <c r="F56" s="28" t="e">
        <f t="shared" ref="F56" si="422">VLOOKUP(C55,$AV$7:$AW$10,2,FALSE)</f>
        <v>#N/A</v>
      </c>
      <c r="G56" s="29" t="e">
        <f t="shared" si="188"/>
        <v>#N/A</v>
      </c>
      <c r="H56" s="30">
        <f>COUNTIF(様式5!$AB$10:$AB$309,D56&amp;B55&amp;"2")</f>
        <v>0</v>
      </c>
      <c r="I56" s="35" t="e">
        <f t="shared" ref="I56" si="423">VLOOKUP(C55,$AV$7:$AX$10,3,FALSE)</f>
        <v>#N/A</v>
      </c>
      <c r="J56" s="29" t="e">
        <f t="shared" si="190"/>
        <v>#N/A</v>
      </c>
      <c r="K56" s="36">
        <f>COUNTIF(様式5!$AD$10:$AD$309,B55&amp;D56)</f>
        <v>0</v>
      </c>
      <c r="L56" s="28">
        <v>400</v>
      </c>
      <c r="M56" s="37">
        <f t="shared" si="191"/>
        <v>0</v>
      </c>
      <c r="N56" s="38">
        <f>COUNTIF(様式5!$AD$10:$AD$309,B55&amp;D56)</f>
        <v>0</v>
      </c>
      <c r="O56" s="39">
        <v>2500</v>
      </c>
      <c r="P56" s="40">
        <f t="shared" si="4"/>
        <v>0</v>
      </c>
      <c r="Q56" s="46" t="e">
        <f t="shared" si="5"/>
        <v>#N/A</v>
      </c>
      <c r="R56" s="217"/>
      <c r="T56" s="47"/>
      <c r="U56" s="47"/>
      <c r="V56" s="47"/>
      <c r="W56" s="47"/>
      <c r="X56" s="44"/>
      <c r="Y56" s="44"/>
      <c r="Z56" s="44">
        <f t="shared" ref="Z56" si="424">IFERROR(IF($C55=$Z$3,E56,0),0)</f>
        <v>0</v>
      </c>
      <c r="AA56" s="44">
        <f t="shared" ref="AA56" si="425">IFERROR(IF($C55=$Z$3,H56,0),0)</f>
        <v>0</v>
      </c>
      <c r="AB56" s="44">
        <f t="shared" ref="AB56" si="426">IFERROR(IF($C55=$AB$3,E56,0),0)</f>
        <v>0</v>
      </c>
      <c r="AC56" s="44">
        <f t="shared" ref="AC56" si="427">IFERROR(IF($C55=$AB$3,H56,0),0)</f>
        <v>0</v>
      </c>
      <c r="AD56" s="44">
        <f t="shared" ref="AD56" si="428">IFERROR(IF($C55=$AD$3,E56,0),0)</f>
        <v>0</v>
      </c>
      <c r="AE56" s="44">
        <f t="shared" ref="AE56" si="429">IFERROR(IF($C55=$AD$3,H56,0),0)</f>
        <v>0</v>
      </c>
      <c r="AG56" s="48"/>
      <c r="AH56" s="48"/>
      <c r="AI56" s="48"/>
      <c r="AJ56" s="48"/>
      <c r="AK56" s="48"/>
      <c r="AL56" s="48"/>
      <c r="AM56" s="43">
        <f t="shared" ref="AM56" si="430">IFERROR(IF($C55=$AM$3,$K56,0),0)</f>
        <v>0</v>
      </c>
      <c r="AN56" s="43">
        <f>IFERROR(IF($C55=$AM$3,#REF!,0),0)</f>
        <v>0</v>
      </c>
      <c r="AO56" s="43">
        <f t="shared" ref="AO56" si="431">IFERROR(IF($C55=$AO$3,$K56,0),0)</f>
        <v>0</v>
      </c>
      <c r="AP56" s="43">
        <f>IFERROR(IF($C55=$AO$3,#REF!,0),0)</f>
        <v>0</v>
      </c>
      <c r="AQ56" s="43">
        <f t="shared" ref="AQ56" si="432">IFERROR(IF($C55=$AQ$3,$K56,0),0)</f>
        <v>0</v>
      </c>
      <c r="AR56" s="43">
        <f>IFERROR(IF($C55=$AQ$3,#REF!,0),0)</f>
        <v>0</v>
      </c>
      <c r="AT56" s="215"/>
    </row>
    <row r="57" spans="1:46" ht="18.95" customHeight="1" x14ac:dyDescent="0.25">
      <c r="A57" s="221">
        <v>26</v>
      </c>
      <c r="B57" s="223" t="e">
        <f>VLOOKUP(A57,様式5!$A$10:$B$309,2,FALSE)</f>
        <v>#N/A</v>
      </c>
      <c r="C57" s="222" t="e">
        <f>IF(VLOOKUP(A57,様式5!$A$10:$O$309,15,FALSE)="","",VLOOKUP(A57,様式5!$A$10:$O$309,15,FALSE))</f>
        <v>#N/A</v>
      </c>
      <c r="D57" s="21" t="s">
        <v>59</v>
      </c>
      <c r="E57" s="22">
        <f>COUNTIF(様式5!$AB$10:$AB$309,D57&amp;B57&amp;"1")</f>
        <v>0</v>
      </c>
      <c r="F57" s="23" t="e">
        <f t="shared" ref="F57" si="433">VLOOKUP(C57,$AV$7:$AW$10,2,FALSE)</f>
        <v>#N/A</v>
      </c>
      <c r="G57" s="24" t="e">
        <f t="shared" si="188"/>
        <v>#N/A</v>
      </c>
      <c r="H57" s="25">
        <f>COUNTIF(様式5!$AB$10:$AB$309,D57&amp;B57&amp;"2")</f>
        <v>0</v>
      </c>
      <c r="I57" s="23" t="e">
        <f t="shared" ref="I57" si="434">VLOOKUP(C57,$AV$7:$AX$10,3,FALSE)</f>
        <v>#N/A</v>
      </c>
      <c r="J57" s="24" t="e">
        <f t="shared" si="190"/>
        <v>#N/A</v>
      </c>
      <c r="K57" s="25">
        <f>COUNTIF(様式5!$AD$10:$AD$309,B57&amp;D57)</f>
        <v>0</v>
      </c>
      <c r="L57" s="23">
        <v>400</v>
      </c>
      <c r="M57" s="31">
        <f t="shared" si="191"/>
        <v>0</v>
      </c>
      <c r="N57" s="32">
        <f>COUNTIF(様式5!$AD$10:$AD$309,B57&amp;D57)</f>
        <v>0</v>
      </c>
      <c r="O57" s="33">
        <v>2500</v>
      </c>
      <c r="P57" s="34">
        <f t="shared" si="4"/>
        <v>0</v>
      </c>
      <c r="Q57" s="45" t="e">
        <f t="shared" si="5"/>
        <v>#N/A</v>
      </c>
      <c r="R57" s="218" t="e">
        <f t="shared" si="400"/>
        <v>#N/A</v>
      </c>
      <c r="T57" s="44">
        <f t="shared" si="10"/>
        <v>0</v>
      </c>
      <c r="U57" s="44">
        <f t="shared" si="11"/>
        <v>0</v>
      </c>
      <c r="V57" s="44">
        <f t="shared" si="12"/>
        <v>0</v>
      </c>
      <c r="W57" s="44">
        <f t="shared" si="13"/>
        <v>0</v>
      </c>
      <c r="X57" s="44">
        <f t="shared" si="14"/>
        <v>0</v>
      </c>
      <c r="Y57" s="44">
        <f t="shared" si="15"/>
        <v>0</v>
      </c>
      <c r="Z57" s="47"/>
      <c r="AA57" s="47"/>
      <c r="AB57" s="47"/>
      <c r="AC57" s="47"/>
      <c r="AD57" s="47"/>
      <c r="AE57" s="47"/>
      <c r="AG57" s="43">
        <f t="shared" ref="AG57" si="435">IFERROR(IF($C57=$AG$3,$K57,0),0)</f>
        <v>0</v>
      </c>
      <c r="AH57" s="43">
        <f>IFERROR(IF($C57=$AG$3,#REF!,0),0)</f>
        <v>0</v>
      </c>
      <c r="AI57" s="43">
        <f t="shared" ref="AI57" si="436">IFERROR(IF($C57=$AI$3,$K57,0),0)</f>
        <v>0</v>
      </c>
      <c r="AJ57" s="43">
        <f>IFERROR(IF($C57=$AI$3,#REF!,0),0)</f>
        <v>0</v>
      </c>
      <c r="AK57" s="43">
        <f t="shared" ref="AK57" si="437">IFERROR(IF($C57=$AK$3,$K57,0),0)</f>
        <v>0</v>
      </c>
      <c r="AL57" s="43">
        <f>IFERROR(IF($C57=$AK$3,#REF!,0),0)</f>
        <v>0</v>
      </c>
      <c r="AM57" s="48"/>
      <c r="AN57" s="48"/>
      <c r="AO57" s="48"/>
      <c r="AP57" s="48"/>
      <c r="AQ57" s="48"/>
      <c r="AR57" s="48"/>
      <c r="AT57" s="215" t="str">
        <f t="shared" ref="AT57" si="438">IF(SUM(E57:E58,H57:H58)=SUM(T57:AE58),"","×")</f>
        <v/>
      </c>
    </row>
    <row r="58" spans="1:46" ht="18.95" customHeight="1" x14ac:dyDescent="0.25">
      <c r="A58" s="221"/>
      <c r="B58" s="223"/>
      <c r="C58" s="222"/>
      <c r="D58" s="26" t="s">
        <v>73</v>
      </c>
      <c r="E58" s="27">
        <f>COUNTIF(様式5!$AB$10:$AB$309,D58&amp;B57&amp;"1")</f>
        <v>0</v>
      </c>
      <c r="F58" s="28" t="e">
        <f t="shared" ref="F58" si="439">VLOOKUP(C57,$AV$7:$AW$10,2,FALSE)</f>
        <v>#N/A</v>
      </c>
      <c r="G58" s="29" t="e">
        <f t="shared" si="188"/>
        <v>#N/A</v>
      </c>
      <c r="H58" s="30">
        <f>COUNTIF(様式5!$AB$10:$AB$309,D58&amp;B57&amp;"2")</f>
        <v>0</v>
      </c>
      <c r="I58" s="35" t="e">
        <f t="shared" ref="I58" si="440">VLOOKUP(C57,$AV$7:$AX$10,3,FALSE)</f>
        <v>#N/A</v>
      </c>
      <c r="J58" s="29" t="e">
        <f t="shared" si="190"/>
        <v>#N/A</v>
      </c>
      <c r="K58" s="36">
        <f>COUNTIF(様式5!$AD$10:$AD$309,B57&amp;D58)</f>
        <v>0</v>
      </c>
      <c r="L58" s="28">
        <v>400</v>
      </c>
      <c r="M58" s="37">
        <f t="shared" si="191"/>
        <v>0</v>
      </c>
      <c r="N58" s="38">
        <f>COUNTIF(様式5!$AD$10:$AD$309,B57&amp;D58)</f>
        <v>0</v>
      </c>
      <c r="O58" s="39">
        <v>2500</v>
      </c>
      <c r="P58" s="40">
        <f t="shared" si="4"/>
        <v>0</v>
      </c>
      <c r="Q58" s="46" t="e">
        <f t="shared" si="5"/>
        <v>#N/A</v>
      </c>
      <c r="R58" s="218"/>
      <c r="T58" s="47"/>
      <c r="U58" s="47"/>
      <c r="V58" s="47"/>
      <c r="W58" s="47"/>
      <c r="X58" s="44"/>
      <c r="Y58" s="44"/>
      <c r="Z58" s="44">
        <f t="shared" ref="Z58" si="441">IFERROR(IF($C57=$Z$3,E58,0),0)</f>
        <v>0</v>
      </c>
      <c r="AA58" s="44">
        <f t="shared" ref="AA58" si="442">IFERROR(IF($C57=$Z$3,H58,0),0)</f>
        <v>0</v>
      </c>
      <c r="AB58" s="44">
        <f t="shared" ref="AB58" si="443">IFERROR(IF($C57=$AB$3,E58,0),0)</f>
        <v>0</v>
      </c>
      <c r="AC58" s="44">
        <f t="shared" ref="AC58" si="444">IFERROR(IF($C57=$AB$3,H58,0),0)</f>
        <v>0</v>
      </c>
      <c r="AD58" s="44">
        <f t="shared" ref="AD58" si="445">IFERROR(IF($C57=$AD$3,E58,0),0)</f>
        <v>0</v>
      </c>
      <c r="AE58" s="44">
        <f t="shared" ref="AE58" si="446">IFERROR(IF($C57=$AD$3,H58,0),0)</f>
        <v>0</v>
      </c>
      <c r="AG58" s="48"/>
      <c r="AH58" s="48"/>
      <c r="AI58" s="48"/>
      <c r="AJ58" s="48"/>
      <c r="AK58" s="48"/>
      <c r="AL58" s="48"/>
      <c r="AM58" s="43">
        <f t="shared" ref="AM58" si="447">IFERROR(IF($C57=$AM$3,$K58,0),0)</f>
        <v>0</v>
      </c>
      <c r="AN58" s="43">
        <f>IFERROR(IF($C57=$AM$3,#REF!,0),0)</f>
        <v>0</v>
      </c>
      <c r="AO58" s="43">
        <f t="shared" ref="AO58" si="448">IFERROR(IF($C57=$AO$3,$K58,0),0)</f>
        <v>0</v>
      </c>
      <c r="AP58" s="43">
        <f>IFERROR(IF($C57=$AO$3,#REF!,0),0)</f>
        <v>0</v>
      </c>
      <c r="AQ58" s="43">
        <f t="shared" ref="AQ58" si="449">IFERROR(IF($C57=$AQ$3,$K58,0),0)</f>
        <v>0</v>
      </c>
      <c r="AR58" s="43">
        <f>IFERROR(IF($C57=$AQ$3,#REF!,0),0)</f>
        <v>0</v>
      </c>
      <c r="AT58" s="215"/>
    </row>
    <row r="59" spans="1:46" ht="18.95" customHeight="1" x14ac:dyDescent="0.25">
      <c r="A59" s="221">
        <v>27</v>
      </c>
      <c r="B59" s="223" t="e">
        <f>VLOOKUP(A59,様式5!$A$10:$B$309,2,FALSE)</f>
        <v>#N/A</v>
      </c>
      <c r="C59" s="222" t="e">
        <f>IF(VLOOKUP(A59,様式5!$A$10:$O$309,15,FALSE)="","",VLOOKUP(A59,様式5!$A$10:$O$309,15,FALSE))</f>
        <v>#N/A</v>
      </c>
      <c r="D59" s="21" t="s">
        <v>59</v>
      </c>
      <c r="E59" s="22">
        <f>COUNTIF(様式5!$AB$10:$AB$309,D59&amp;B59&amp;"1")</f>
        <v>0</v>
      </c>
      <c r="F59" s="23" t="e">
        <f t="shared" ref="F59" si="450">VLOOKUP(C59,$AV$7:$AW$10,2,FALSE)</f>
        <v>#N/A</v>
      </c>
      <c r="G59" s="24" t="e">
        <f t="shared" si="188"/>
        <v>#N/A</v>
      </c>
      <c r="H59" s="25">
        <f>COUNTIF(様式5!$AB$10:$AB$309,D59&amp;B59&amp;"2")</f>
        <v>0</v>
      </c>
      <c r="I59" s="23" t="e">
        <f t="shared" ref="I59" si="451">VLOOKUP(C59,$AV$7:$AX$10,3,FALSE)</f>
        <v>#N/A</v>
      </c>
      <c r="J59" s="24" t="e">
        <f t="shared" si="190"/>
        <v>#N/A</v>
      </c>
      <c r="K59" s="25">
        <f>COUNTIF(様式5!$AD$10:$AD$309,B59&amp;D59)</f>
        <v>0</v>
      </c>
      <c r="L59" s="23">
        <v>400</v>
      </c>
      <c r="M59" s="31">
        <f t="shared" si="191"/>
        <v>0</v>
      </c>
      <c r="N59" s="32">
        <f>COUNTIF(様式5!$AD$10:$AD$309,B59&amp;D59)</f>
        <v>0</v>
      </c>
      <c r="O59" s="33">
        <v>2500</v>
      </c>
      <c r="P59" s="34">
        <f t="shared" si="4"/>
        <v>0</v>
      </c>
      <c r="Q59" s="45" t="e">
        <f t="shared" si="5"/>
        <v>#N/A</v>
      </c>
      <c r="R59" s="216" t="e">
        <f t="shared" ref="R59:R63" si="452">SUM(Q59,Q60)</f>
        <v>#N/A</v>
      </c>
      <c r="T59" s="44">
        <f t="shared" si="10"/>
        <v>0</v>
      </c>
      <c r="U59" s="44">
        <f t="shared" si="11"/>
        <v>0</v>
      </c>
      <c r="V59" s="44">
        <f t="shared" si="12"/>
        <v>0</v>
      </c>
      <c r="W59" s="44">
        <f t="shared" si="13"/>
        <v>0</v>
      </c>
      <c r="X59" s="44">
        <f t="shared" si="14"/>
        <v>0</v>
      </c>
      <c r="Y59" s="44">
        <f t="shared" si="15"/>
        <v>0</v>
      </c>
      <c r="Z59" s="47"/>
      <c r="AA59" s="47"/>
      <c r="AB59" s="47"/>
      <c r="AC59" s="47"/>
      <c r="AD59" s="47"/>
      <c r="AE59" s="47"/>
      <c r="AG59" s="43">
        <f t="shared" ref="AG59" si="453">IFERROR(IF($C59=$AG$3,$K59,0),0)</f>
        <v>0</v>
      </c>
      <c r="AH59" s="43">
        <f>IFERROR(IF($C59=$AG$3,#REF!,0),0)</f>
        <v>0</v>
      </c>
      <c r="AI59" s="43">
        <f t="shared" ref="AI59" si="454">IFERROR(IF($C59=$AI$3,$K59,0),0)</f>
        <v>0</v>
      </c>
      <c r="AJ59" s="43">
        <f>IFERROR(IF($C59=$AI$3,#REF!,0),0)</f>
        <v>0</v>
      </c>
      <c r="AK59" s="43">
        <f t="shared" ref="AK59" si="455">IFERROR(IF($C59=$AK$3,$K59,0),0)</f>
        <v>0</v>
      </c>
      <c r="AL59" s="43">
        <f>IFERROR(IF($C59=$AK$3,#REF!,0),0)</f>
        <v>0</v>
      </c>
      <c r="AM59" s="48"/>
      <c r="AN59" s="48"/>
      <c r="AO59" s="48"/>
      <c r="AP59" s="48"/>
      <c r="AQ59" s="48"/>
      <c r="AR59" s="48"/>
      <c r="AT59" s="215" t="str">
        <f t="shared" ref="AT59" si="456">IF(SUM(E59:E60,H59:H60)=SUM(T59:AE60),"","×")</f>
        <v/>
      </c>
    </row>
    <row r="60" spans="1:46" ht="18.95" customHeight="1" x14ac:dyDescent="0.25">
      <c r="A60" s="221"/>
      <c r="B60" s="223"/>
      <c r="C60" s="222"/>
      <c r="D60" s="26" t="s">
        <v>73</v>
      </c>
      <c r="E60" s="27">
        <f>COUNTIF(様式5!$AB$10:$AB$309,D60&amp;B59&amp;"1")</f>
        <v>0</v>
      </c>
      <c r="F60" s="28" t="e">
        <f t="shared" ref="F60" si="457">VLOOKUP(C59,$AV$7:$AW$10,2,FALSE)</f>
        <v>#N/A</v>
      </c>
      <c r="G60" s="29" t="e">
        <f t="shared" si="188"/>
        <v>#N/A</v>
      </c>
      <c r="H60" s="30">
        <f>COUNTIF(様式5!$AB$10:$AB$309,D60&amp;B59&amp;"2")</f>
        <v>0</v>
      </c>
      <c r="I60" s="35" t="e">
        <f t="shared" ref="I60" si="458">VLOOKUP(C59,$AV$7:$AX$10,3,FALSE)</f>
        <v>#N/A</v>
      </c>
      <c r="J60" s="29" t="e">
        <f t="shared" si="190"/>
        <v>#N/A</v>
      </c>
      <c r="K60" s="36">
        <f>COUNTIF(様式5!$AD$10:$AD$309,B59&amp;D60)</f>
        <v>0</v>
      </c>
      <c r="L60" s="28">
        <v>400</v>
      </c>
      <c r="M60" s="37">
        <f t="shared" si="191"/>
        <v>0</v>
      </c>
      <c r="N60" s="38">
        <f>COUNTIF(様式5!$AD$10:$AD$309,B59&amp;D60)</f>
        <v>0</v>
      </c>
      <c r="O60" s="39">
        <v>2500</v>
      </c>
      <c r="P60" s="40">
        <f t="shared" si="4"/>
        <v>0</v>
      </c>
      <c r="Q60" s="46" t="e">
        <f t="shared" si="5"/>
        <v>#N/A</v>
      </c>
      <c r="R60" s="217"/>
      <c r="T60" s="47"/>
      <c r="U60" s="47"/>
      <c r="V60" s="47"/>
      <c r="W60" s="47"/>
      <c r="X60" s="44"/>
      <c r="Y60" s="44"/>
      <c r="Z60" s="44">
        <f t="shared" ref="Z60" si="459">IFERROR(IF($C59=$Z$3,E60,0),0)</f>
        <v>0</v>
      </c>
      <c r="AA60" s="44">
        <f t="shared" ref="AA60" si="460">IFERROR(IF($C59=$Z$3,H60,0),0)</f>
        <v>0</v>
      </c>
      <c r="AB60" s="44">
        <f t="shared" ref="AB60" si="461">IFERROR(IF($C59=$AB$3,E60,0),0)</f>
        <v>0</v>
      </c>
      <c r="AC60" s="44">
        <f t="shared" ref="AC60" si="462">IFERROR(IF($C59=$AB$3,H60,0),0)</f>
        <v>0</v>
      </c>
      <c r="AD60" s="44">
        <f t="shared" ref="AD60" si="463">IFERROR(IF($C59=$AD$3,E60,0),0)</f>
        <v>0</v>
      </c>
      <c r="AE60" s="44">
        <f t="shared" ref="AE60" si="464">IFERROR(IF($C59=$AD$3,H60,0),0)</f>
        <v>0</v>
      </c>
      <c r="AG60" s="48"/>
      <c r="AH60" s="48"/>
      <c r="AI60" s="48"/>
      <c r="AJ60" s="48"/>
      <c r="AK60" s="48"/>
      <c r="AL60" s="48"/>
      <c r="AM60" s="43">
        <f t="shared" ref="AM60" si="465">IFERROR(IF($C59=$AM$3,$K60,0),0)</f>
        <v>0</v>
      </c>
      <c r="AN60" s="43">
        <f>IFERROR(IF($C59=$AM$3,#REF!,0),0)</f>
        <v>0</v>
      </c>
      <c r="AO60" s="43">
        <f t="shared" ref="AO60" si="466">IFERROR(IF($C59=$AO$3,$K60,0),0)</f>
        <v>0</v>
      </c>
      <c r="AP60" s="43">
        <f>IFERROR(IF($C59=$AO$3,#REF!,0),0)</f>
        <v>0</v>
      </c>
      <c r="AQ60" s="43">
        <f t="shared" ref="AQ60" si="467">IFERROR(IF($C59=$AQ$3,$K60,0),0)</f>
        <v>0</v>
      </c>
      <c r="AR60" s="43">
        <f>IFERROR(IF($C59=$AQ$3,#REF!,0),0)</f>
        <v>0</v>
      </c>
      <c r="AT60" s="215"/>
    </row>
    <row r="61" spans="1:46" ht="18.95" customHeight="1" x14ac:dyDescent="0.25">
      <c r="A61" s="221">
        <v>28</v>
      </c>
      <c r="B61" s="223" t="e">
        <f>VLOOKUP(A61,様式5!$A$10:$B$309,2,FALSE)</f>
        <v>#N/A</v>
      </c>
      <c r="C61" s="222" t="e">
        <f>IF(VLOOKUP(A61,様式5!$A$10:$O$309,15,FALSE)="","",VLOOKUP(A61,様式5!$A$10:$O$309,15,FALSE))</f>
        <v>#N/A</v>
      </c>
      <c r="D61" s="21" t="s">
        <v>59</v>
      </c>
      <c r="E61" s="22">
        <f>COUNTIF(様式5!$AB$10:$AB$309,D61&amp;B61&amp;"1")</f>
        <v>0</v>
      </c>
      <c r="F61" s="23" t="e">
        <f t="shared" ref="F61" si="468">VLOOKUP(C61,$AV$7:$AW$10,2,FALSE)</f>
        <v>#N/A</v>
      </c>
      <c r="G61" s="24" t="e">
        <f t="shared" si="188"/>
        <v>#N/A</v>
      </c>
      <c r="H61" s="25">
        <f>COUNTIF(様式5!$AB$10:$AB$309,D61&amp;B61&amp;"2")</f>
        <v>0</v>
      </c>
      <c r="I61" s="23" t="e">
        <f t="shared" ref="I61" si="469">VLOOKUP(C61,$AV$7:$AX$10,3,FALSE)</f>
        <v>#N/A</v>
      </c>
      <c r="J61" s="24" t="e">
        <f t="shared" si="190"/>
        <v>#N/A</v>
      </c>
      <c r="K61" s="25">
        <f>COUNTIF(様式5!$AD$10:$AD$309,B61&amp;D61)</f>
        <v>0</v>
      </c>
      <c r="L61" s="23">
        <v>400</v>
      </c>
      <c r="M61" s="31">
        <f t="shared" si="191"/>
        <v>0</v>
      </c>
      <c r="N61" s="32">
        <f>COUNTIF(様式5!$AD$10:$AD$309,B61&amp;D61)</f>
        <v>0</v>
      </c>
      <c r="O61" s="33">
        <v>2500</v>
      </c>
      <c r="P61" s="34">
        <f t="shared" si="4"/>
        <v>0</v>
      </c>
      <c r="Q61" s="45" t="e">
        <f t="shared" si="5"/>
        <v>#N/A</v>
      </c>
      <c r="R61" s="216" t="e">
        <f t="shared" si="452"/>
        <v>#N/A</v>
      </c>
      <c r="T61" s="44">
        <f t="shared" si="10"/>
        <v>0</v>
      </c>
      <c r="U61" s="44">
        <f t="shared" si="11"/>
        <v>0</v>
      </c>
      <c r="V61" s="44">
        <f t="shared" si="12"/>
        <v>0</v>
      </c>
      <c r="W61" s="44">
        <f t="shared" si="13"/>
        <v>0</v>
      </c>
      <c r="X61" s="44">
        <f t="shared" si="14"/>
        <v>0</v>
      </c>
      <c r="Y61" s="44">
        <f t="shared" si="15"/>
        <v>0</v>
      </c>
      <c r="Z61" s="47"/>
      <c r="AA61" s="47"/>
      <c r="AB61" s="47"/>
      <c r="AC61" s="47"/>
      <c r="AD61" s="47"/>
      <c r="AE61" s="47"/>
      <c r="AG61" s="43">
        <f t="shared" ref="AG61" si="470">IFERROR(IF($C61=$AG$3,$K61,0),0)</f>
        <v>0</v>
      </c>
      <c r="AH61" s="43">
        <f>IFERROR(IF($C61=$AG$3,#REF!,0),0)</f>
        <v>0</v>
      </c>
      <c r="AI61" s="43">
        <f t="shared" ref="AI61" si="471">IFERROR(IF($C61=$AI$3,$K61,0),0)</f>
        <v>0</v>
      </c>
      <c r="AJ61" s="43">
        <f>IFERROR(IF($C61=$AI$3,#REF!,0),0)</f>
        <v>0</v>
      </c>
      <c r="AK61" s="43">
        <f t="shared" ref="AK61" si="472">IFERROR(IF($C61=$AK$3,$K61,0),0)</f>
        <v>0</v>
      </c>
      <c r="AL61" s="43">
        <f>IFERROR(IF($C61=$AK$3,#REF!,0),0)</f>
        <v>0</v>
      </c>
      <c r="AM61" s="48"/>
      <c r="AN61" s="48"/>
      <c r="AO61" s="48"/>
      <c r="AP61" s="48"/>
      <c r="AQ61" s="48"/>
      <c r="AR61" s="48"/>
      <c r="AT61" s="215" t="str">
        <f t="shared" ref="AT61" si="473">IF(SUM(E61:E62,H61:H62)=SUM(T61:AE62),"","×")</f>
        <v/>
      </c>
    </row>
    <row r="62" spans="1:46" ht="18.95" customHeight="1" x14ac:dyDescent="0.25">
      <c r="A62" s="221"/>
      <c r="B62" s="223"/>
      <c r="C62" s="222"/>
      <c r="D62" s="26" t="s">
        <v>73</v>
      </c>
      <c r="E62" s="27">
        <f>COUNTIF(様式5!$AB$10:$AB$309,D62&amp;B61&amp;"1")</f>
        <v>0</v>
      </c>
      <c r="F62" s="28" t="e">
        <f t="shared" ref="F62" si="474">VLOOKUP(C61,$AV$7:$AW$10,2,FALSE)</f>
        <v>#N/A</v>
      </c>
      <c r="G62" s="29" t="e">
        <f t="shared" si="188"/>
        <v>#N/A</v>
      </c>
      <c r="H62" s="30">
        <f>COUNTIF(様式5!$AB$10:$AB$309,D62&amp;B61&amp;"2")</f>
        <v>0</v>
      </c>
      <c r="I62" s="35" t="e">
        <f t="shared" ref="I62" si="475">VLOOKUP(C61,$AV$7:$AX$10,3,FALSE)</f>
        <v>#N/A</v>
      </c>
      <c r="J62" s="29" t="e">
        <f t="shared" si="190"/>
        <v>#N/A</v>
      </c>
      <c r="K62" s="36">
        <f>COUNTIF(様式5!$AD$10:$AD$309,B61&amp;D62)</f>
        <v>0</v>
      </c>
      <c r="L62" s="28">
        <v>400</v>
      </c>
      <c r="M62" s="37">
        <f t="shared" si="191"/>
        <v>0</v>
      </c>
      <c r="N62" s="38">
        <f>COUNTIF(様式5!$AD$10:$AD$309,B61&amp;D62)</f>
        <v>0</v>
      </c>
      <c r="O62" s="39">
        <v>2500</v>
      </c>
      <c r="P62" s="40">
        <f t="shared" si="4"/>
        <v>0</v>
      </c>
      <c r="Q62" s="46" t="e">
        <f t="shared" si="5"/>
        <v>#N/A</v>
      </c>
      <c r="R62" s="217"/>
      <c r="T62" s="47"/>
      <c r="U62" s="47"/>
      <c r="V62" s="47"/>
      <c r="W62" s="47"/>
      <c r="X62" s="44"/>
      <c r="Y62" s="44"/>
      <c r="Z62" s="44">
        <f t="shared" ref="Z62" si="476">IFERROR(IF($C61=$Z$3,E62,0),0)</f>
        <v>0</v>
      </c>
      <c r="AA62" s="44">
        <f t="shared" ref="AA62" si="477">IFERROR(IF($C61=$Z$3,H62,0),0)</f>
        <v>0</v>
      </c>
      <c r="AB62" s="44">
        <f t="shared" ref="AB62" si="478">IFERROR(IF($C61=$AB$3,E62,0),0)</f>
        <v>0</v>
      </c>
      <c r="AC62" s="44">
        <f t="shared" ref="AC62" si="479">IFERROR(IF($C61=$AB$3,H62,0),0)</f>
        <v>0</v>
      </c>
      <c r="AD62" s="44">
        <f t="shared" ref="AD62" si="480">IFERROR(IF($C61=$AD$3,E62,0),0)</f>
        <v>0</v>
      </c>
      <c r="AE62" s="44">
        <f t="shared" ref="AE62" si="481">IFERROR(IF($C61=$AD$3,H62,0),0)</f>
        <v>0</v>
      </c>
      <c r="AG62" s="48"/>
      <c r="AH62" s="48"/>
      <c r="AI62" s="48"/>
      <c r="AJ62" s="48"/>
      <c r="AK62" s="48"/>
      <c r="AL62" s="48"/>
      <c r="AM62" s="43">
        <f t="shared" ref="AM62" si="482">IFERROR(IF($C61=$AM$3,$K62,0),0)</f>
        <v>0</v>
      </c>
      <c r="AN62" s="43">
        <f>IFERROR(IF($C61=$AM$3,#REF!,0),0)</f>
        <v>0</v>
      </c>
      <c r="AO62" s="43">
        <f t="shared" ref="AO62" si="483">IFERROR(IF($C61=$AO$3,$K62,0),0)</f>
        <v>0</v>
      </c>
      <c r="AP62" s="43">
        <f>IFERROR(IF($C61=$AO$3,#REF!,0),0)</f>
        <v>0</v>
      </c>
      <c r="AQ62" s="43">
        <f t="shared" ref="AQ62" si="484">IFERROR(IF($C61=$AQ$3,$K62,0),0)</f>
        <v>0</v>
      </c>
      <c r="AR62" s="43">
        <f>IFERROR(IF($C61=$AQ$3,#REF!,0),0)</f>
        <v>0</v>
      </c>
      <c r="AT62" s="215"/>
    </row>
    <row r="63" spans="1:46" ht="18.95" customHeight="1" x14ac:dyDescent="0.25">
      <c r="A63" s="221">
        <v>29</v>
      </c>
      <c r="B63" s="223" t="e">
        <f>VLOOKUP(A63,様式5!$A$10:$B$309,2,FALSE)</f>
        <v>#N/A</v>
      </c>
      <c r="C63" s="222" t="e">
        <f>IF(VLOOKUP(A63,様式5!$A$10:$O$309,15,FALSE)="","",VLOOKUP(A63,様式5!$A$10:$O$309,15,FALSE))</f>
        <v>#N/A</v>
      </c>
      <c r="D63" s="21" t="s">
        <v>59</v>
      </c>
      <c r="E63" s="22">
        <f>COUNTIF(様式5!$AB$10:$AB$309,D63&amp;B63&amp;"1")</f>
        <v>0</v>
      </c>
      <c r="F63" s="23" t="e">
        <f t="shared" ref="F63" si="485">VLOOKUP(C63,$AV$7:$AW$10,2,FALSE)</f>
        <v>#N/A</v>
      </c>
      <c r="G63" s="24" t="e">
        <f t="shared" si="188"/>
        <v>#N/A</v>
      </c>
      <c r="H63" s="25">
        <f>COUNTIF(様式5!$AB$10:$AB$309,D63&amp;B63&amp;"2")</f>
        <v>0</v>
      </c>
      <c r="I63" s="23" t="e">
        <f t="shared" ref="I63" si="486">VLOOKUP(C63,$AV$7:$AX$10,3,FALSE)</f>
        <v>#N/A</v>
      </c>
      <c r="J63" s="24" t="e">
        <f t="shared" si="190"/>
        <v>#N/A</v>
      </c>
      <c r="K63" s="25">
        <f>COUNTIF(様式5!$AD$10:$AD$309,B63&amp;D63)</f>
        <v>0</v>
      </c>
      <c r="L63" s="23">
        <v>400</v>
      </c>
      <c r="M63" s="31">
        <f t="shared" si="191"/>
        <v>0</v>
      </c>
      <c r="N63" s="32">
        <f>COUNTIF(様式5!$AD$10:$AD$309,B63&amp;D63)</f>
        <v>0</v>
      </c>
      <c r="O63" s="33">
        <v>2500</v>
      </c>
      <c r="P63" s="34">
        <f t="shared" si="4"/>
        <v>0</v>
      </c>
      <c r="Q63" s="45" t="e">
        <f t="shared" si="5"/>
        <v>#N/A</v>
      </c>
      <c r="R63" s="216" t="e">
        <f t="shared" si="452"/>
        <v>#N/A</v>
      </c>
      <c r="T63" s="44">
        <f t="shared" si="10"/>
        <v>0</v>
      </c>
      <c r="U63" s="44">
        <f t="shared" si="11"/>
        <v>0</v>
      </c>
      <c r="V63" s="44">
        <f t="shared" si="12"/>
        <v>0</v>
      </c>
      <c r="W63" s="44">
        <f t="shared" si="13"/>
        <v>0</v>
      </c>
      <c r="X63" s="44">
        <f t="shared" si="14"/>
        <v>0</v>
      </c>
      <c r="Y63" s="44">
        <f t="shared" si="15"/>
        <v>0</v>
      </c>
      <c r="Z63" s="47"/>
      <c r="AA63" s="47"/>
      <c r="AB63" s="47"/>
      <c r="AC63" s="47"/>
      <c r="AD63" s="47"/>
      <c r="AE63" s="47"/>
      <c r="AG63" s="43">
        <f t="shared" ref="AG63" si="487">IFERROR(IF($C63=$AG$3,$K63,0),0)</f>
        <v>0</v>
      </c>
      <c r="AH63" s="43">
        <f>IFERROR(IF($C63=$AG$3,#REF!,0),0)</f>
        <v>0</v>
      </c>
      <c r="AI63" s="43">
        <f t="shared" ref="AI63" si="488">IFERROR(IF($C63=$AI$3,$K63,0),0)</f>
        <v>0</v>
      </c>
      <c r="AJ63" s="43">
        <f>IFERROR(IF($C63=$AI$3,#REF!,0),0)</f>
        <v>0</v>
      </c>
      <c r="AK63" s="43">
        <f t="shared" ref="AK63" si="489">IFERROR(IF($C63=$AK$3,$K63,0),0)</f>
        <v>0</v>
      </c>
      <c r="AL63" s="43">
        <f>IFERROR(IF($C63=$AK$3,#REF!,0),0)</f>
        <v>0</v>
      </c>
      <c r="AM63" s="48"/>
      <c r="AN63" s="48"/>
      <c r="AO63" s="48"/>
      <c r="AP63" s="48"/>
      <c r="AQ63" s="48"/>
      <c r="AR63" s="48"/>
      <c r="AT63" s="215" t="str">
        <f t="shared" ref="AT63" si="490">IF(SUM(E63:E64,H63:H64)=SUM(T63:AE64),"","×")</f>
        <v/>
      </c>
    </row>
    <row r="64" spans="1:46" ht="18.95" customHeight="1" x14ac:dyDescent="0.25">
      <c r="A64" s="221"/>
      <c r="B64" s="223"/>
      <c r="C64" s="222"/>
      <c r="D64" s="26" t="s">
        <v>73</v>
      </c>
      <c r="E64" s="27">
        <f>COUNTIF(様式5!$AB$10:$AB$309,D64&amp;B63&amp;"1")</f>
        <v>0</v>
      </c>
      <c r="F64" s="28" t="e">
        <f t="shared" ref="F64" si="491">VLOOKUP(C63,$AV$7:$AW$10,2,FALSE)</f>
        <v>#N/A</v>
      </c>
      <c r="G64" s="29" t="e">
        <f t="shared" si="188"/>
        <v>#N/A</v>
      </c>
      <c r="H64" s="30">
        <f>COUNTIF(様式5!$AB$10:$AB$309,D64&amp;B63&amp;"2")</f>
        <v>0</v>
      </c>
      <c r="I64" s="35" t="e">
        <f t="shared" ref="I64" si="492">VLOOKUP(C63,$AV$7:$AX$10,3,FALSE)</f>
        <v>#N/A</v>
      </c>
      <c r="J64" s="29" t="e">
        <f t="shared" si="190"/>
        <v>#N/A</v>
      </c>
      <c r="K64" s="36">
        <f>COUNTIF(様式5!$AD$10:$AD$309,B63&amp;D64)</f>
        <v>0</v>
      </c>
      <c r="L64" s="28">
        <v>400</v>
      </c>
      <c r="M64" s="37">
        <f t="shared" si="191"/>
        <v>0</v>
      </c>
      <c r="N64" s="38">
        <f>COUNTIF(様式5!$AD$10:$AD$309,B63&amp;D64)</f>
        <v>0</v>
      </c>
      <c r="O64" s="39">
        <v>2500</v>
      </c>
      <c r="P64" s="40">
        <f t="shared" si="4"/>
        <v>0</v>
      </c>
      <c r="Q64" s="46" t="e">
        <f t="shared" si="5"/>
        <v>#N/A</v>
      </c>
      <c r="R64" s="217"/>
      <c r="T64" s="47">
        <f t="shared" si="10"/>
        <v>0</v>
      </c>
      <c r="U64" s="47">
        <f t="shared" si="11"/>
        <v>0</v>
      </c>
      <c r="V64" s="47">
        <f t="shared" si="12"/>
        <v>0</v>
      </c>
      <c r="W64" s="47">
        <f t="shared" si="13"/>
        <v>0</v>
      </c>
      <c r="X64" s="44">
        <f t="shared" si="14"/>
        <v>0</v>
      </c>
      <c r="Y64" s="44">
        <f t="shared" si="15"/>
        <v>0</v>
      </c>
      <c r="Z64" s="44">
        <f t="shared" ref="Z64" si="493">IFERROR(IF($C63=$Z$3,E64,0),0)</f>
        <v>0</v>
      </c>
      <c r="AA64" s="44">
        <f t="shared" ref="AA64" si="494">IFERROR(IF($C63=$Z$3,H64,0),0)</f>
        <v>0</v>
      </c>
      <c r="AB64" s="44">
        <f t="shared" ref="AB64" si="495">IFERROR(IF($C63=$AB$3,E64,0),0)</f>
        <v>0</v>
      </c>
      <c r="AC64" s="44">
        <f t="shared" ref="AC64" si="496">IFERROR(IF($C63=$AB$3,H64,0),0)</f>
        <v>0</v>
      </c>
      <c r="AD64" s="44">
        <f t="shared" ref="AD64" si="497">IFERROR(IF($C63=$AD$3,E64,0),0)</f>
        <v>0</v>
      </c>
      <c r="AE64" s="44">
        <f t="shared" ref="AE64" si="498">IFERROR(IF($C63=$AD$3,H64,0),0)</f>
        <v>0</v>
      </c>
      <c r="AG64" s="48"/>
      <c r="AH64" s="48"/>
      <c r="AI64" s="48"/>
      <c r="AJ64" s="48"/>
      <c r="AK64" s="48"/>
      <c r="AL64" s="48"/>
      <c r="AM64" s="43">
        <f t="shared" ref="AM64" si="499">IFERROR(IF($C63=$AM$3,$K64,0),0)</f>
        <v>0</v>
      </c>
      <c r="AN64" s="43">
        <f>IFERROR(IF($C63=$AM$3,#REF!,0),0)</f>
        <v>0</v>
      </c>
      <c r="AO64" s="43">
        <f t="shared" ref="AO64" si="500">IFERROR(IF($C63=$AO$3,$K64,0),0)</f>
        <v>0</v>
      </c>
      <c r="AP64" s="43">
        <f>IFERROR(IF($C63=$AO$3,#REF!,0),0)</f>
        <v>0</v>
      </c>
      <c r="AQ64" s="43">
        <f t="shared" ref="AQ64" si="501">IFERROR(IF($C63=$AQ$3,$K64,0),0)</f>
        <v>0</v>
      </c>
      <c r="AR64" s="43">
        <f>IFERROR(IF($C63=$AQ$3,#REF!,0),0)</f>
        <v>0</v>
      </c>
      <c r="AT64" s="215"/>
    </row>
    <row r="65" spans="1:46" ht="18.95" customHeight="1" x14ac:dyDescent="0.25">
      <c r="A65" s="221">
        <v>30</v>
      </c>
      <c r="B65" s="223" t="e">
        <f>VLOOKUP(A65,様式5!$A$10:$B$309,2,FALSE)</f>
        <v>#N/A</v>
      </c>
      <c r="C65" s="222" t="e">
        <f>IF(VLOOKUP(A65,様式5!$A$10:$O$309,15,FALSE)="","",VLOOKUP(A65,様式5!$A$10:$O$309,15,FALSE))</f>
        <v>#N/A</v>
      </c>
      <c r="D65" s="21" t="s">
        <v>59</v>
      </c>
      <c r="E65" s="22">
        <f>COUNTIF(様式5!$AB$10:$AB$309,D65&amp;B65&amp;"1")</f>
        <v>0</v>
      </c>
      <c r="F65" s="23" t="e">
        <f t="shared" ref="F65" si="502">VLOOKUP(C65,$AV$7:$AW$10,2,FALSE)</f>
        <v>#N/A</v>
      </c>
      <c r="G65" s="24" t="e">
        <f t="shared" si="188"/>
        <v>#N/A</v>
      </c>
      <c r="H65" s="25">
        <f>COUNTIF(様式5!$AB$10:$AB$309,D65&amp;B65&amp;"2")</f>
        <v>0</v>
      </c>
      <c r="I65" s="23" t="e">
        <f t="shared" ref="I65" si="503">VLOOKUP(C65,$AV$7:$AX$10,3,FALSE)</f>
        <v>#N/A</v>
      </c>
      <c r="J65" s="24" t="e">
        <f t="shared" si="190"/>
        <v>#N/A</v>
      </c>
      <c r="K65" s="25">
        <f>COUNTIF(様式5!$AD$10:$AD$309,B65&amp;D65)</f>
        <v>0</v>
      </c>
      <c r="L65" s="23">
        <v>400</v>
      </c>
      <c r="M65" s="31">
        <f t="shared" si="191"/>
        <v>0</v>
      </c>
      <c r="N65" s="32">
        <f>COUNTIF(様式5!$AD$10:$AD$309,B65&amp;D65)</f>
        <v>0</v>
      </c>
      <c r="O65" s="33">
        <v>2500</v>
      </c>
      <c r="P65" s="34">
        <f t="shared" si="4"/>
        <v>0</v>
      </c>
      <c r="Q65" s="45" t="e">
        <f t="shared" si="5"/>
        <v>#N/A</v>
      </c>
      <c r="R65" s="216" t="e">
        <f t="shared" ref="R65:R69" si="504">SUM(Q65,Q66)</f>
        <v>#N/A</v>
      </c>
      <c r="T65" s="44">
        <f t="shared" si="10"/>
        <v>0</v>
      </c>
      <c r="U65" s="44">
        <f t="shared" si="11"/>
        <v>0</v>
      </c>
      <c r="V65" s="44">
        <f t="shared" si="12"/>
        <v>0</v>
      </c>
      <c r="W65" s="44">
        <f t="shared" si="13"/>
        <v>0</v>
      </c>
      <c r="X65" s="44">
        <f t="shared" si="14"/>
        <v>0</v>
      </c>
      <c r="Y65" s="44">
        <f t="shared" si="15"/>
        <v>0</v>
      </c>
      <c r="Z65" s="47"/>
      <c r="AA65" s="47"/>
      <c r="AB65" s="47"/>
      <c r="AC65" s="47"/>
      <c r="AD65" s="47"/>
      <c r="AE65" s="47"/>
      <c r="AG65" s="43">
        <f t="shared" ref="AG65" si="505">IFERROR(IF($C65=$AG$3,$K65,0),0)</f>
        <v>0</v>
      </c>
      <c r="AH65" s="43">
        <f>IFERROR(IF($C65=$AG$3,#REF!,0),0)</f>
        <v>0</v>
      </c>
      <c r="AI65" s="43">
        <f t="shared" ref="AI65" si="506">IFERROR(IF($C65=$AI$3,$K65,0),0)</f>
        <v>0</v>
      </c>
      <c r="AJ65" s="43">
        <f>IFERROR(IF($C65=$AI$3,#REF!,0),0)</f>
        <v>0</v>
      </c>
      <c r="AK65" s="43">
        <f t="shared" ref="AK65" si="507">IFERROR(IF($C65=$AK$3,$K65,0),0)</f>
        <v>0</v>
      </c>
      <c r="AL65" s="43">
        <f>IFERROR(IF($C65=$AK$3,#REF!,0),0)</f>
        <v>0</v>
      </c>
      <c r="AM65" s="48"/>
      <c r="AN65" s="48"/>
      <c r="AO65" s="48"/>
      <c r="AP65" s="48"/>
      <c r="AQ65" s="48"/>
      <c r="AR65" s="48"/>
      <c r="AT65" s="215" t="str">
        <f t="shared" ref="AT65" si="508">IF(SUM(E65:E66,H65:H66)=SUM(T65:AE66),"","×")</f>
        <v/>
      </c>
    </row>
    <row r="66" spans="1:46" ht="18.95" customHeight="1" x14ac:dyDescent="0.25">
      <c r="A66" s="221"/>
      <c r="B66" s="223"/>
      <c r="C66" s="222"/>
      <c r="D66" s="26" t="s">
        <v>73</v>
      </c>
      <c r="E66" s="27">
        <f>COUNTIF(様式5!$AB$10:$AB$309,D66&amp;B65&amp;"1")</f>
        <v>0</v>
      </c>
      <c r="F66" s="28" t="e">
        <f t="shared" ref="F66" si="509">VLOOKUP(C65,$AV$7:$AW$10,2,FALSE)</f>
        <v>#N/A</v>
      </c>
      <c r="G66" s="29" t="e">
        <f t="shared" si="188"/>
        <v>#N/A</v>
      </c>
      <c r="H66" s="30">
        <f>COUNTIF(様式5!$AB$10:$AB$309,D66&amp;B65&amp;"2")</f>
        <v>0</v>
      </c>
      <c r="I66" s="35" t="e">
        <f t="shared" ref="I66" si="510">VLOOKUP(C65,$AV$7:$AX$10,3,FALSE)</f>
        <v>#N/A</v>
      </c>
      <c r="J66" s="29" t="e">
        <f t="shared" si="190"/>
        <v>#N/A</v>
      </c>
      <c r="K66" s="36">
        <f>COUNTIF(様式5!$AD$10:$AD$309,B65&amp;D66)</f>
        <v>0</v>
      </c>
      <c r="L66" s="28">
        <v>400</v>
      </c>
      <c r="M66" s="37">
        <f t="shared" si="191"/>
        <v>0</v>
      </c>
      <c r="N66" s="38">
        <f>COUNTIF(様式5!$AD$10:$AD$309,B65&amp;D66)</f>
        <v>0</v>
      </c>
      <c r="O66" s="39">
        <v>2500</v>
      </c>
      <c r="P66" s="40">
        <f t="shared" si="4"/>
        <v>0</v>
      </c>
      <c r="Q66" s="46" t="e">
        <f t="shared" si="5"/>
        <v>#N/A</v>
      </c>
      <c r="R66" s="217"/>
      <c r="T66" s="47">
        <f t="shared" si="10"/>
        <v>0</v>
      </c>
      <c r="U66" s="47">
        <f t="shared" si="11"/>
        <v>0</v>
      </c>
      <c r="V66" s="47">
        <f t="shared" si="12"/>
        <v>0</v>
      </c>
      <c r="W66" s="47">
        <f t="shared" si="13"/>
        <v>0</v>
      </c>
      <c r="X66" s="44">
        <f t="shared" si="14"/>
        <v>0</v>
      </c>
      <c r="Y66" s="44">
        <f t="shared" si="15"/>
        <v>0</v>
      </c>
      <c r="Z66" s="44">
        <f t="shared" ref="Z66" si="511">IFERROR(IF($C65=$Z$3,E66,0),0)</f>
        <v>0</v>
      </c>
      <c r="AA66" s="44">
        <f t="shared" ref="AA66" si="512">IFERROR(IF($C65=$Z$3,H66,0),0)</f>
        <v>0</v>
      </c>
      <c r="AB66" s="44">
        <f t="shared" ref="AB66" si="513">IFERROR(IF($C65=$AB$3,E66,0),0)</f>
        <v>0</v>
      </c>
      <c r="AC66" s="44">
        <f t="shared" ref="AC66" si="514">IFERROR(IF($C65=$AB$3,H66,0),0)</f>
        <v>0</v>
      </c>
      <c r="AD66" s="44">
        <f t="shared" ref="AD66" si="515">IFERROR(IF($C65=$AD$3,E66,0),0)</f>
        <v>0</v>
      </c>
      <c r="AE66" s="44">
        <f t="shared" ref="AE66" si="516">IFERROR(IF($C65=$AD$3,H66,0),0)</f>
        <v>0</v>
      </c>
      <c r="AG66" s="48"/>
      <c r="AH66" s="48"/>
      <c r="AI66" s="48"/>
      <c r="AJ66" s="48"/>
      <c r="AK66" s="48"/>
      <c r="AL66" s="48"/>
      <c r="AM66" s="43">
        <f t="shared" ref="AM66" si="517">IFERROR(IF($C65=$AM$3,$K66,0),0)</f>
        <v>0</v>
      </c>
      <c r="AN66" s="43">
        <f>IFERROR(IF($C65=$AM$3,#REF!,0),0)</f>
        <v>0</v>
      </c>
      <c r="AO66" s="43">
        <f t="shared" ref="AO66" si="518">IFERROR(IF($C65=$AO$3,$K66,0),0)</f>
        <v>0</v>
      </c>
      <c r="AP66" s="43">
        <f>IFERROR(IF($C65=$AO$3,#REF!,0),0)</f>
        <v>0</v>
      </c>
      <c r="AQ66" s="43">
        <f t="shared" ref="AQ66" si="519">IFERROR(IF($C65=$AQ$3,$K66,0),0)</f>
        <v>0</v>
      </c>
      <c r="AR66" s="43">
        <f>IFERROR(IF($C65=$AQ$3,#REF!,0),0)</f>
        <v>0</v>
      </c>
      <c r="AT66" s="215"/>
    </row>
    <row r="67" spans="1:46" ht="18.95" customHeight="1" x14ac:dyDescent="0.25">
      <c r="A67" s="221">
        <v>31</v>
      </c>
      <c r="B67" s="223" t="e">
        <f>VLOOKUP(A67,様式5!$A$10:$B$309,2,FALSE)</f>
        <v>#N/A</v>
      </c>
      <c r="C67" s="222" t="e">
        <f>IF(VLOOKUP(A67,様式5!$A$10:$O$309,15,FALSE)="","",VLOOKUP(A67,様式5!$A$10:$O$309,15,FALSE))</f>
        <v>#N/A</v>
      </c>
      <c r="D67" s="21" t="s">
        <v>59</v>
      </c>
      <c r="E67" s="22">
        <f>COUNTIF(様式5!$AB$10:$AB$309,D67&amp;B67&amp;"1")</f>
        <v>0</v>
      </c>
      <c r="F67" s="23" t="e">
        <f t="shared" ref="F67" si="520">VLOOKUP(C67,$AV$7:$AW$10,2,FALSE)</f>
        <v>#N/A</v>
      </c>
      <c r="G67" s="24" t="e">
        <f t="shared" si="188"/>
        <v>#N/A</v>
      </c>
      <c r="H67" s="25">
        <f>COUNTIF(様式5!$AB$10:$AB$309,D67&amp;B67&amp;"2")</f>
        <v>0</v>
      </c>
      <c r="I67" s="23" t="e">
        <f t="shared" ref="I67" si="521">VLOOKUP(C67,$AV$7:$AX$10,3,FALSE)</f>
        <v>#N/A</v>
      </c>
      <c r="J67" s="24" t="e">
        <f t="shared" si="190"/>
        <v>#N/A</v>
      </c>
      <c r="K67" s="25">
        <f>COUNTIF(様式5!$AD$10:$AD$309,B67&amp;D67)</f>
        <v>0</v>
      </c>
      <c r="L67" s="23">
        <v>400</v>
      </c>
      <c r="M67" s="31">
        <f t="shared" si="191"/>
        <v>0</v>
      </c>
      <c r="N67" s="32">
        <f>COUNTIF(様式5!$AD$10:$AD$309,B67&amp;D67)</f>
        <v>0</v>
      </c>
      <c r="O67" s="33">
        <v>2500</v>
      </c>
      <c r="P67" s="34">
        <f t="shared" si="4"/>
        <v>0</v>
      </c>
      <c r="Q67" s="45" t="e">
        <f t="shared" si="5"/>
        <v>#N/A</v>
      </c>
      <c r="R67" s="218" t="e">
        <f t="shared" si="504"/>
        <v>#N/A</v>
      </c>
      <c r="T67" s="44">
        <f t="shared" si="10"/>
        <v>0</v>
      </c>
      <c r="U67" s="44">
        <f t="shared" si="11"/>
        <v>0</v>
      </c>
      <c r="V67" s="44">
        <f t="shared" si="12"/>
        <v>0</v>
      </c>
      <c r="W67" s="44">
        <f t="shared" si="13"/>
        <v>0</v>
      </c>
      <c r="X67" s="44">
        <f t="shared" si="14"/>
        <v>0</v>
      </c>
      <c r="Y67" s="44">
        <f t="shared" si="15"/>
        <v>0</v>
      </c>
      <c r="Z67" s="47"/>
      <c r="AA67" s="47"/>
      <c r="AB67" s="47"/>
      <c r="AC67" s="47"/>
      <c r="AD67" s="47"/>
      <c r="AE67" s="47"/>
      <c r="AG67" s="43">
        <f t="shared" ref="AG67" si="522">IFERROR(IF($C67=$AG$3,$K67,0),0)</f>
        <v>0</v>
      </c>
      <c r="AH67" s="43">
        <f>IFERROR(IF($C67=$AG$3,#REF!,0),0)</f>
        <v>0</v>
      </c>
      <c r="AI67" s="43">
        <f t="shared" ref="AI67" si="523">IFERROR(IF($C67=$AI$3,$K67,0),0)</f>
        <v>0</v>
      </c>
      <c r="AJ67" s="43">
        <f>IFERROR(IF($C67=$AI$3,#REF!,0),0)</f>
        <v>0</v>
      </c>
      <c r="AK67" s="43">
        <f t="shared" ref="AK67" si="524">IFERROR(IF($C67=$AK$3,$K67,0),0)</f>
        <v>0</v>
      </c>
      <c r="AL67" s="43">
        <f>IFERROR(IF($C67=$AK$3,#REF!,0),0)</f>
        <v>0</v>
      </c>
      <c r="AM67" s="48"/>
      <c r="AN67" s="48"/>
      <c r="AO67" s="48"/>
      <c r="AP67" s="48"/>
      <c r="AQ67" s="48"/>
      <c r="AR67" s="48"/>
      <c r="AT67" s="215" t="str">
        <f t="shared" ref="AT67" si="525">IF(SUM(E67:E68,H67:H68)=SUM(T67:AE68),"","×")</f>
        <v/>
      </c>
    </row>
    <row r="68" spans="1:46" ht="18.95" customHeight="1" x14ac:dyDescent="0.25">
      <c r="A68" s="221"/>
      <c r="B68" s="223"/>
      <c r="C68" s="222"/>
      <c r="D68" s="26" t="s">
        <v>73</v>
      </c>
      <c r="E68" s="27">
        <f>COUNTIF(様式5!$AB$10:$AB$309,D68&amp;B67&amp;"1")</f>
        <v>0</v>
      </c>
      <c r="F68" s="28" t="e">
        <f t="shared" ref="F68" si="526">VLOOKUP(C67,$AV$7:$AW$10,2,FALSE)</f>
        <v>#N/A</v>
      </c>
      <c r="G68" s="29" t="e">
        <f t="shared" si="188"/>
        <v>#N/A</v>
      </c>
      <c r="H68" s="30">
        <f>COUNTIF(様式5!$AB$10:$AB$309,D68&amp;B67&amp;"2")</f>
        <v>0</v>
      </c>
      <c r="I68" s="35" t="e">
        <f t="shared" ref="I68" si="527">VLOOKUP(C67,$AV$7:$AX$10,3,FALSE)</f>
        <v>#N/A</v>
      </c>
      <c r="J68" s="29" t="e">
        <f t="shared" si="190"/>
        <v>#N/A</v>
      </c>
      <c r="K68" s="36">
        <f>COUNTIF(様式5!$AD$10:$AD$309,B67&amp;D68)</f>
        <v>0</v>
      </c>
      <c r="L68" s="28">
        <v>400</v>
      </c>
      <c r="M68" s="37">
        <f t="shared" si="191"/>
        <v>0</v>
      </c>
      <c r="N68" s="38">
        <f>COUNTIF(様式5!$AD$10:$AD$309,B67&amp;D68)</f>
        <v>0</v>
      </c>
      <c r="O68" s="39">
        <v>2500</v>
      </c>
      <c r="P68" s="40">
        <f t="shared" si="4"/>
        <v>0</v>
      </c>
      <c r="Q68" s="46" t="e">
        <f t="shared" si="5"/>
        <v>#N/A</v>
      </c>
      <c r="R68" s="218"/>
      <c r="T68" s="47">
        <f t="shared" si="10"/>
        <v>0</v>
      </c>
      <c r="U68" s="47">
        <f t="shared" si="11"/>
        <v>0</v>
      </c>
      <c r="V68" s="47">
        <f t="shared" si="12"/>
        <v>0</v>
      </c>
      <c r="W68" s="47">
        <f t="shared" si="13"/>
        <v>0</v>
      </c>
      <c r="X68" s="44">
        <f t="shared" si="14"/>
        <v>0</v>
      </c>
      <c r="Y68" s="44">
        <f t="shared" si="15"/>
        <v>0</v>
      </c>
      <c r="Z68" s="44">
        <f t="shared" ref="Z68" si="528">IFERROR(IF($C67=$Z$3,E68,0),0)</f>
        <v>0</v>
      </c>
      <c r="AA68" s="44">
        <f t="shared" ref="AA68" si="529">IFERROR(IF($C67=$Z$3,H68,0),0)</f>
        <v>0</v>
      </c>
      <c r="AB68" s="44">
        <f t="shared" ref="AB68" si="530">IFERROR(IF($C67=$AB$3,E68,0),0)</f>
        <v>0</v>
      </c>
      <c r="AC68" s="44">
        <f t="shared" ref="AC68" si="531">IFERROR(IF($C67=$AB$3,H68,0),0)</f>
        <v>0</v>
      </c>
      <c r="AD68" s="44">
        <f t="shared" ref="AD68" si="532">IFERROR(IF($C67=$AD$3,E68,0),0)</f>
        <v>0</v>
      </c>
      <c r="AE68" s="44">
        <f t="shared" ref="AE68" si="533">IFERROR(IF($C67=$AD$3,H68,0),0)</f>
        <v>0</v>
      </c>
      <c r="AG68" s="48"/>
      <c r="AH68" s="48"/>
      <c r="AI68" s="48"/>
      <c r="AJ68" s="48"/>
      <c r="AK68" s="48"/>
      <c r="AL68" s="48"/>
      <c r="AM68" s="43">
        <f t="shared" ref="AM68" si="534">IFERROR(IF($C67=$AM$3,$K68,0),0)</f>
        <v>0</v>
      </c>
      <c r="AN68" s="43">
        <f>IFERROR(IF($C67=$AM$3,#REF!,0),0)</f>
        <v>0</v>
      </c>
      <c r="AO68" s="43">
        <f t="shared" ref="AO68" si="535">IFERROR(IF($C67=$AO$3,$K68,0),0)</f>
        <v>0</v>
      </c>
      <c r="AP68" s="43">
        <f>IFERROR(IF($C67=$AO$3,#REF!,0),0)</f>
        <v>0</v>
      </c>
      <c r="AQ68" s="43">
        <f t="shared" ref="AQ68" si="536">IFERROR(IF($C67=$AQ$3,$K68,0),0)</f>
        <v>0</v>
      </c>
      <c r="AR68" s="43">
        <f>IFERROR(IF($C67=$AQ$3,#REF!,0),0)</f>
        <v>0</v>
      </c>
      <c r="AT68" s="215"/>
    </row>
    <row r="69" spans="1:46" ht="18.95" customHeight="1" x14ac:dyDescent="0.25">
      <c r="A69" s="221">
        <v>32</v>
      </c>
      <c r="B69" s="223" t="e">
        <f>VLOOKUP(A69,様式5!$A$10:$B$309,2,FALSE)</f>
        <v>#N/A</v>
      </c>
      <c r="C69" s="222" t="e">
        <f>IF(VLOOKUP(A69,様式5!$A$10:$O$309,15,FALSE)="","",VLOOKUP(A69,様式5!$A$10:$O$309,15,FALSE))</f>
        <v>#N/A</v>
      </c>
      <c r="D69" s="21" t="s">
        <v>59</v>
      </c>
      <c r="E69" s="22">
        <f>COUNTIF(様式5!$AB$10:$AB$309,D69&amp;B69&amp;"1")</f>
        <v>0</v>
      </c>
      <c r="F69" s="23" t="e">
        <f t="shared" ref="F69" si="537">VLOOKUP(C69,$AV$7:$AW$10,2,FALSE)</f>
        <v>#N/A</v>
      </c>
      <c r="G69" s="24" t="e">
        <f t="shared" si="188"/>
        <v>#N/A</v>
      </c>
      <c r="H69" s="25">
        <f>COUNTIF(様式5!$AB$10:$AB$309,D69&amp;B69&amp;"2")</f>
        <v>0</v>
      </c>
      <c r="I69" s="23" t="e">
        <f t="shared" ref="I69" si="538">VLOOKUP(C69,$AV$7:$AX$10,3,FALSE)</f>
        <v>#N/A</v>
      </c>
      <c r="J69" s="24" t="e">
        <f t="shared" si="190"/>
        <v>#N/A</v>
      </c>
      <c r="K69" s="25">
        <f>COUNTIF(様式5!$AD$10:$AD$309,B69&amp;D69)</f>
        <v>0</v>
      </c>
      <c r="L69" s="23">
        <v>400</v>
      </c>
      <c r="M69" s="31">
        <f t="shared" si="191"/>
        <v>0</v>
      </c>
      <c r="N69" s="32">
        <f>COUNTIF(様式5!$AD$10:$AD$309,B69&amp;D69)</f>
        <v>0</v>
      </c>
      <c r="O69" s="33">
        <v>2500</v>
      </c>
      <c r="P69" s="34">
        <f t="shared" si="4"/>
        <v>0</v>
      </c>
      <c r="Q69" s="45" t="e">
        <f t="shared" si="5"/>
        <v>#N/A</v>
      </c>
      <c r="R69" s="216" t="e">
        <f t="shared" si="504"/>
        <v>#N/A</v>
      </c>
      <c r="T69" s="44">
        <f t="shared" si="10"/>
        <v>0</v>
      </c>
      <c r="U69" s="44">
        <f t="shared" si="11"/>
        <v>0</v>
      </c>
      <c r="V69" s="44">
        <f t="shared" si="12"/>
        <v>0</v>
      </c>
      <c r="W69" s="44">
        <f t="shared" si="13"/>
        <v>0</v>
      </c>
      <c r="X69" s="44">
        <f t="shared" si="14"/>
        <v>0</v>
      </c>
      <c r="Y69" s="44">
        <f t="shared" si="15"/>
        <v>0</v>
      </c>
      <c r="Z69" s="47"/>
      <c r="AA69" s="47"/>
      <c r="AB69" s="47"/>
      <c r="AC69" s="47"/>
      <c r="AD69" s="47"/>
      <c r="AE69" s="47"/>
      <c r="AG69" s="43">
        <f t="shared" ref="AG69" si="539">IFERROR(IF($C69=$AG$3,$K69,0),0)</f>
        <v>0</v>
      </c>
      <c r="AH69" s="43">
        <f>IFERROR(IF($C69=$AG$3,#REF!,0),0)</f>
        <v>0</v>
      </c>
      <c r="AI69" s="43">
        <f t="shared" ref="AI69" si="540">IFERROR(IF($C69=$AI$3,$K69,0),0)</f>
        <v>0</v>
      </c>
      <c r="AJ69" s="43">
        <f>IFERROR(IF($C69=$AI$3,#REF!,0),0)</f>
        <v>0</v>
      </c>
      <c r="AK69" s="43">
        <f t="shared" ref="AK69" si="541">IFERROR(IF($C69=$AK$3,$K69,0),0)</f>
        <v>0</v>
      </c>
      <c r="AL69" s="43">
        <f>IFERROR(IF($C69=$AK$3,#REF!,0),0)</f>
        <v>0</v>
      </c>
      <c r="AM69" s="48"/>
      <c r="AN69" s="48"/>
      <c r="AO69" s="48"/>
      <c r="AP69" s="48"/>
      <c r="AQ69" s="48"/>
      <c r="AR69" s="48"/>
      <c r="AT69" s="215" t="str">
        <f t="shared" ref="AT69" si="542">IF(SUM(E69:E70,H69:H70)=SUM(T69:AE70),"","×")</f>
        <v/>
      </c>
    </row>
    <row r="70" spans="1:46" ht="18.95" customHeight="1" x14ac:dyDescent="0.25">
      <c r="A70" s="221"/>
      <c r="B70" s="223"/>
      <c r="C70" s="222"/>
      <c r="D70" s="26" t="s">
        <v>73</v>
      </c>
      <c r="E70" s="27">
        <f>COUNTIF(様式5!$AB$10:$AB$309,D70&amp;B69&amp;"1")</f>
        <v>0</v>
      </c>
      <c r="F70" s="28" t="e">
        <f t="shared" ref="F70" si="543">VLOOKUP(C69,$AV$7:$AW$10,2,FALSE)</f>
        <v>#N/A</v>
      </c>
      <c r="G70" s="29" t="e">
        <f t="shared" si="188"/>
        <v>#N/A</v>
      </c>
      <c r="H70" s="30">
        <f>COUNTIF(様式5!$AB$10:$AB$309,D70&amp;B69&amp;"2")</f>
        <v>0</v>
      </c>
      <c r="I70" s="35" t="e">
        <f t="shared" ref="I70" si="544">VLOOKUP(C69,$AV$7:$AX$10,3,FALSE)</f>
        <v>#N/A</v>
      </c>
      <c r="J70" s="29" t="e">
        <f t="shared" si="190"/>
        <v>#N/A</v>
      </c>
      <c r="K70" s="36">
        <f>COUNTIF(様式5!$AD$10:$AD$309,B69&amp;D70)</f>
        <v>0</v>
      </c>
      <c r="L70" s="28">
        <v>400</v>
      </c>
      <c r="M70" s="37">
        <f t="shared" si="191"/>
        <v>0</v>
      </c>
      <c r="N70" s="38">
        <f>COUNTIF(様式5!$AD$10:$AD$309,B69&amp;D70)</f>
        <v>0</v>
      </c>
      <c r="O70" s="39">
        <v>2500</v>
      </c>
      <c r="P70" s="40">
        <f t="shared" si="4"/>
        <v>0</v>
      </c>
      <c r="Q70" s="46" t="e">
        <f t="shared" si="5"/>
        <v>#N/A</v>
      </c>
      <c r="R70" s="217"/>
      <c r="T70" s="47">
        <f t="shared" si="10"/>
        <v>0</v>
      </c>
      <c r="U70" s="47">
        <f t="shared" si="11"/>
        <v>0</v>
      </c>
      <c r="V70" s="47">
        <f t="shared" si="12"/>
        <v>0</v>
      </c>
      <c r="W70" s="47">
        <f t="shared" si="13"/>
        <v>0</v>
      </c>
      <c r="X70" s="44">
        <f t="shared" si="14"/>
        <v>0</v>
      </c>
      <c r="Y70" s="44">
        <f t="shared" si="15"/>
        <v>0</v>
      </c>
      <c r="Z70" s="44">
        <f t="shared" ref="Z70" si="545">IFERROR(IF($C69=$Z$3,E70,0),0)</f>
        <v>0</v>
      </c>
      <c r="AA70" s="44">
        <f t="shared" ref="AA70" si="546">IFERROR(IF($C69=$Z$3,H70,0),0)</f>
        <v>0</v>
      </c>
      <c r="AB70" s="44">
        <f t="shared" ref="AB70" si="547">IFERROR(IF($C69=$AB$3,E70,0),0)</f>
        <v>0</v>
      </c>
      <c r="AC70" s="44">
        <f t="shared" ref="AC70" si="548">IFERROR(IF($C69=$AB$3,H70,0),0)</f>
        <v>0</v>
      </c>
      <c r="AD70" s="44">
        <f t="shared" ref="AD70" si="549">IFERROR(IF($C69=$AD$3,E70,0),0)</f>
        <v>0</v>
      </c>
      <c r="AE70" s="44">
        <f t="shared" ref="AE70" si="550">IFERROR(IF($C69=$AD$3,H70,0),0)</f>
        <v>0</v>
      </c>
      <c r="AG70" s="48"/>
      <c r="AH70" s="48"/>
      <c r="AI70" s="48"/>
      <c r="AJ70" s="48"/>
      <c r="AK70" s="48"/>
      <c r="AL70" s="48"/>
      <c r="AM70" s="43">
        <f t="shared" ref="AM70" si="551">IFERROR(IF($C69=$AM$3,$K70,0),0)</f>
        <v>0</v>
      </c>
      <c r="AN70" s="43">
        <f>IFERROR(IF($C69=$AM$3,#REF!,0),0)</f>
        <v>0</v>
      </c>
      <c r="AO70" s="43">
        <f t="shared" ref="AO70" si="552">IFERROR(IF($C69=$AO$3,$K70,0),0)</f>
        <v>0</v>
      </c>
      <c r="AP70" s="43">
        <f>IFERROR(IF($C69=$AO$3,#REF!,0),0)</f>
        <v>0</v>
      </c>
      <c r="AQ70" s="43">
        <f t="shared" ref="AQ70" si="553">IFERROR(IF($C69=$AQ$3,$K70,0),0)</f>
        <v>0</v>
      </c>
      <c r="AR70" s="43">
        <f>IFERROR(IF($C69=$AQ$3,#REF!,0),0)</f>
        <v>0</v>
      </c>
      <c r="AT70" s="215"/>
    </row>
    <row r="71" spans="1:46" ht="18.95" customHeight="1" x14ac:dyDescent="0.25">
      <c r="A71" s="221">
        <v>33</v>
      </c>
      <c r="B71" s="223" t="e">
        <f>VLOOKUP(A71,様式5!$A$10:$B$309,2,FALSE)</f>
        <v>#N/A</v>
      </c>
      <c r="C71" s="222" t="e">
        <f>IF(VLOOKUP(A71,様式5!$A$10:$O$309,15,FALSE)="","",VLOOKUP(A71,様式5!$A$10:$O$309,15,FALSE))</f>
        <v>#N/A</v>
      </c>
      <c r="D71" s="21" t="s">
        <v>59</v>
      </c>
      <c r="E71" s="22">
        <f>COUNTIF(様式5!$AB$10:$AB$309,D71&amp;B71&amp;"1")</f>
        <v>0</v>
      </c>
      <c r="F71" s="23" t="e">
        <f t="shared" ref="F71" si="554">VLOOKUP(C71,$AV$7:$AW$10,2,FALSE)</f>
        <v>#N/A</v>
      </c>
      <c r="G71" s="24" t="e">
        <f t="shared" si="188"/>
        <v>#N/A</v>
      </c>
      <c r="H71" s="25">
        <f>COUNTIF(様式5!$AB$10:$AB$309,D71&amp;B71&amp;"2")</f>
        <v>0</v>
      </c>
      <c r="I71" s="23" t="e">
        <f t="shared" ref="I71" si="555">VLOOKUP(C71,$AV$7:$AX$10,3,FALSE)</f>
        <v>#N/A</v>
      </c>
      <c r="J71" s="24" t="e">
        <f t="shared" si="190"/>
        <v>#N/A</v>
      </c>
      <c r="K71" s="25">
        <f>COUNTIF(様式5!$AD$10:$AD$309,B71&amp;D71)</f>
        <v>0</v>
      </c>
      <c r="L71" s="23">
        <v>400</v>
      </c>
      <c r="M71" s="31">
        <f t="shared" si="191"/>
        <v>0</v>
      </c>
      <c r="N71" s="32">
        <f>COUNTIF(様式5!$AD$10:$AD$309,B71&amp;D71)</f>
        <v>0</v>
      </c>
      <c r="O71" s="33">
        <v>2500</v>
      </c>
      <c r="P71" s="34">
        <f t="shared" ref="P71:P126" si="556">IF(N71="",0,N71*2500)</f>
        <v>0</v>
      </c>
      <c r="Q71" s="45" t="e">
        <f t="shared" ref="Q71:Q126" si="557">SUM(G71,J71,M71,P71)</f>
        <v>#N/A</v>
      </c>
      <c r="R71" s="216" t="e">
        <f t="shared" ref="R71:R75" si="558">SUM(Q71,Q72)</f>
        <v>#N/A</v>
      </c>
      <c r="T71" s="44">
        <f t="shared" si="10"/>
        <v>0</v>
      </c>
      <c r="U71" s="44">
        <f t="shared" si="11"/>
        <v>0</v>
      </c>
      <c r="V71" s="44">
        <f t="shared" si="12"/>
        <v>0</v>
      </c>
      <c r="W71" s="44">
        <f t="shared" si="13"/>
        <v>0</v>
      </c>
      <c r="X71" s="44">
        <f t="shared" si="14"/>
        <v>0</v>
      </c>
      <c r="Y71" s="44">
        <f t="shared" si="15"/>
        <v>0</v>
      </c>
      <c r="Z71" s="47"/>
      <c r="AA71" s="47"/>
      <c r="AB71" s="47"/>
      <c r="AC71" s="47"/>
      <c r="AD71" s="47"/>
      <c r="AE71" s="47"/>
      <c r="AG71" s="43">
        <f t="shared" ref="AG71" si="559">IFERROR(IF($C71=$AG$3,$K71,0),0)</f>
        <v>0</v>
      </c>
      <c r="AH71" s="43">
        <f>IFERROR(IF($C71=$AG$3,#REF!,0),0)</f>
        <v>0</v>
      </c>
      <c r="AI71" s="43">
        <f t="shared" ref="AI71" si="560">IFERROR(IF($C71=$AI$3,$K71,0),0)</f>
        <v>0</v>
      </c>
      <c r="AJ71" s="43">
        <f>IFERROR(IF($C71=$AI$3,#REF!,0),0)</f>
        <v>0</v>
      </c>
      <c r="AK71" s="43">
        <f t="shared" ref="AK71" si="561">IFERROR(IF($C71=$AK$3,$K71,0),0)</f>
        <v>0</v>
      </c>
      <c r="AL71" s="43">
        <f>IFERROR(IF($C71=$AK$3,#REF!,0),0)</f>
        <v>0</v>
      </c>
      <c r="AM71" s="48"/>
      <c r="AN71" s="48"/>
      <c r="AO71" s="48"/>
      <c r="AP71" s="48"/>
      <c r="AQ71" s="48"/>
      <c r="AR71" s="48"/>
      <c r="AT71" s="215" t="str">
        <f t="shared" ref="AT71" si="562">IF(SUM(E71:E72,H71:H72)=SUM(T71:AE72),"","×")</f>
        <v/>
      </c>
    </row>
    <row r="72" spans="1:46" ht="18.95" customHeight="1" x14ac:dyDescent="0.25">
      <c r="A72" s="221"/>
      <c r="B72" s="223"/>
      <c r="C72" s="222"/>
      <c r="D72" s="26" t="s">
        <v>73</v>
      </c>
      <c r="E72" s="27">
        <f>COUNTIF(様式5!$AB$10:$AB$309,D72&amp;B71&amp;"1")</f>
        <v>0</v>
      </c>
      <c r="F72" s="28" t="e">
        <f t="shared" ref="F72" si="563">VLOOKUP(C71,$AV$7:$AW$10,2,FALSE)</f>
        <v>#N/A</v>
      </c>
      <c r="G72" s="29" t="e">
        <f t="shared" si="188"/>
        <v>#N/A</v>
      </c>
      <c r="H72" s="30">
        <f>COUNTIF(様式5!$AB$10:$AB$309,D72&amp;B71&amp;"2")</f>
        <v>0</v>
      </c>
      <c r="I72" s="35" t="e">
        <f t="shared" ref="I72" si="564">VLOOKUP(C71,$AV$7:$AX$10,3,FALSE)</f>
        <v>#N/A</v>
      </c>
      <c r="J72" s="29" t="e">
        <f t="shared" si="190"/>
        <v>#N/A</v>
      </c>
      <c r="K72" s="36">
        <f>COUNTIF(様式5!$AD$10:$AD$309,B71&amp;D72)</f>
        <v>0</v>
      </c>
      <c r="L72" s="28">
        <v>400</v>
      </c>
      <c r="M72" s="37">
        <f t="shared" si="191"/>
        <v>0</v>
      </c>
      <c r="N72" s="38">
        <f>COUNTIF(様式5!$AD$10:$AD$309,B71&amp;D72)</f>
        <v>0</v>
      </c>
      <c r="O72" s="39">
        <v>2500</v>
      </c>
      <c r="P72" s="40">
        <f t="shared" si="556"/>
        <v>0</v>
      </c>
      <c r="Q72" s="46" t="e">
        <f t="shared" si="557"/>
        <v>#N/A</v>
      </c>
      <c r="R72" s="217"/>
      <c r="T72" s="47">
        <f t="shared" ref="T72:T126" si="565">IFERROR(IF($C72=$T$3,E72,0),0)</f>
        <v>0</v>
      </c>
      <c r="U72" s="47">
        <f t="shared" ref="U72:U126" si="566">IFERROR(IF($C72=$T$3,H72,0),0)</f>
        <v>0</v>
      </c>
      <c r="V72" s="47">
        <f t="shared" ref="V72:V126" si="567">IFERROR(IF($C72=$V$3,E72,0),0)</f>
        <v>0</v>
      </c>
      <c r="W72" s="47">
        <f t="shared" ref="W72:W126" si="568">IFERROR(IF($C72=$V$3,H72,0),0)</f>
        <v>0</v>
      </c>
      <c r="X72" s="44">
        <f t="shared" ref="X72:X126" si="569">IFERROR(IF($C72=$X$3,E72,0),0)</f>
        <v>0</v>
      </c>
      <c r="Y72" s="44">
        <f t="shared" ref="Y72:Y126" si="570">IFERROR(IF($C72=$X$3,H72,0),0)</f>
        <v>0</v>
      </c>
      <c r="Z72" s="44">
        <f t="shared" ref="Z72" si="571">IFERROR(IF($C71=$Z$3,E72,0),0)</f>
        <v>0</v>
      </c>
      <c r="AA72" s="44">
        <f t="shared" ref="AA72" si="572">IFERROR(IF($C71=$Z$3,H72,0),0)</f>
        <v>0</v>
      </c>
      <c r="AB72" s="44">
        <f t="shared" ref="AB72" si="573">IFERROR(IF($C71=$AB$3,E72,0),0)</f>
        <v>0</v>
      </c>
      <c r="AC72" s="44">
        <f t="shared" ref="AC72" si="574">IFERROR(IF($C71=$AB$3,H72,0),0)</f>
        <v>0</v>
      </c>
      <c r="AD72" s="44">
        <f t="shared" ref="AD72" si="575">IFERROR(IF($C71=$AD$3,E72,0),0)</f>
        <v>0</v>
      </c>
      <c r="AE72" s="44">
        <f t="shared" ref="AE72" si="576">IFERROR(IF($C71=$AD$3,H72,0),0)</f>
        <v>0</v>
      </c>
      <c r="AG72" s="48"/>
      <c r="AH72" s="48"/>
      <c r="AI72" s="48"/>
      <c r="AJ72" s="48"/>
      <c r="AK72" s="48"/>
      <c r="AL72" s="48"/>
      <c r="AM72" s="43">
        <f t="shared" ref="AM72" si="577">IFERROR(IF($C71=$AM$3,$K72,0),0)</f>
        <v>0</v>
      </c>
      <c r="AN72" s="43">
        <f>IFERROR(IF($C71=$AM$3,#REF!,0),0)</f>
        <v>0</v>
      </c>
      <c r="AO72" s="43">
        <f t="shared" ref="AO72" si="578">IFERROR(IF($C71=$AO$3,$K72,0),0)</f>
        <v>0</v>
      </c>
      <c r="AP72" s="43">
        <f>IFERROR(IF($C71=$AO$3,#REF!,0),0)</f>
        <v>0</v>
      </c>
      <c r="AQ72" s="43">
        <f t="shared" ref="AQ72" si="579">IFERROR(IF($C71=$AQ$3,$K72,0),0)</f>
        <v>0</v>
      </c>
      <c r="AR72" s="43">
        <f>IFERROR(IF($C71=$AQ$3,#REF!,0),0)</f>
        <v>0</v>
      </c>
      <c r="AT72" s="215"/>
    </row>
    <row r="73" spans="1:46" ht="18.95" customHeight="1" x14ac:dyDescent="0.25">
      <c r="A73" s="221">
        <v>34</v>
      </c>
      <c r="B73" s="223" t="e">
        <f>VLOOKUP(A73,様式5!$A$10:$B$309,2,FALSE)</f>
        <v>#N/A</v>
      </c>
      <c r="C73" s="222" t="e">
        <f>IF(VLOOKUP(A73,様式5!$A$10:$O$309,15,FALSE)="","",VLOOKUP(A73,様式5!$A$10:$O$309,15,FALSE))</f>
        <v>#N/A</v>
      </c>
      <c r="D73" s="21" t="s">
        <v>59</v>
      </c>
      <c r="E73" s="22">
        <f>COUNTIF(様式5!$AB$10:$AB$309,D73&amp;B73&amp;"1")</f>
        <v>0</v>
      </c>
      <c r="F73" s="23" t="e">
        <f t="shared" ref="F73" si="580">VLOOKUP(C73,$AV$7:$AW$10,2,FALSE)</f>
        <v>#N/A</v>
      </c>
      <c r="G73" s="24" t="e">
        <f t="shared" si="188"/>
        <v>#N/A</v>
      </c>
      <c r="H73" s="25">
        <f>COUNTIF(様式5!$AB$10:$AB$309,D73&amp;B73&amp;"2")</f>
        <v>0</v>
      </c>
      <c r="I73" s="23" t="e">
        <f t="shared" ref="I73" si="581">VLOOKUP(C73,$AV$7:$AX$10,3,FALSE)</f>
        <v>#N/A</v>
      </c>
      <c r="J73" s="24" t="e">
        <f t="shared" si="190"/>
        <v>#N/A</v>
      </c>
      <c r="K73" s="25">
        <f>COUNTIF(様式5!$AD$10:$AD$309,B73&amp;D73)</f>
        <v>0</v>
      </c>
      <c r="L73" s="23">
        <v>400</v>
      </c>
      <c r="M73" s="31">
        <f t="shared" si="191"/>
        <v>0</v>
      </c>
      <c r="N73" s="32">
        <f>COUNTIF(様式5!$AD$10:$AD$309,B73&amp;D73)</f>
        <v>0</v>
      </c>
      <c r="O73" s="33">
        <v>2500</v>
      </c>
      <c r="P73" s="34">
        <f t="shared" si="556"/>
        <v>0</v>
      </c>
      <c r="Q73" s="45" t="e">
        <f t="shared" si="557"/>
        <v>#N/A</v>
      </c>
      <c r="R73" s="216" t="e">
        <f t="shared" si="558"/>
        <v>#N/A</v>
      </c>
      <c r="T73" s="44">
        <f t="shared" si="565"/>
        <v>0</v>
      </c>
      <c r="U73" s="44">
        <f t="shared" si="566"/>
        <v>0</v>
      </c>
      <c r="V73" s="44">
        <f t="shared" si="567"/>
        <v>0</v>
      </c>
      <c r="W73" s="44">
        <f t="shared" si="568"/>
        <v>0</v>
      </c>
      <c r="X73" s="44">
        <f t="shared" si="569"/>
        <v>0</v>
      </c>
      <c r="Y73" s="44">
        <f t="shared" si="570"/>
        <v>0</v>
      </c>
      <c r="Z73" s="47"/>
      <c r="AA73" s="47"/>
      <c r="AB73" s="47"/>
      <c r="AC73" s="47"/>
      <c r="AD73" s="47"/>
      <c r="AE73" s="47"/>
      <c r="AG73" s="43">
        <f t="shared" ref="AG73" si="582">IFERROR(IF($C73=$AG$3,$K73,0),0)</f>
        <v>0</v>
      </c>
      <c r="AH73" s="43">
        <f>IFERROR(IF($C73=$AG$3,#REF!,0),0)</f>
        <v>0</v>
      </c>
      <c r="AI73" s="43">
        <f t="shared" ref="AI73" si="583">IFERROR(IF($C73=$AI$3,$K73,0),0)</f>
        <v>0</v>
      </c>
      <c r="AJ73" s="43">
        <f>IFERROR(IF($C73=$AI$3,#REF!,0),0)</f>
        <v>0</v>
      </c>
      <c r="AK73" s="43">
        <f t="shared" ref="AK73" si="584">IFERROR(IF($C73=$AK$3,$K73,0),0)</f>
        <v>0</v>
      </c>
      <c r="AL73" s="43">
        <f>IFERROR(IF($C73=$AK$3,#REF!,0),0)</f>
        <v>0</v>
      </c>
      <c r="AM73" s="48"/>
      <c r="AN73" s="48"/>
      <c r="AO73" s="48"/>
      <c r="AP73" s="48"/>
      <c r="AQ73" s="48"/>
      <c r="AR73" s="48"/>
      <c r="AT73" s="215" t="str">
        <f t="shared" ref="AT73" si="585">IF(SUM(E73:E74,H73:H74)=SUM(T73:AE74),"","×")</f>
        <v/>
      </c>
    </row>
    <row r="74" spans="1:46" ht="18.95" customHeight="1" x14ac:dyDescent="0.25">
      <c r="A74" s="221"/>
      <c r="B74" s="223"/>
      <c r="C74" s="222"/>
      <c r="D74" s="26" t="s">
        <v>73</v>
      </c>
      <c r="E74" s="27">
        <f>COUNTIF(様式5!$AB$10:$AB$309,D74&amp;B73&amp;"1")</f>
        <v>0</v>
      </c>
      <c r="F74" s="28" t="e">
        <f t="shared" ref="F74" si="586">VLOOKUP(C73,$AV$7:$AW$10,2,FALSE)</f>
        <v>#N/A</v>
      </c>
      <c r="G74" s="29" t="e">
        <f t="shared" si="188"/>
        <v>#N/A</v>
      </c>
      <c r="H74" s="30">
        <f>COUNTIF(様式5!$AB$10:$AB$309,D74&amp;B73&amp;"2")</f>
        <v>0</v>
      </c>
      <c r="I74" s="35" t="e">
        <f t="shared" ref="I74" si="587">VLOOKUP(C73,$AV$7:$AX$10,3,FALSE)</f>
        <v>#N/A</v>
      </c>
      <c r="J74" s="29" t="e">
        <f t="shared" si="190"/>
        <v>#N/A</v>
      </c>
      <c r="K74" s="36">
        <f>COUNTIF(様式5!$AD$10:$AD$309,B73&amp;D74)</f>
        <v>0</v>
      </c>
      <c r="L74" s="28">
        <v>400</v>
      </c>
      <c r="M74" s="37">
        <f t="shared" si="191"/>
        <v>0</v>
      </c>
      <c r="N74" s="38">
        <f>COUNTIF(様式5!$AD$10:$AD$309,B73&amp;D74)</f>
        <v>0</v>
      </c>
      <c r="O74" s="39">
        <v>2500</v>
      </c>
      <c r="P74" s="40">
        <f t="shared" si="556"/>
        <v>0</v>
      </c>
      <c r="Q74" s="46" t="e">
        <f t="shared" si="557"/>
        <v>#N/A</v>
      </c>
      <c r="R74" s="217"/>
      <c r="T74" s="47">
        <f t="shared" si="565"/>
        <v>0</v>
      </c>
      <c r="U74" s="47">
        <f t="shared" si="566"/>
        <v>0</v>
      </c>
      <c r="V74" s="47">
        <f t="shared" si="567"/>
        <v>0</v>
      </c>
      <c r="W74" s="47">
        <f t="shared" si="568"/>
        <v>0</v>
      </c>
      <c r="X74" s="44">
        <f t="shared" si="569"/>
        <v>0</v>
      </c>
      <c r="Y74" s="44">
        <f t="shared" si="570"/>
        <v>0</v>
      </c>
      <c r="Z74" s="44">
        <f t="shared" ref="Z74" si="588">IFERROR(IF($C73=$Z$3,E74,0),0)</f>
        <v>0</v>
      </c>
      <c r="AA74" s="44">
        <f t="shared" ref="AA74" si="589">IFERROR(IF($C73=$Z$3,H74,0),0)</f>
        <v>0</v>
      </c>
      <c r="AB74" s="44">
        <f t="shared" ref="AB74" si="590">IFERROR(IF($C73=$AB$3,E74,0),0)</f>
        <v>0</v>
      </c>
      <c r="AC74" s="44">
        <f t="shared" ref="AC74" si="591">IFERROR(IF($C73=$AB$3,H74,0),0)</f>
        <v>0</v>
      </c>
      <c r="AD74" s="44">
        <f t="shared" ref="AD74" si="592">IFERROR(IF($C73=$AD$3,E74,0),0)</f>
        <v>0</v>
      </c>
      <c r="AE74" s="44">
        <f t="shared" ref="AE74" si="593">IFERROR(IF($C73=$AD$3,H74,0),0)</f>
        <v>0</v>
      </c>
      <c r="AG74" s="48"/>
      <c r="AH74" s="48"/>
      <c r="AI74" s="48"/>
      <c r="AJ74" s="48"/>
      <c r="AK74" s="48"/>
      <c r="AL74" s="48"/>
      <c r="AM74" s="43">
        <f t="shared" ref="AM74" si="594">IFERROR(IF($C73=$AM$3,$K74,0),0)</f>
        <v>0</v>
      </c>
      <c r="AN74" s="43">
        <f>IFERROR(IF($C73=$AM$3,#REF!,0),0)</f>
        <v>0</v>
      </c>
      <c r="AO74" s="43">
        <f t="shared" ref="AO74" si="595">IFERROR(IF($C73=$AO$3,$K74,0),0)</f>
        <v>0</v>
      </c>
      <c r="AP74" s="43">
        <f>IFERROR(IF($C73=$AO$3,#REF!,0),0)</f>
        <v>0</v>
      </c>
      <c r="AQ74" s="43">
        <f t="shared" ref="AQ74" si="596">IFERROR(IF($C73=$AQ$3,$K74,0),0)</f>
        <v>0</v>
      </c>
      <c r="AR74" s="43">
        <f>IFERROR(IF($C73=$AQ$3,#REF!,0),0)</f>
        <v>0</v>
      </c>
      <c r="AT74" s="215"/>
    </row>
    <row r="75" spans="1:46" ht="18.95" customHeight="1" x14ac:dyDescent="0.25">
      <c r="A75" s="221">
        <v>35</v>
      </c>
      <c r="B75" s="223" t="e">
        <f>VLOOKUP(A75,様式5!$A$10:$B$309,2,FALSE)</f>
        <v>#N/A</v>
      </c>
      <c r="C75" s="222" t="e">
        <f>IF(VLOOKUP(A75,様式5!$A$10:$O$309,15,FALSE)="","",VLOOKUP(A75,様式5!$A$10:$O$309,15,FALSE))</f>
        <v>#N/A</v>
      </c>
      <c r="D75" s="21" t="s">
        <v>59</v>
      </c>
      <c r="E75" s="22">
        <f>COUNTIF(様式5!$AB$10:$AB$309,D75&amp;B75&amp;"1")</f>
        <v>0</v>
      </c>
      <c r="F75" s="23" t="e">
        <f t="shared" ref="F75" si="597">VLOOKUP(C75,$AV$7:$AW$10,2,FALSE)</f>
        <v>#N/A</v>
      </c>
      <c r="G75" s="24" t="e">
        <f t="shared" si="188"/>
        <v>#N/A</v>
      </c>
      <c r="H75" s="25">
        <f>COUNTIF(様式5!$AB$10:$AB$309,D75&amp;B75&amp;"2")</f>
        <v>0</v>
      </c>
      <c r="I75" s="23" t="e">
        <f t="shared" ref="I75" si="598">VLOOKUP(C75,$AV$7:$AX$10,3,FALSE)</f>
        <v>#N/A</v>
      </c>
      <c r="J75" s="24" t="e">
        <f t="shared" si="190"/>
        <v>#N/A</v>
      </c>
      <c r="K75" s="25">
        <f>COUNTIF(様式5!$AD$10:$AD$309,B75&amp;D75)</f>
        <v>0</v>
      </c>
      <c r="L75" s="23">
        <v>400</v>
      </c>
      <c r="M75" s="31">
        <f t="shared" si="191"/>
        <v>0</v>
      </c>
      <c r="N75" s="32">
        <f>COUNTIF(様式5!$AD$10:$AD$309,B75&amp;D75)</f>
        <v>0</v>
      </c>
      <c r="O75" s="33">
        <v>2500</v>
      </c>
      <c r="P75" s="34">
        <f t="shared" si="556"/>
        <v>0</v>
      </c>
      <c r="Q75" s="45" t="e">
        <f t="shared" si="557"/>
        <v>#N/A</v>
      </c>
      <c r="R75" s="216" t="e">
        <f t="shared" si="558"/>
        <v>#N/A</v>
      </c>
      <c r="T75" s="44">
        <f t="shared" si="565"/>
        <v>0</v>
      </c>
      <c r="U75" s="44">
        <f t="shared" si="566"/>
        <v>0</v>
      </c>
      <c r="V75" s="44">
        <f t="shared" si="567"/>
        <v>0</v>
      </c>
      <c r="W75" s="44">
        <f t="shared" si="568"/>
        <v>0</v>
      </c>
      <c r="X75" s="44">
        <f t="shared" si="569"/>
        <v>0</v>
      </c>
      <c r="Y75" s="44">
        <f t="shared" si="570"/>
        <v>0</v>
      </c>
      <c r="Z75" s="47"/>
      <c r="AA75" s="47"/>
      <c r="AB75" s="47"/>
      <c r="AC75" s="47"/>
      <c r="AD75" s="47"/>
      <c r="AE75" s="47"/>
      <c r="AG75" s="43">
        <f t="shared" ref="AG75" si="599">IFERROR(IF($C75=$AG$3,$K75,0),0)</f>
        <v>0</v>
      </c>
      <c r="AH75" s="43">
        <f>IFERROR(IF($C75=$AG$3,#REF!,0),0)</f>
        <v>0</v>
      </c>
      <c r="AI75" s="43">
        <f t="shared" ref="AI75" si="600">IFERROR(IF($C75=$AI$3,$K75,0),0)</f>
        <v>0</v>
      </c>
      <c r="AJ75" s="43">
        <f>IFERROR(IF($C75=$AI$3,#REF!,0),0)</f>
        <v>0</v>
      </c>
      <c r="AK75" s="43">
        <f t="shared" ref="AK75" si="601">IFERROR(IF($C75=$AK$3,$K75,0),0)</f>
        <v>0</v>
      </c>
      <c r="AL75" s="43">
        <f>IFERROR(IF($C75=$AK$3,#REF!,0),0)</f>
        <v>0</v>
      </c>
      <c r="AM75" s="48"/>
      <c r="AN75" s="48"/>
      <c r="AO75" s="48"/>
      <c r="AP75" s="48"/>
      <c r="AQ75" s="48"/>
      <c r="AR75" s="48"/>
      <c r="AT75" s="215" t="str">
        <f t="shared" ref="AT75" si="602">IF(SUM(E75:E76,H75:H76)=SUM(T75:AE76),"","×")</f>
        <v/>
      </c>
    </row>
    <row r="76" spans="1:46" ht="18.95" customHeight="1" x14ac:dyDescent="0.25">
      <c r="A76" s="221"/>
      <c r="B76" s="223"/>
      <c r="C76" s="222"/>
      <c r="D76" s="26" t="s">
        <v>73</v>
      </c>
      <c r="E76" s="27">
        <f>COUNTIF(様式5!$AB$10:$AB$309,D76&amp;B75&amp;"1")</f>
        <v>0</v>
      </c>
      <c r="F76" s="28" t="e">
        <f t="shared" ref="F76" si="603">VLOOKUP(C75,$AV$7:$AW$10,2,FALSE)</f>
        <v>#N/A</v>
      </c>
      <c r="G76" s="29" t="e">
        <f t="shared" si="188"/>
        <v>#N/A</v>
      </c>
      <c r="H76" s="30">
        <f>COUNTIF(様式5!$AB$10:$AB$309,D76&amp;B75&amp;"2")</f>
        <v>0</v>
      </c>
      <c r="I76" s="35" t="e">
        <f t="shared" ref="I76" si="604">VLOOKUP(C75,$AV$7:$AX$10,3,FALSE)</f>
        <v>#N/A</v>
      </c>
      <c r="J76" s="29" t="e">
        <f t="shared" si="190"/>
        <v>#N/A</v>
      </c>
      <c r="K76" s="36">
        <f>COUNTIF(様式5!$AD$10:$AD$309,B75&amp;D76)</f>
        <v>0</v>
      </c>
      <c r="L76" s="28">
        <v>400</v>
      </c>
      <c r="M76" s="37">
        <f t="shared" si="191"/>
        <v>0</v>
      </c>
      <c r="N76" s="38">
        <f>COUNTIF(様式5!$AD$10:$AD$309,B75&amp;D76)</f>
        <v>0</v>
      </c>
      <c r="O76" s="39">
        <v>2500</v>
      </c>
      <c r="P76" s="40">
        <f t="shared" si="556"/>
        <v>0</v>
      </c>
      <c r="Q76" s="46" t="e">
        <f t="shared" si="557"/>
        <v>#N/A</v>
      </c>
      <c r="R76" s="217"/>
      <c r="T76" s="47">
        <f t="shared" si="565"/>
        <v>0</v>
      </c>
      <c r="U76" s="47">
        <f t="shared" si="566"/>
        <v>0</v>
      </c>
      <c r="V76" s="47">
        <f t="shared" si="567"/>
        <v>0</v>
      </c>
      <c r="W76" s="47">
        <f t="shared" si="568"/>
        <v>0</v>
      </c>
      <c r="X76" s="44">
        <f t="shared" si="569"/>
        <v>0</v>
      </c>
      <c r="Y76" s="44">
        <f t="shared" si="570"/>
        <v>0</v>
      </c>
      <c r="Z76" s="44">
        <f t="shared" ref="Z76" si="605">IFERROR(IF($C75=$Z$3,E76,0),0)</f>
        <v>0</v>
      </c>
      <c r="AA76" s="44">
        <f t="shared" ref="AA76" si="606">IFERROR(IF($C75=$Z$3,H76,0),0)</f>
        <v>0</v>
      </c>
      <c r="AB76" s="44">
        <f t="shared" ref="AB76" si="607">IFERROR(IF($C75=$AB$3,E76,0),0)</f>
        <v>0</v>
      </c>
      <c r="AC76" s="44">
        <f t="shared" ref="AC76" si="608">IFERROR(IF($C75=$AB$3,H76,0),0)</f>
        <v>0</v>
      </c>
      <c r="AD76" s="44">
        <f t="shared" ref="AD76" si="609">IFERROR(IF($C75=$AD$3,E76,0),0)</f>
        <v>0</v>
      </c>
      <c r="AE76" s="44">
        <f t="shared" ref="AE76" si="610">IFERROR(IF($C75=$AD$3,H76,0),0)</f>
        <v>0</v>
      </c>
      <c r="AG76" s="48"/>
      <c r="AH76" s="48"/>
      <c r="AI76" s="48"/>
      <c r="AJ76" s="48"/>
      <c r="AK76" s="48"/>
      <c r="AL76" s="48"/>
      <c r="AM76" s="43">
        <f t="shared" ref="AM76" si="611">IFERROR(IF($C75=$AM$3,$K76,0),0)</f>
        <v>0</v>
      </c>
      <c r="AN76" s="43">
        <f>IFERROR(IF($C75=$AM$3,#REF!,0),0)</f>
        <v>0</v>
      </c>
      <c r="AO76" s="43">
        <f t="shared" ref="AO76" si="612">IFERROR(IF($C75=$AO$3,$K76,0),0)</f>
        <v>0</v>
      </c>
      <c r="AP76" s="43">
        <f>IFERROR(IF($C75=$AO$3,#REF!,0),0)</f>
        <v>0</v>
      </c>
      <c r="AQ76" s="43">
        <f t="shared" ref="AQ76" si="613">IFERROR(IF($C75=$AQ$3,$K76,0),0)</f>
        <v>0</v>
      </c>
      <c r="AR76" s="43">
        <f>IFERROR(IF($C75=$AQ$3,#REF!,0),0)</f>
        <v>0</v>
      </c>
      <c r="AT76" s="215"/>
    </row>
    <row r="77" spans="1:46" ht="18.95" customHeight="1" x14ac:dyDescent="0.25">
      <c r="A77" s="221">
        <v>36</v>
      </c>
      <c r="B77" s="223" t="e">
        <f>VLOOKUP(A77,様式5!$A$10:$B$309,2,FALSE)</f>
        <v>#N/A</v>
      </c>
      <c r="C77" s="222" t="e">
        <f>IF(VLOOKUP(A77,様式5!$A$10:$O$309,15,FALSE)="","",VLOOKUP(A77,様式5!$A$10:$O$309,15,FALSE))</f>
        <v>#N/A</v>
      </c>
      <c r="D77" s="21" t="s">
        <v>59</v>
      </c>
      <c r="E77" s="22">
        <f>COUNTIF(様式5!$AB$10:$AB$309,D77&amp;B77&amp;"1")</f>
        <v>0</v>
      </c>
      <c r="F77" s="23" t="e">
        <f t="shared" ref="F77" si="614">VLOOKUP(C77,$AV$7:$AW$10,2,FALSE)</f>
        <v>#N/A</v>
      </c>
      <c r="G77" s="24" t="e">
        <f t="shared" si="188"/>
        <v>#N/A</v>
      </c>
      <c r="H77" s="25">
        <f>COUNTIF(様式5!$AB$10:$AB$309,D77&amp;B77&amp;"2")</f>
        <v>0</v>
      </c>
      <c r="I77" s="23" t="e">
        <f t="shared" ref="I77" si="615">VLOOKUP(C77,$AV$7:$AX$10,3,FALSE)</f>
        <v>#N/A</v>
      </c>
      <c r="J77" s="24" t="e">
        <f t="shared" si="190"/>
        <v>#N/A</v>
      </c>
      <c r="K77" s="25">
        <f>COUNTIF(様式5!$AD$10:$AD$309,B77&amp;D77)</f>
        <v>0</v>
      </c>
      <c r="L77" s="23">
        <v>400</v>
      </c>
      <c r="M77" s="31">
        <f t="shared" si="191"/>
        <v>0</v>
      </c>
      <c r="N77" s="32">
        <f>COUNTIF(様式5!$AD$10:$AD$309,B77&amp;D77)</f>
        <v>0</v>
      </c>
      <c r="O77" s="33">
        <v>2500</v>
      </c>
      <c r="P77" s="34">
        <f t="shared" si="556"/>
        <v>0</v>
      </c>
      <c r="Q77" s="45" t="e">
        <f t="shared" si="557"/>
        <v>#N/A</v>
      </c>
      <c r="R77" s="218" t="e">
        <f t="shared" ref="R77:R81" si="616">SUM(Q77,Q78)</f>
        <v>#N/A</v>
      </c>
      <c r="T77" s="44">
        <f t="shared" si="565"/>
        <v>0</v>
      </c>
      <c r="U77" s="44">
        <f t="shared" si="566"/>
        <v>0</v>
      </c>
      <c r="V77" s="44">
        <f t="shared" si="567"/>
        <v>0</v>
      </c>
      <c r="W77" s="44">
        <f t="shared" si="568"/>
        <v>0</v>
      </c>
      <c r="X77" s="44">
        <f t="shared" si="569"/>
        <v>0</v>
      </c>
      <c r="Y77" s="44">
        <f t="shared" si="570"/>
        <v>0</v>
      </c>
      <c r="Z77" s="47"/>
      <c r="AA77" s="47"/>
      <c r="AB77" s="47"/>
      <c r="AC77" s="47"/>
      <c r="AD77" s="47"/>
      <c r="AE77" s="47"/>
      <c r="AG77" s="43">
        <f t="shared" ref="AG77" si="617">IFERROR(IF($C77=$AG$3,$K77,0),0)</f>
        <v>0</v>
      </c>
      <c r="AH77" s="43">
        <f>IFERROR(IF($C77=$AG$3,#REF!,0),0)</f>
        <v>0</v>
      </c>
      <c r="AI77" s="43">
        <f t="shared" ref="AI77" si="618">IFERROR(IF($C77=$AI$3,$K77,0),0)</f>
        <v>0</v>
      </c>
      <c r="AJ77" s="43">
        <f>IFERROR(IF($C77=$AI$3,#REF!,0),0)</f>
        <v>0</v>
      </c>
      <c r="AK77" s="43">
        <f t="shared" ref="AK77" si="619">IFERROR(IF($C77=$AK$3,$K77,0),0)</f>
        <v>0</v>
      </c>
      <c r="AL77" s="43">
        <f>IFERROR(IF($C77=$AK$3,#REF!,0),0)</f>
        <v>0</v>
      </c>
      <c r="AM77" s="48"/>
      <c r="AN77" s="48"/>
      <c r="AO77" s="48"/>
      <c r="AP77" s="48"/>
      <c r="AQ77" s="48"/>
      <c r="AR77" s="48"/>
      <c r="AT77" s="215" t="str">
        <f t="shared" ref="AT77" si="620">IF(SUM(E77:E78,H77:H78)=SUM(T77:AE78),"","×")</f>
        <v/>
      </c>
    </row>
    <row r="78" spans="1:46" ht="18.95" customHeight="1" x14ac:dyDescent="0.25">
      <c r="A78" s="221"/>
      <c r="B78" s="223"/>
      <c r="C78" s="222"/>
      <c r="D78" s="26" t="s">
        <v>73</v>
      </c>
      <c r="E78" s="27">
        <f>COUNTIF(様式5!$AB$10:$AB$309,D78&amp;B77&amp;"1")</f>
        <v>0</v>
      </c>
      <c r="F78" s="28" t="e">
        <f t="shared" ref="F78" si="621">VLOOKUP(C77,$AV$7:$AW$10,2,FALSE)</f>
        <v>#N/A</v>
      </c>
      <c r="G78" s="29" t="e">
        <f t="shared" si="188"/>
        <v>#N/A</v>
      </c>
      <c r="H78" s="30">
        <f>COUNTIF(様式5!$AB$10:$AB$309,D78&amp;B77&amp;"2")</f>
        <v>0</v>
      </c>
      <c r="I78" s="35" t="e">
        <f t="shared" ref="I78" si="622">VLOOKUP(C77,$AV$7:$AX$10,3,FALSE)</f>
        <v>#N/A</v>
      </c>
      <c r="J78" s="29" t="e">
        <f t="shared" si="190"/>
        <v>#N/A</v>
      </c>
      <c r="K78" s="36">
        <f>COUNTIF(様式5!$AD$10:$AD$309,B77&amp;D78)</f>
        <v>0</v>
      </c>
      <c r="L78" s="28">
        <v>400</v>
      </c>
      <c r="M78" s="37">
        <f t="shared" si="191"/>
        <v>0</v>
      </c>
      <c r="N78" s="38">
        <f>COUNTIF(様式5!$AD$10:$AD$309,B77&amp;D78)</f>
        <v>0</v>
      </c>
      <c r="O78" s="39">
        <v>2500</v>
      </c>
      <c r="P78" s="40">
        <f t="shared" si="556"/>
        <v>0</v>
      </c>
      <c r="Q78" s="46" t="e">
        <f t="shared" si="557"/>
        <v>#N/A</v>
      </c>
      <c r="R78" s="218"/>
      <c r="T78" s="47">
        <f t="shared" si="565"/>
        <v>0</v>
      </c>
      <c r="U78" s="47">
        <f t="shared" si="566"/>
        <v>0</v>
      </c>
      <c r="V78" s="47">
        <f t="shared" si="567"/>
        <v>0</v>
      </c>
      <c r="W78" s="47">
        <f t="shared" si="568"/>
        <v>0</v>
      </c>
      <c r="X78" s="44">
        <f t="shared" si="569"/>
        <v>0</v>
      </c>
      <c r="Y78" s="44">
        <f t="shared" si="570"/>
        <v>0</v>
      </c>
      <c r="Z78" s="44">
        <f t="shared" ref="Z78" si="623">IFERROR(IF($C77=$Z$3,E78,0),0)</f>
        <v>0</v>
      </c>
      <c r="AA78" s="44">
        <f t="shared" ref="AA78" si="624">IFERROR(IF($C77=$Z$3,H78,0),0)</f>
        <v>0</v>
      </c>
      <c r="AB78" s="44">
        <f t="shared" ref="AB78" si="625">IFERROR(IF($C77=$AB$3,E78,0),0)</f>
        <v>0</v>
      </c>
      <c r="AC78" s="44">
        <f t="shared" ref="AC78" si="626">IFERROR(IF($C77=$AB$3,H78,0),0)</f>
        <v>0</v>
      </c>
      <c r="AD78" s="44">
        <f t="shared" ref="AD78" si="627">IFERROR(IF($C77=$AD$3,E78,0),0)</f>
        <v>0</v>
      </c>
      <c r="AE78" s="44">
        <f t="shared" ref="AE78" si="628">IFERROR(IF($C77=$AD$3,H78,0),0)</f>
        <v>0</v>
      </c>
      <c r="AG78" s="48"/>
      <c r="AH78" s="48"/>
      <c r="AI78" s="48"/>
      <c r="AJ78" s="48"/>
      <c r="AK78" s="48"/>
      <c r="AL78" s="48"/>
      <c r="AM78" s="43">
        <f t="shared" ref="AM78" si="629">IFERROR(IF($C77=$AM$3,$K78,0),0)</f>
        <v>0</v>
      </c>
      <c r="AN78" s="43">
        <f>IFERROR(IF($C77=$AM$3,#REF!,0),0)</f>
        <v>0</v>
      </c>
      <c r="AO78" s="43">
        <f t="shared" ref="AO78" si="630">IFERROR(IF($C77=$AO$3,$K78,0),0)</f>
        <v>0</v>
      </c>
      <c r="AP78" s="43">
        <f>IFERROR(IF($C77=$AO$3,#REF!,0),0)</f>
        <v>0</v>
      </c>
      <c r="AQ78" s="43">
        <f t="shared" ref="AQ78" si="631">IFERROR(IF($C77=$AQ$3,$K78,0),0)</f>
        <v>0</v>
      </c>
      <c r="AR78" s="43">
        <f>IFERROR(IF($C77=$AQ$3,#REF!,0),0)</f>
        <v>0</v>
      </c>
      <c r="AT78" s="215"/>
    </row>
    <row r="79" spans="1:46" ht="18.95" customHeight="1" x14ac:dyDescent="0.25">
      <c r="A79" s="221">
        <v>37</v>
      </c>
      <c r="B79" s="223" t="e">
        <f>VLOOKUP(A79,様式5!$A$10:$B$309,2,FALSE)</f>
        <v>#N/A</v>
      </c>
      <c r="C79" s="222" t="e">
        <f>IF(VLOOKUP(A79,様式5!$A$10:$O$309,15,FALSE)="","",VLOOKUP(A79,様式5!$A$10:$O$309,15,FALSE))</f>
        <v>#N/A</v>
      </c>
      <c r="D79" s="21" t="s">
        <v>59</v>
      </c>
      <c r="E79" s="22">
        <f>COUNTIF(様式5!$AB$10:$AB$309,D79&amp;B79&amp;"1")</f>
        <v>0</v>
      </c>
      <c r="F79" s="23" t="e">
        <f t="shared" ref="F79" si="632">VLOOKUP(C79,$AV$7:$AW$10,2,FALSE)</f>
        <v>#N/A</v>
      </c>
      <c r="G79" s="24" t="e">
        <f t="shared" si="188"/>
        <v>#N/A</v>
      </c>
      <c r="H79" s="25">
        <f>COUNTIF(様式5!$AB$10:$AB$309,D79&amp;B79&amp;"2")</f>
        <v>0</v>
      </c>
      <c r="I79" s="23" t="e">
        <f t="shared" ref="I79" si="633">VLOOKUP(C79,$AV$7:$AX$10,3,FALSE)</f>
        <v>#N/A</v>
      </c>
      <c r="J79" s="24" t="e">
        <f t="shared" si="190"/>
        <v>#N/A</v>
      </c>
      <c r="K79" s="25">
        <f>COUNTIF(様式5!$AD$10:$AD$309,B79&amp;D79)</f>
        <v>0</v>
      </c>
      <c r="L79" s="23">
        <v>400</v>
      </c>
      <c r="M79" s="31">
        <f t="shared" si="191"/>
        <v>0</v>
      </c>
      <c r="N79" s="32">
        <f>COUNTIF(様式5!$AD$10:$AD$309,B79&amp;D79)</f>
        <v>0</v>
      </c>
      <c r="O79" s="33">
        <v>2500</v>
      </c>
      <c r="P79" s="34">
        <f t="shared" si="556"/>
        <v>0</v>
      </c>
      <c r="Q79" s="45" t="e">
        <f t="shared" si="557"/>
        <v>#N/A</v>
      </c>
      <c r="R79" s="216" t="e">
        <f t="shared" si="616"/>
        <v>#N/A</v>
      </c>
      <c r="T79" s="44">
        <f t="shared" si="565"/>
        <v>0</v>
      </c>
      <c r="U79" s="44">
        <f t="shared" si="566"/>
        <v>0</v>
      </c>
      <c r="V79" s="44">
        <f t="shared" si="567"/>
        <v>0</v>
      </c>
      <c r="W79" s="44">
        <f t="shared" si="568"/>
        <v>0</v>
      </c>
      <c r="X79" s="44">
        <f t="shared" si="569"/>
        <v>0</v>
      </c>
      <c r="Y79" s="44">
        <f t="shared" si="570"/>
        <v>0</v>
      </c>
      <c r="Z79" s="47"/>
      <c r="AA79" s="47"/>
      <c r="AB79" s="47"/>
      <c r="AC79" s="47"/>
      <c r="AD79" s="47"/>
      <c r="AE79" s="47"/>
      <c r="AG79" s="43">
        <f t="shared" ref="AG79" si="634">IFERROR(IF($C79=$AG$3,$K79,0),0)</f>
        <v>0</v>
      </c>
      <c r="AH79" s="43">
        <f>IFERROR(IF($C79=$AG$3,#REF!,0),0)</f>
        <v>0</v>
      </c>
      <c r="AI79" s="43">
        <f t="shared" ref="AI79" si="635">IFERROR(IF($C79=$AI$3,$K79,0),0)</f>
        <v>0</v>
      </c>
      <c r="AJ79" s="43">
        <f>IFERROR(IF($C79=$AI$3,#REF!,0),0)</f>
        <v>0</v>
      </c>
      <c r="AK79" s="43">
        <f t="shared" ref="AK79" si="636">IFERROR(IF($C79=$AK$3,$K79,0),0)</f>
        <v>0</v>
      </c>
      <c r="AL79" s="43">
        <f>IFERROR(IF($C79=$AK$3,#REF!,0),0)</f>
        <v>0</v>
      </c>
      <c r="AM79" s="48"/>
      <c r="AN79" s="48"/>
      <c r="AO79" s="48"/>
      <c r="AP79" s="48"/>
      <c r="AQ79" s="48"/>
      <c r="AR79" s="48"/>
      <c r="AT79" s="215" t="str">
        <f t="shared" ref="AT79" si="637">IF(SUM(E79:E80,H79:H80)=SUM(T79:AE80),"","×")</f>
        <v/>
      </c>
    </row>
    <row r="80" spans="1:46" ht="18.95" customHeight="1" x14ac:dyDescent="0.25">
      <c r="A80" s="221"/>
      <c r="B80" s="223"/>
      <c r="C80" s="222"/>
      <c r="D80" s="26" t="s">
        <v>73</v>
      </c>
      <c r="E80" s="27">
        <f>COUNTIF(様式5!$AB$10:$AB$309,D80&amp;B79&amp;"1")</f>
        <v>0</v>
      </c>
      <c r="F80" s="28" t="e">
        <f t="shared" ref="F80" si="638">VLOOKUP(C79,$AV$7:$AW$10,2,FALSE)</f>
        <v>#N/A</v>
      </c>
      <c r="G80" s="29" t="e">
        <f t="shared" si="188"/>
        <v>#N/A</v>
      </c>
      <c r="H80" s="30">
        <f>COUNTIF(様式5!$AB$10:$AB$309,D80&amp;B79&amp;"2")</f>
        <v>0</v>
      </c>
      <c r="I80" s="35" t="e">
        <f t="shared" ref="I80" si="639">VLOOKUP(C79,$AV$7:$AX$10,3,FALSE)</f>
        <v>#N/A</v>
      </c>
      <c r="J80" s="29" t="e">
        <f t="shared" si="190"/>
        <v>#N/A</v>
      </c>
      <c r="K80" s="36">
        <f>COUNTIF(様式5!$AD$10:$AD$309,B79&amp;D80)</f>
        <v>0</v>
      </c>
      <c r="L80" s="28">
        <v>400</v>
      </c>
      <c r="M80" s="37">
        <f t="shared" si="191"/>
        <v>0</v>
      </c>
      <c r="N80" s="38">
        <f>COUNTIF(様式5!$AD$10:$AD$309,B79&amp;D80)</f>
        <v>0</v>
      </c>
      <c r="O80" s="39">
        <v>2500</v>
      </c>
      <c r="P80" s="40">
        <f t="shared" si="556"/>
        <v>0</v>
      </c>
      <c r="Q80" s="46" t="e">
        <f t="shared" si="557"/>
        <v>#N/A</v>
      </c>
      <c r="R80" s="217"/>
      <c r="T80" s="47">
        <f t="shared" si="565"/>
        <v>0</v>
      </c>
      <c r="U80" s="47">
        <f t="shared" si="566"/>
        <v>0</v>
      </c>
      <c r="V80" s="47">
        <f t="shared" si="567"/>
        <v>0</v>
      </c>
      <c r="W80" s="47">
        <f t="shared" si="568"/>
        <v>0</v>
      </c>
      <c r="X80" s="44">
        <f t="shared" si="569"/>
        <v>0</v>
      </c>
      <c r="Y80" s="44">
        <f t="shared" si="570"/>
        <v>0</v>
      </c>
      <c r="Z80" s="44">
        <f t="shared" ref="Z80" si="640">IFERROR(IF($C79=$Z$3,E80,0),0)</f>
        <v>0</v>
      </c>
      <c r="AA80" s="44">
        <f t="shared" ref="AA80" si="641">IFERROR(IF($C79=$Z$3,H80,0),0)</f>
        <v>0</v>
      </c>
      <c r="AB80" s="44">
        <f t="shared" ref="AB80" si="642">IFERROR(IF($C79=$AB$3,E80,0),0)</f>
        <v>0</v>
      </c>
      <c r="AC80" s="44">
        <f t="shared" ref="AC80" si="643">IFERROR(IF($C79=$AB$3,H80,0),0)</f>
        <v>0</v>
      </c>
      <c r="AD80" s="44">
        <f t="shared" ref="AD80" si="644">IFERROR(IF($C79=$AD$3,E80,0),0)</f>
        <v>0</v>
      </c>
      <c r="AE80" s="44">
        <f t="shared" ref="AE80" si="645">IFERROR(IF($C79=$AD$3,H80,0),0)</f>
        <v>0</v>
      </c>
      <c r="AG80" s="48"/>
      <c r="AH80" s="48"/>
      <c r="AI80" s="48"/>
      <c r="AJ80" s="48"/>
      <c r="AK80" s="48"/>
      <c r="AL80" s="48"/>
      <c r="AM80" s="43">
        <f t="shared" ref="AM80" si="646">IFERROR(IF($C79=$AM$3,$K80,0),0)</f>
        <v>0</v>
      </c>
      <c r="AN80" s="43">
        <f>IFERROR(IF($C79=$AM$3,#REF!,0),0)</f>
        <v>0</v>
      </c>
      <c r="AO80" s="43">
        <f t="shared" ref="AO80" si="647">IFERROR(IF($C79=$AO$3,$K80,0),0)</f>
        <v>0</v>
      </c>
      <c r="AP80" s="43">
        <f>IFERROR(IF($C79=$AO$3,#REF!,0),0)</f>
        <v>0</v>
      </c>
      <c r="AQ80" s="43">
        <f t="shared" ref="AQ80" si="648">IFERROR(IF($C79=$AQ$3,$K80,0),0)</f>
        <v>0</v>
      </c>
      <c r="AR80" s="43">
        <f>IFERROR(IF($C79=$AQ$3,#REF!,0),0)</f>
        <v>0</v>
      </c>
      <c r="AT80" s="215"/>
    </row>
    <row r="81" spans="1:46" ht="18.95" customHeight="1" x14ac:dyDescent="0.25">
      <c r="A81" s="221">
        <v>38</v>
      </c>
      <c r="B81" s="223" t="e">
        <f>VLOOKUP(A81,様式5!$A$10:$B$309,2,FALSE)</f>
        <v>#N/A</v>
      </c>
      <c r="C81" s="222" t="e">
        <f>IF(VLOOKUP(A81,様式5!$A$10:$O$309,15,FALSE)="","",VLOOKUP(A81,様式5!$A$10:$O$309,15,FALSE))</f>
        <v>#N/A</v>
      </c>
      <c r="D81" s="21" t="s">
        <v>59</v>
      </c>
      <c r="E81" s="22">
        <f>COUNTIF(様式5!$AB$10:$AB$309,D81&amp;B81&amp;"1")</f>
        <v>0</v>
      </c>
      <c r="F81" s="23" t="e">
        <f t="shared" ref="F81" si="649">VLOOKUP(C81,$AV$7:$AW$10,2,FALSE)</f>
        <v>#N/A</v>
      </c>
      <c r="G81" s="24" t="e">
        <f t="shared" si="188"/>
        <v>#N/A</v>
      </c>
      <c r="H81" s="25">
        <f>COUNTIF(様式5!$AB$10:$AB$309,D81&amp;B81&amp;"2")</f>
        <v>0</v>
      </c>
      <c r="I81" s="23" t="e">
        <f t="shared" ref="I81" si="650">VLOOKUP(C81,$AV$7:$AX$10,3,FALSE)</f>
        <v>#N/A</v>
      </c>
      <c r="J81" s="24" t="e">
        <f t="shared" si="190"/>
        <v>#N/A</v>
      </c>
      <c r="K81" s="25">
        <f>COUNTIF(様式5!$AD$10:$AD$309,B81&amp;D81)</f>
        <v>0</v>
      </c>
      <c r="L81" s="23">
        <v>400</v>
      </c>
      <c r="M81" s="31">
        <f t="shared" si="191"/>
        <v>0</v>
      </c>
      <c r="N81" s="32">
        <f>COUNTIF(様式5!$AD$10:$AD$309,B81&amp;D81)</f>
        <v>0</v>
      </c>
      <c r="O81" s="33">
        <v>2500</v>
      </c>
      <c r="P81" s="34">
        <f t="shared" si="556"/>
        <v>0</v>
      </c>
      <c r="Q81" s="45" t="e">
        <f t="shared" si="557"/>
        <v>#N/A</v>
      </c>
      <c r="R81" s="216" t="e">
        <f t="shared" si="616"/>
        <v>#N/A</v>
      </c>
      <c r="T81" s="44">
        <f t="shared" si="565"/>
        <v>0</v>
      </c>
      <c r="U81" s="44">
        <f t="shared" si="566"/>
        <v>0</v>
      </c>
      <c r="V81" s="44">
        <f t="shared" si="567"/>
        <v>0</v>
      </c>
      <c r="W81" s="44">
        <f t="shared" si="568"/>
        <v>0</v>
      </c>
      <c r="X81" s="44">
        <f t="shared" si="569"/>
        <v>0</v>
      </c>
      <c r="Y81" s="44">
        <f t="shared" si="570"/>
        <v>0</v>
      </c>
      <c r="Z81" s="47"/>
      <c r="AA81" s="47"/>
      <c r="AB81" s="47"/>
      <c r="AC81" s="47"/>
      <c r="AD81" s="47"/>
      <c r="AE81" s="47"/>
      <c r="AG81" s="43">
        <f t="shared" ref="AG81" si="651">IFERROR(IF($C81=$AG$3,$K81,0),0)</f>
        <v>0</v>
      </c>
      <c r="AH81" s="43">
        <f>IFERROR(IF($C81=$AG$3,#REF!,0),0)</f>
        <v>0</v>
      </c>
      <c r="AI81" s="43">
        <f t="shared" ref="AI81" si="652">IFERROR(IF($C81=$AI$3,$K81,0),0)</f>
        <v>0</v>
      </c>
      <c r="AJ81" s="43">
        <f>IFERROR(IF($C81=$AI$3,#REF!,0),0)</f>
        <v>0</v>
      </c>
      <c r="AK81" s="43">
        <f t="shared" ref="AK81" si="653">IFERROR(IF($C81=$AK$3,$K81,0),0)</f>
        <v>0</v>
      </c>
      <c r="AL81" s="43">
        <f>IFERROR(IF($C81=$AK$3,#REF!,0),0)</f>
        <v>0</v>
      </c>
      <c r="AM81" s="48"/>
      <c r="AN81" s="48"/>
      <c r="AO81" s="48"/>
      <c r="AP81" s="48"/>
      <c r="AQ81" s="48"/>
      <c r="AR81" s="48"/>
      <c r="AT81" s="215" t="str">
        <f t="shared" ref="AT81" si="654">IF(SUM(E81:E82,H81:H82)=SUM(T81:AE82),"","×")</f>
        <v/>
      </c>
    </row>
    <row r="82" spans="1:46" ht="18.95" customHeight="1" x14ac:dyDescent="0.25">
      <c r="A82" s="221"/>
      <c r="B82" s="223"/>
      <c r="C82" s="222"/>
      <c r="D82" s="26" t="s">
        <v>73</v>
      </c>
      <c r="E82" s="27">
        <f>COUNTIF(様式5!$AB$10:$AB$309,D82&amp;B81&amp;"1")</f>
        <v>0</v>
      </c>
      <c r="F82" s="28" t="e">
        <f t="shared" ref="F82" si="655">VLOOKUP(C81,$AV$7:$AW$10,2,FALSE)</f>
        <v>#N/A</v>
      </c>
      <c r="G82" s="29" t="e">
        <f t="shared" si="188"/>
        <v>#N/A</v>
      </c>
      <c r="H82" s="30">
        <f>COUNTIF(様式5!$AB$10:$AB$309,D82&amp;B81&amp;"2")</f>
        <v>0</v>
      </c>
      <c r="I82" s="35" t="e">
        <f t="shared" ref="I82" si="656">VLOOKUP(C81,$AV$7:$AX$10,3,FALSE)</f>
        <v>#N/A</v>
      </c>
      <c r="J82" s="29" t="e">
        <f t="shared" si="190"/>
        <v>#N/A</v>
      </c>
      <c r="K82" s="36">
        <f>COUNTIF(様式5!$AD$10:$AD$309,B81&amp;D82)</f>
        <v>0</v>
      </c>
      <c r="L82" s="28">
        <v>400</v>
      </c>
      <c r="M82" s="37">
        <f t="shared" si="191"/>
        <v>0</v>
      </c>
      <c r="N82" s="38">
        <f>COUNTIF(様式5!$AD$10:$AD$309,B81&amp;D82)</f>
        <v>0</v>
      </c>
      <c r="O82" s="39">
        <v>2500</v>
      </c>
      <c r="P82" s="40">
        <f t="shared" si="556"/>
        <v>0</v>
      </c>
      <c r="Q82" s="46" t="e">
        <f t="shared" si="557"/>
        <v>#N/A</v>
      </c>
      <c r="R82" s="217"/>
      <c r="T82" s="47">
        <f t="shared" si="565"/>
        <v>0</v>
      </c>
      <c r="U82" s="47">
        <f t="shared" si="566"/>
        <v>0</v>
      </c>
      <c r="V82" s="47">
        <f t="shared" si="567"/>
        <v>0</v>
      </c>
      <c r="W82" s="47">
        <f t="shared" si="568"/>
        <v>0</v>
      </c>
      <c r="X82" s="44">
        <f t="shared" si="569"/>
        <v>0</v>
      </c>
      <c r="Y82" s="44">
        <f t="shared" si="570"/>
        <v>0</v>
      </c>
      <c r="Z82" s="44">
        <f t="shared" ref="Z82" si="657">IFERROR(IF($C81=$Z$3,E82,0),0)</f>
        <v>0</v>
      </c>
      <c r="AA82" s="44">
        <f t="shared" ref="AA82" si="658">IFERROR(IF($C81=$Z$3,H82,0),0)</f>
        <v>0</v>
      </c>
      <c r="AB82" s="44">
        <f t="shared" ref="AB82" si="659">IFERROR(IF($C81=$AB$3,E82,0),0)</f>
        <v>0</v>
      </c>
      <c r="AC82" s="44">
        <f t="shared" ref="AC82" si="660">IFERROR(IF($C81=$AB$3,H82,0),0)</f>
        <v>0</v>
      </c>
      <c r="AD82" s="44">
        <f t="shared" ref="AD82" si="661">IFERROR(IF($C81=$AD$3,E82,0),0)</f>
        <v>0</v>
      </c>
      <c r="AE82" s="44">
        <f t="shared" ref="AE82" si="662">IFERROR(IF($C81=$AD$3,H82,0),0)</f>
        <v>0</v>
      </c>
      <c r="AG82" s="48"/>
      <c r="AH82" s="48"/>
      <c r="AI82" s="48"/>
      <c r="AJ82" s="48"/>
      <c r="AK82" s="48"/>
      <c r="AL82" s="48"/>
      <c r="AM82" s="43">
        <f t="shared" ref="AM82" si="663">IFERROR(IF($C81=$AM$3,$K82,0),0)</f>
        <v>0</v>
      </c>
      <c r="AN82" s="43">
        <f>IFERROR(IF($C81=$AM$3,#REF!,0),0)</f>
        <v>0</v>
      </c>
      <c r="AO82" s="43">
        <f t="shared" ref="AO82" si="664">IFERROR(IF($C81=$AO$3,$K82,0),0)</f>
        <v>0</v>
      </c>
      <c r="AP82" s="43">
        <f>IFERROR(IF($C81=$AO$3,#REF!,0),0)</f>
        <v>0</v>
      </c>
      <c r="AQ82" s="43">
        <f t="shared" ref="AQ82" si="665">IFERROR(IF($C81=$AQ$3,$K82,0),0)</f>
        <v>0</v>
      </c>
      <c r="AR82" s="43">
        <f>IFERROR(IF($C81=$AQ$3,#REF!,0),0)</f>
        <v>0</v>
      </c>
      <c r="AT82" s="215"/>
    </row>
    <row r="83" spans="1:46" ht="18.95" customHeight="1" x14ac:dyDescent="0.25">
      <c r="A83" s="221">
        <v>39</v>
      </c>
      <c r="B83" s="223" t="e">
        <f>VLOOKUP(A83,様式5!$A$10:$B$309,2,FALSE)</f>
        <v>#N/A</v>
      </c>
      <c r="C83" s="222" t="e">
        <f>IF(VLOOKUP(A83,様式5!$A$10:$O$309,15,FALSE)="","",VLOOKUP(A83,様式5!$A$10:$O$309,15,FALSE))</f>
        <v>#N/A</v>
      </c>
      <c r="D83" s="21" t="s">
        <v>59</v>
      </c>
      <c r="E83" s="22">
        <f>COUNTIF(様式5!$AB$10:$AB$309,D83&amp;B83&amp;"1")</f>
        <v>0</v>
      </c>
      <c r="F83" s="23" t="e">
        <f t="shared" ref="F83" si="666">VLOOKUP(C83,$AV$7:$AW$10,2,FALSE)</f>
        <v>#N/A</v>
      </c>
      <c r="G83" s="24" t="e">
        <f t="shared" si="188"/>
        <v>#N/A</v>
      </c>
      <c r="H83" s="25">
        <f>COUNTIF(様式5!$AB$10:$AB$309,D83&amp;B83&amp;"2")</f>
        <v>0</v>
      </c>
      <c r="I83" s="23" t="e">
        <f t="shared" ref="I83" si="667">VLOOKUP(C83,$AV$7:$AX$10,3,FALSE)</f>
        <v>#N/A</v>
      </c>
      <c r="J83" s="24" t="e">
        <f t="shared" si="190"/>
        <v>#N/A</v>
      </c>
      <c r="K83" s="25">
        <f>COUNTIF(様式5!$AD$10:$AD$309,B83&amp;D83)</f>
        <v>0</v>
      </c>
      <c r="L83" s="23">
        <v>400</v>
      </c>
      <c r="M83" s="31">
        <f t="shared" si="191"/>
        <v>0</v>
      </c>
      <c r="N83" s="32">
        <f>COUNTIF(様式5!$AD$10:$AD$309,B83&amp;D83)</f>
        <v>0</v>
      </c>
      <c r="O83" s="33">
        <v>2500</v>
      </c>
      <c r="P83" s="34">
        <f t="shared" si="556"/>
        <v>0</v>
      </c>
      <c r="Q83" s="45" t="e">
        <f t="shared" si="557"/>
        <v>#N/A</v>
      </c>
      <c r="R83" s="216" t="e">
        <f t="shared" ref="R83:R87" si="668">SUM(Q83,Q84)</f>
        <v>#N/A</v>
      </c>
      <c r="T83" s="44">
        <f t="shared" si="565"/>
        <v>0</v>
      </c>
      <c r="U83" s="44">
        <f t="shared" si="566"/>
        <v>0</v>
      </c>
      <c r="V83" s="44">
        <f t="shared" si="567"/>
        <v>0</v>
      </c>
      <c r="W83" s="44">
        <f t="shared" si="568"/>
        <v>0</v>
      </c>
      <c r="X83" s="44">
        <f t="shared" si="569"/>
        <v>0</v>
      </c>
      <c r="Y83" s="44">
        <f t="shared" si="570"/>
        <v>0</v>
      </c>
      <c r="Z83" s="47"/>
      <c r="AA83" s="47"/>
      <c r="AB83" s="47"/>
      <c r="AC83" s="47"/>
      <c r="AD83" s="47"/>
      <c r="AE83" s="47"/>
      <c r="AG83" s="43">
        <f t="shared" ref="AG83" si="669">IFERROR(IF($C83=$AG$3,$K83,0),0)</f>
        <v>0</v>
      </c>
      <c r="AH83" s="43">
        <f>IFERROR(IF($C83=$AG$3,#REF!,0),0)</f>
        <v>0</v>
      </c>
      <c r="AI83" s="43">
        <f t="shared" ref="AI83" si="670">IFERROR(IF($C83=$AI$3,$K83,0),0)</f>
        <v>0</v>
      </c>
      <c r="AJ83" s="43">
        <f>IFERROR(IF($C83=$AI$3,#REF!,0),0)</f>
        <v>0</v>
      </c>
      <c r="AK83" s="43">
        <f t="shared" ref="AK83" si="671">IFERROR(IF($C83=$AK$3,$K83,0),0)</f>
        <v>0</v>
      </c>
      <c r="AL83" s="43">
        <f>IFERROR(IF($C83=$AK$3,#REF!,0),0)</f>
        <v>0</v>
      </c>
      <c r="AM83" s="48"/>
      <c r="AN83" s="48"/>
      <c r="AO83" s="48"/>
      <c r="AP83" s="48"/>
      <c r="AQ83" s="48"/>
      <c r="AR83" s="48"/>
      <c r="AT83" s="215" t="str">
        <f t="shared" ref="AT83" si="672">IF(SUM(E83:E84,H83:H84)=SUM(T83:AE84),"","×")</f>
        <v/>
      </c>
    </row>
    <row r="84" spans="1:46" ht="18.95" customHeight="1" x14ac:dyDescent="0.25">
      <c r="A84" s="221"/>
      <c r="B84" s="223"/>
      <c r="C84" s="222"/>
      <c r="D84" s="26" t="s">
        <v>73</v>
      </c>
      <c r="E84" s="27">
        <f>COUNTIF(様式5!$AB$10:$AB$309,D84&amp;B83&amp;"1")</f>
        <v>0</v>
      </c>
      <c r="F84" s="28" t="e">
        <f t="shared" ref="F84" si="673">VLOOKUP(C83,$AV$7:$AW$10,2,FALSE)</f>
        <v>#N/A</v>
      </c>
      <c r="G84" s="29" t="e">
        <f t="shared" si="188"/>
        <v>#N/A</v>
      </c>
      <c r="H84" s="30">
        <f>COUNTIF(様式5!$AB$10:$AB$309,D84&amp;B83&amp;"2")</f>
        <v>0</v>
      </c>
      <c r="I84" s="35" t="e">
        <f t="shared" ref="I84" si="674">VLOOKUP(C83,$AV$7:$AX$10,3,FALSE)</f>
        <v>#N/A</v>
      </c>
      <c r="J84" s="29" t="e">
        <f t="shared" si="190"/>
        <v>#N/A</v>
      </c>
      <c r="K84" s="36">
        <f>COUNTIF(様式5!$AD$10:$AD$309,B83&amp;D84)</f>
        <v>0</v>
      </c>
      <c r="L84" s="28">
        <v>400</v>
      </c>
      <c r="M84" s="37">
        <f t="shared" si="191"/>
        <v>0</v>
      </c>
      <c r="N84" s="38">
        <f>COUNTIF(様式5!$AD$10:$AD$309,B83&amp;D84)</f>
        <v>0</v>
      </c>
      <c r="O84" s="39">
        <v>2500</v>
      </c>
      <c r="P84" s="40">
        <f t="shared" si="556"/>
        <v>0</v>
      </c>
      <c r="Q84" s="46" t="e">
        <f t="shared" si="557"/>
        <v>#N/A</v>
      </c>
      <c r="R84" s="217"/>
      <c r="T84" s="47">
        <f t="shared" si="565"/>
        <v>0</v>
      </c>
      <c r="U84" s="47">
        <f t="shared" si="566"/>
        <v>0</v>
      </c>
      <c r="V84" s="47">
        <f t="shared" si="567"/>
        <v>0</v>
      </c>
      <c r="W84" s="47">
        <f t="shared" si="568"/>
        <v>0</v>
      </c>
      <c r="X84" s="44">
        <f t="shared" si="569"/>
        <v>0</v>
      </c>
      <c r="Y84" s="44">
        <f t="shared" si="570"/>
        <v>0</v>
      </c>
      <c r="Z84" s="44">
        <f t="shared" ref="Z84" si="675">IFERROR(IF($C83=$Z$3,E84,0),0)</f>
        <v>0</v>
      </c>
      <c r="AA84" s="44">
        <f t="shared" ref="AA84" si="676">IFERROR(IF($C83=$Z$3,H84,0),0)</f>
        <v>0</v>
      </c>
      <c r="AB84" s="44">
        <f t="shared" ref="AB84" si="677">IFERROR(IF($C83=$AB$3,E84,0),0)</f>
        <v>0</v>
      </c>
      <c r="AC84" s="44">
        <f t="shared" ref="AC84" si="678">IFERROR(IF($C83=$AB$3,H84,0),0)</f>
        <v>0</v>
      </c>
      <c r="AD84" s="44">
        <f t="shared" ref="AD84" si="679">IFERROR(IF($C83=$AD$3,E84,0),0)</f>
        <v>0</v>
      </c>
      <c r="AE84" s="44">
        <f t="shared" ref="AE84" si="680">IFERROR(IF($C83=$AD$3,H84,0),0)</f>
        <v>0</v>
      </c>
      <c r="AG84" s="48"/>
      <c r="AH84" s="48"/>
      <c r="AI84" s="48"/>
      <c r="AJ84" s="48"/>
      <c r="AK84" s="48"/>
      <c r="AL84" s="48"/>
      <c r="AM84" s="43">
        <f t="shared" ref="AM84" si="681">IFERROR(IF($C83=$AM$3,$K84,0),0)</f>
        <v>0</v>
      </c>
      <c r="AN84" s="43">
        <f>IFERROR(IF($C83=$AM$3,#REF!,0),0)</f>
        <v>0</v>
      </c>
      <c r="AO84" s="43">
        <f t="shared" ref="AO84" si="682">IFERROR(IF($C83=$AO$3,$K84,0),0)</f>
        <v>0</v>
      </c>
      <c r="AP84" s="43">
        <f>IFERROR(IF($C83=$AO$3,#REF!,0),0)</f>
        <v>0</v>
      </c>
      <c r="AQ84" s="43">
        <f t="shared" ref="AQ84" si="683">IFERROR(IF($C83=$AQ$3,$K84,0),0)</f>
        <v>0</v>
      </c>
      <c r="AR84" s="43">
        <f>IFERROR(IF($C83=$AQ$3,#REF!,0),0)</f>
        <v>0</v>
      </c>
      <c r="AT84" s="215"/>
    </row>
    <row r="85" spans="1:46" ht="18.95" customHeight="1" x14ac:dyDescent="0.25">
      <c r="A85" s="221">
        <v>40</v>
      </c>
      <c r="B85" s="223" t="e">
        <f>VLOOKUP(A85,様式5!$A$10:$B$309,2,FALSE)</f>
        <v>#N/A</v>
      </c>
      <c r="C85" s="222" t="e">
        <f>IF(VLOOKUP(A85,様式5!$A$10:$O$309,15,FALSE)="","",VLOOKUP(A85,様式5!$A$10:$O$309,15,FALSE))</f>
        <v>#N/A</v>
      </c>
      <c r="D85" s="21" t="s">
        <v>59</v>
      </c>
      <c r="E85" s="22">
        <f>COUNTIF(様式5!$AB$10:$AB$309,D85&amp;B85&amp;"1")</f>
        <v>0</v>
      </c>
      <c r="F85" s="23" t="e">
        <f t="shared" ref="F85" si="684">VLOOKUP(C85,$AV$7:$AW$10,2,FALSE)</f>
        <v>#N/A</v>
      </c>
      <c r="G85" s="24" t="e">
        <f t="shared" si="188"/>
        <v>#N/A</v>
      </c>
      <c r="H85" s="25">
        <f>COUNTIF(様式5!$AB$10:$AB$309,D85&amp;B85&amp;"2")</f>
        <v>0</v>
      </c>
      <c r="I85" s="23" t="e">
        <f t="shared" ref="I85" si="685">VLOOKUP(C85,$AV$7:$AX$10,3,FALSE)</f>
        <v>#N/A</v>
      </c>
      <c r="J85" s="24" t="e">
        <f t="shared" si="190"/>
        <v>#N/A</v>
      </c>
      <c r="K85" s="25">
        <f>COUNTIF(様式5!$AD$10:$AD$309,B85&amp;D85)</f>
        <v>0</v>
      </c>
      <c r="L85" s="23">
        <v>400</v>
      </c>
      <c r="M85" s="31">
        <f t="shared" si="191"/>
        <v>0</v>
      </c>
      <c r="N85" s="32">
        <f>COUNTIF(様式5!$AD$10:$AD$309,B85&amp;D85)</f>
        <v>0</v>
      </c>
      <c r="O85" s="33">
        <v>2500</v>
      </c>
      <c r="P85" s="34">
        <f t="shared" si="556"/>
        <v>0</v>
      </c>
      <c r="Q85" s="45" t="e">
        <f t="shared" si="557"/>
        <v>#N/A</v>
      </c>
      <c r="R85" s="216" t="e">
        <f t="shared" si="668"/>
        <v>#N/A</v>
      </c>
      <c r="T85" s="44">
        <f t="shared" si="565"/>
        <v>0</v>
      </c>
      <c r="U85" s="44">
        <f t="shared" si="566"/>
        <v>0</v>
      </c>
      <c r="V85" s="44">
        <f t="shared" si="567"/>
        <v>0</v>
      </c>
      <c r="W85" s="44">
        <f t="shared" si="568"/>
        <v>0</v>
      </c>
      <c r="X85" s="44">
        <f t="shared" si="569"/>
        <v>0</v>
      </c>
      <c r="Y85" s="44">
        <f t="shared" si="570"/>
        <v>0</v>
      </c>
      <c r="Z85" s="47"/>
      <c r="AA85" s="47"/>
      <c r="AB85" s="47"/>
      <c r="AC85" s="47"/>
      <c r="AD85" s="47"/>
      <c r="AE85" s="47"/>
      <c r="AG85" s="43">
        <f t="shared" ref="AG85" si="686">IFERROR(IF($C85=$AG$3,$K85,0),0)</f>
        <v>0</v>
      </c>
      <c r="AH85" s="43">
        <f>IFERROR(IF($C85=$AG$3,#REF!,0),0)</f>
        <v>0</v>
      </c>
      <c r="AI85" s="43">
        <f t="shared" ref="AI85" si="687">IFERROR(IF($C85=$AI$3,$K85,0),0)</f>
        <v>0</v>
      </c>
      <c r="AJ85" s="43">
        <f>IFERROR(IF($C85=$AI$3,#REF!,0),0)</f>
        <v>0</v>
      </c>
      <c r="AK85" s="43">
        <f t="shared" ref="AK85" si="688">IFERROR(IF($C85=$AK$3,$K85,0),0)</f>
        <v>0</v>
      </c>
      <c r="AL85" s="43">
        <f>IFERROR(IF($C85=$AK$3,#REF!,0),0)</f>
        <v>0</v>
      </c>
      <c r="AM85" s="48"/>
      <c r="AN85" s="48"/>
      <c r="AO85" s="48"/>
      <c r="AP85" s="48"/>
      <c r="AQ85" s="48"/>
      <c r="AR85" s="48"/>
      <c r="AT85" s="215" t="str">
        <f t="shared" ref="AT85" si="689">IF(SUM(E85:E86,H85:H86)=SUM(T85:AE86),"","×")</f>
        <v/>
      </c>
    </row>
    <row r="86" spans="1:46" ht="18.95" customHeight="1" x14ac:dyDescent="0.25">
      <c r="A86" s="221"/>
      <c r="B86" s="223"/>
      <c r="C86" s="222"/>
      <c r="D86" s="26" t="s">
        <v>73</v>
      </c>
      <c r="E86" s="27">
        <f>COUNTIF(様式5!$AB$10:$AB$309,D86&amp;B85&amp;"1")</f>
        <v>0</v>
      </c>
      <c r="F86" s="28" t="e">
        <f t="shared" ref="F86" si="690">VLOOKUP(C85,$AV$7:$AW$10,2,FALSE)</f>
        <v>#N/A</v>
      </c>
      <c r="G86" s="29" t="e">
        <f t="shared" si="188"/>
        <v>#N/A</v>
      </c>
      <c r="H86" s="30">
        <f>COUNTIF(様式5!$AB$10:$AB$309,D86&amp;B85&amp;"2")</f>
        <v>0</v>
      </c>
      <c r="I86" s="35" t="e">
        <f t="shared" ref="I86" si="691">VLOOKUP(C85,$AV$7:$AX$10,3,FALSE)</f>
        <v>#N/A</v>
      </c>
      <c r="J86" s="29" t="e">
        <f t="shared" si="190"/>
        <v>#N/A</v>
      </c>
      <c r="K86" s="36">
        <f>COUNTIF(様式5!$AD$10:$AD$309,B85&amp;D86)</f>
        <v>0</v>
      </c>
      <c r="L86" s="28">
        <v>400</v>
      </c>
      <c r="M86" s="37">
        <f t="shared" si="191"/>
        <v>0</v>
      </c>
      <c r="N86" s="38">
        <f>COUNTIF(様式5!$AD$10:$AD$309,B85&amp;D86)</f>
        <v>0</v>
      </c>
      <c r="O86" s="39">
        <v>2500</v>
      </c>
      <c r="P86" s="40">
        <f t="shared" si="556"/>
        <v>0</v>
      </c>
      <c r="Q86" s="46" t="e">
        <f t="shared" si="557"/>
        <v>#N/A</v>
      </c>
      <c r="R86" s="217"/>
      <c r="T86" s="47">
        <f t="shared" si="565"/>
        <v>0</v>
      </c>
      <c r="U86" s="47">
        <f t="shared" si="566"/>
        <v>0</v>
      </c>
      <c r="V86" s="47">
        <f t="shared" si="567"/>
        <v>0</v>
      </c>
      <c r="W86" s="47">
        <f t="shared" si="568"/>
        <v>0</v>
      </c>
      <c r="X86" s="44">
        <f t="shared" si="569"/>
        <v>0</v>
      </c>
      <c r="Y86" s="44">
        <f t="shared" si="570"/>
        <v>0</v>
      </c>
      <c r="Z86" s="44">
        <f t="shared" ref="Z86" si="692">IFERROR(IF($C85=$Z$3,E86,0),0)</f>
        <v>0</v>
      </c>
      <c r="AA86" s="44">
        <f t="shared" ref="AA86" si="693">IFERROR(IF($C85=$Z$3,H86,0),0)</f>
        <v>0</v>
      </c>
      <c r="AB86" s="44">
        <f t="shared" ref="AB86" si="694">IFERROR(IF($C85=$AB$3,E86,0),0)</f>
        <v>0</v>
      </c>
      <c r="AC86" s="44">
        <f t="shared" ref="AC86" si="695">IFERROR(IF($C85=$AB$3,H86,0),0)</f>
        <v>0</v>
      </c>
      <c r="AD86" s="44">
        <f t="shared" ref="AD86" si="696">IFERROR(IF($C85=$AD$3,E86,0),0)</f>
        <v>0</v>
      </c>
      <c r="AE86" s="44">
        <f t="shared" ref="AE86" si="697">IFERROR(IF($C85=$AD$3,H86,0),0)</f>
        <v>0</v>
      </c>
      <c r="AG86" s="48"/>
      <c r="AH86" s="48"/>
      <c r="AI86" s="48"/>
      <c r="AJ86" s="48"/>
      <c r="AK86" s="48"/>
      <c r="AL86" s="48"/>
      <c r="AM86" s="43">
        <f t="shared" ref="AM86" si="698">IFERROR(IF($C85=$AM$3,$K86,0),0)</f>
        <v>0</v>
      </c>
      <c r="AN86" s="43">
        <f>IFERROR(IF($C85=$AM$3,#REF!,0),0)</f>
        <v>0</v>
      </c>
      <c r="AO86" s="43">
        <f t="shared" ref="AO86" si="699">IFERROR(IF($C85=$AO$3,$K86,0),0)</f>
        <v>0</v>
      </c>
      <c r="AP86" s="43">
        <f>IFERROR(IF($C85=$AO$3,#REF!,0),0)</f>
        <v>0</v>
      </c>
      <c r="AQ86" s="43">
        <f t="shared" ref="AQ86" si="700">IFERROR(IF($C85=$AQ$3,$K86,0),0)</f>
        <v>0</v>
      </c>
      <c r="AR86" s="43">
        <f>IFERROR(IF($C85=$AQ$3,#REF!,0),0)</f>
        <v>0</v>
      </c>
      <c r="AT86" s="215"/>
    </row>
    <row r="87" spans="1:46" ht="18.95" customHeight="1" x14ac:dyDescent="0.25">
      <c r="A87" s="221">
        <v>41</v>
      </c>
      <c r="B87" s="223" t="e">
        <f>VLOOKUP(A87,様式5!$A$10:$B$309,2,FALSE)</f>
        <v>#N/A</v>
      </c>
      <c r="C87" s="222" t="e">
        <f>IF(VLOOKUP(A87,様式5!$A$10:$O$309,15,FALSE)="","",VLOOKUP(A87,様式5!$A$10:$O$309,15,FALSE))</f>
        <v>#N/A</v>
      </c>
      <c r="D87" s="21" t="s">
        <v>59</v>
      </c>
      <c r="E87" s="22">
        <f>COUNTIF(様式5!$AB$10:$AB$309,D87&amp;B87&amp;"1")</f>
        <v>0</v>
      </c>
      <c r="F87" s="23" t="e">
        <f t="shared" ref="F87" si="701">VLOOKUP(C87,$AV$7:$AW$10,2,FALSE)</f>
        <v>#N/A</v>
      </c>
      <c r="G87" s="24" t="e">
        <f t="shared" si="188"/>
        <v>#N/A</v>
      </c>
      <c r="H87" s="25">
        <f>COUNTIF(様式5!$AB$10:$AB$309,D87&amp;B87&amp;"2")</f>
        <v>0</v>
      </c>
      <c r="I87" s="23" t="e">
        <f t="shared" ref="I87" si="702">VLOOKUP(C87,$AV$7:$AX$10,3,FALSE)</f>
        <v>#N/A</v>
      </c>
      <c r="J87" s="24" t="e">
        <f t="shared" si="190"/>
        <v>#N/A</v>
      </c>
      <c r="K87" s="25">
        <f>COUNTIF(様式5!$AD$10:$AD$309,B87&amp;D87)</f>
        <v>0</v>
      </c>
      <c r="L87" s="23">
        <v>400</v>
      </c>
      <c r="M87" s="31">
        <f t="shared" si="191"/>
        <v>0</v>
      </c>
      <c r="N87" s="32">
        <f>COUNTIF(様式5!$AD$10:$AD$309,B87&amp;D87)</f>
        <v>0</v>
      </c>
      <c r="O87" s="33">
        <v>2500</v>
      </c>
      <c r="P87" s="34">
        <f t="shared" si="556"/>
        <v>0</v>
      </c>
      <c r="Q87" s="45" t="e">
        <f t="shared" si="557"/>
        <v>#N/A</v>
      </c>
      <c r="R87" s="218" t="e">
        <f t="shared" si="668"/>
        <v>#N/A</v>
      </c>
      <c r="T87" s="44">
        <f t="shared" si="565"/>
        <v>0</v>
      </c>
      <c r="U87" s="44">
        <f t="shared" si="566"/>
        <v>0</v>
      </c>
      <c r="V87" s="44">
        <f t="shared" si="567"/>
        <v>0</v>
      </c>
      <c r="W87" s="44">
        <f t="shared" si="568"/>
        <v>0</v>
      </c>
      <c r="X87" s="44">
        <f t="shared" si="569"/>
        <v>0</v>
      </c>
      <c r="Y87" s="44">
        <f t="shared" si="570"/>
        <v>0</v>
      </c>
      <c r="Z87" s="47"/>
      <c r="AA87" s="47"/>
      <c r="AB87" s="47"/>
      <c r="AC87" s="47"/>
      <c r="AD87" s="47"/>
      <c r="AE87" s="47"/>
      <c r="AG87" s="43">
        <f t="shared" ref="AG87" si="703">IFERROR(IF($C87=$AG$3,$K87,0),0)</f>
        <v>0</v>
      </c>
      <c r="AH87" s="43">
        <f>IFERROR(IF($C87=$AG$3,#REF!,0),0)</f>
        <v>0</v>
      </c>
      <c r="AI87" s="43">
        <f t="shared" ref="AI87" si="704">IFERROR(IF($C87=$AI$3,$K87,0),0)</f>
        <v>0</v>
      </c>
      <c r="AJ87" s="43">
        <f>IFERROR(IF($C87=$AI$3,#REF!,0),0)</f>
        <v>0</v>
      </c>
      <c r="AK87" s="43">
        <f t="shared" ref="AK87" si="705">IFERROR(IF($C87=$AK$3,$K87,0),0)</f>
        <v>0</v>
      </c>
      <c r="AL87" s="43">
        <f>IFERROR(IF($C87=$AK$3,#REF!,0),0)</f>
        <v>0</v>
      </c>
      <c r="AM87" s="48"/>
      <c r="AN87" s="48"/>
      <c r="AO87" s="48"/>
      <c r="AP87" s="48"/>
      <c r="AQ87" s="48"/>
      <c r="AR87" s="48"/>
      <c r="AT87" s="215" t="str">
        <f t="shared" ref="AT87" si="706">IF(SUM(E87:E88,H87:H88)=SUM(T87:AE88),"","×")</f>
        <v/>
      </c>
    </row>
    <row r="88" spans="1:46" ht="18.95" customHeight="1" x14ac:dyDescent="0.25">
      <c r="A88" s="221"/>
      <c r="B88" s="223"/>
      <c r="C88" s="222"/>
      <c r="D88" s="26" t="s">
        <v>73</v>
      </c>
      <c r="E88" s="27">
        <f>COUNTIF(様式5!$AB$10:$AB$309,D88&amp;B87&amp;"1")</f>
        <v>0</v>
      </c>
      <c r="F88" s="28" t="e">
        <f t="shared" ref="F88" si="707">VLOOKUP(C87,$AV$7:$AW$10,2,FALSE)</f>
        <v>#N/A</v>
      </c>
      <c r="G88" s="29" t="e">
        <f t="shared" si="188"/>
        <v>#N/A</v>
      </c>
      <c r="H88" s="30">
        <f>COUNTIF(様式5!$AB$10:$AB$309,D88&amp;B87&amp;"2")</f>
        <v>0</v>
      </c>
      <c r="I88" s="35" t="e">
        <f t="shared" ref="I88" si="708">VLOOKUP(C87,$AV$7:$AX$10,3,FALSE)</f>
        <v>#N/A</v>
      </c>
      <c r="J88" s="29" t="e">
        <f t="shared" si="190"/>
        <v>#N/A</v>
      </c>
      <c r="K88" s="36">
        <f>COUNTIF(様式5!$AD$10:$AD$309,B87&amp;D88)</f>
        <v>0</v>
      </c>
      <c r="L88" s="28">
        <v>400</v>
      </c>
      <c r="M88" s="37">
        <f t="shared" si="191"/>
        <v>0</v>
      </c>
      <c r="N88" s="38">
        <f>COUNTIF(様式5!$AD$10:$AD$309,B87&amp;D88)</f>
        <v>0</v>
      </c>
      <c r="O88" s="39">
        <v>2500</v>
      </c>
      <c r="P88" s="40">
        <f t="shared" si="556"/>
        <v>0</v>
      </c>
      <c r="Q88" s="46" t="e">
        <f t="shared" si="557"/>
        <v>#N/A</v>
      </c>
      <c r="R88" s="218"/>
      <c r="T88" s="47">
        <f t="shared" si="565"/>
        <v>0</v>
      </c>
      <c r="U88" s="47">
        <f t="shared" si="566"/>
        <v>0</v>
      </c>
      <c r="V88" s="47">
        <f t="shared" si="567"/>
        <v>0</v>
      </c>
      <c r="W88" s="47">
        <f t="shared" si="568"/>
        <v>0</v>
      </c>
      <c r="X88" s="44">
        <f t="shared" si="569"/>
        <v>0</v>
      </c>
      <c r="Y88" s="44">
        <f t="shared" si="570"/>
        <v>0</v>
      </c>
      <c r="Z88" s="44">
        <f t="shared" ref="Z88" si="709">IFERROR(IF($C87=$Z$3,E88,0),0)</f>
        <v>0</v>
      </c>
      <c r="AA88" s="44">
        <f t="shared" ref="AA88" si="710">IFERROR(IF($C87=$Z$3,H88,0),0)</f>
        <v>0</v>
      </c>
      <c r="AB88" s="44">
        <f t="shared" ref="AB88" si="711">IFERROR(IF($C87=$AB$3,E88,0),0)</f>
        <v>0</v>
      </c>
      <c r="AC88" s="44">
        <f t="shared" ref="AC88" si="712">IFERROR(IF($C87=$AB$3,H88,0),0)</f>
        <v>0</v>
      </c>
      <c r="AD88" s="44">
        <f t="shared" ref="AD88" si="713">IFERROR(IF($C87=$AD$3,E88,0),0)</f>
        <v>0</v>
      </c>
      <c r="AE88" s="44">
        <f t="shared" ref="AE88" si="714">IFERROR(IF($C87=$AD$3,H88,0),0)</f>
        <v>0</v>
      </c>
      <c r="AG88" s="48"/>
      <c r="AH88" s="48"/>
      <c r="AI88" s="48"/>
      <c r="AJ88" s="48"/>
      <c r="AK88" s="48"/>
      <c r="AL88" s="48"/>
      <c r="AM88" s="43">
        <f t="shared" ref="AM88" si="715">IFERROR(IF($C87=$AM$3,$K88,0),0)</f>
        <v>0</v>
      </c>
      <c r="AN88" s="43">
        <f>IFERROR(IF($C87=$AM$3,#REF!,0),0)</f>
        <v>0</v>
      </c>
      <c r="AO88" s="43">
        <f t="shared" ref="AO88" si="716">IFERROR(IF($C87=$AO$3,$K88,0),0)</f>
        <v>0</v>
      </c>
      <c r="AP88" s="43">
        <f>IFERROR(IF($C87=$AO$3,#REF!,0),0)</f>
        <v>0</v>
      </c>
      <c r="AQ88" s="43">
        <f t="shared" ref="AQ88" si="717">IFERROR(IF($C87=$AQ$3,$K88,0),0)</f>
        <v>0</v>
      </c>
      <c r="AR88" s="43">
        <f>IFERROR(IF($C87=$AQ$3,#REF!,0),0)</f>
        <v>0</v>
      </c>
      <c r="AT88" s="215"/>
    </row>
    <row r="89" spans="1:46" ht="18.95" customHeight="1" x14ac:dyDescent="0.25">
      <c r="A89" s="221">
        <v>42</v>
      </c>
      <c r="B89" s="223" t="e">
        <f>VLOOKUP(A89,様式5!$A$10:$B$309,2,FALSE)</f>
        <v>#N/A</v>
      </c>
      <c r="C89" s="222" t="e">
        <f>IF(VLOOKUP(A89,様式5!$A$10:$O$309,15,FALSE)="","",VLOOKUP(A89,様式5!$A$10:$O$309,15,FALSE))</f>
        <v>#N/A</v>
      </c>
      <c r="D89" s="21" t="s">
        <v>59</v>
      </c>
      <c r="E89" s="22">
        <f>COUNTIF(様式5!$AB$10:$AB$309,D89&amp;B89&amp;"1")</f>
        <v>0</v>
      </c>
      <c r="F89" s="23" t="e">
        <f t="shared" ref="F89" si="718">VLOOKUP(C89,$AV$7:$AW$10,2,FALSE)</f>
        <v>#N/A</v>
      </c>
      <c r="G89" s="24" t="e">
        <f t="shared" si="188"/>
        <v>#N/A</v>
      </c>
      <c r="H89" s="25">
        <f>COUNTIF(様式5!$AB$10:$AB$309,D89&amp;B89&amp;"2")</f>
        <v>0</v>
      </c>
      <c r="I89" s="23" t="e">
        <f t="shared" ref="I89" si="719">VLOOKUP(C89,$AV$7:$AX$10,3,FALSE)</f>
        <v>#N/A</v>
      </c>
      <c r="J89" s="24" t="e">
        <f t="shared" si="190"/>
        <v>#N/A</v>
      </c>
      <c r="K89" s="25">
        <f>COUNTIF(様式5!$AD$10:$AD$309,B89&amp;D89)</f>
        <v>0</v>
      </c>
      <c r="L89" s="23">
        <v>400</v>
      </c>
      <c r="M89" s="31">
        <f t="shared" si="191"/>
        <v>0</v>
      </c>
      <c r="N89" s="32">
        <f>COUNTIF(様式5!$AD$10:$AD$309,B89&amp;D89)</f>
        <v>0</v>
      </c>
      <c r="O89" s="33">
        <v>2500</v>
      </c>
      <c r="P89" s="34">
        <f t="shared" si="556"/>
        <v>0</v>
      </c>
      <c r="Q89" s="45" t="e">
        <f t="shared" si="557"/>
        <v>#N/A</v>
      </c>
      <c r="R89" s="216" t="e">
        <f t="shared" ref="R89:R93" si="720">SUM(Q89,Q90)</f>
        <v>#N/A</v>
      </c>
      <c r="T89" s="44">
        <f t="shared" si="565"/>
        <v>0</v>
      </c>
      <c r="U89" s="44">
        <f t="shared" si="566"/>
        <v>0</v>
      </c>
      <c r="V89" s="44">
        <f t="shared" si="567"/>
        <v>0</v>
      </c>
      <c r="W89" s="44">
        <f t="shared" si="568"/>
        <v>0</v>
      </c>
      <c r="X89" s="44">
        <f t="shared" si="569"/>
        <v>0</v>
      </c>
      <c r="Y89" s="44">
        <f t="shared" si="570"/>
        <v>0</v>
      </c>
      <c r="Z89" s="47"/>
      <c r="AA89" s="47"/>
      <c r="AB89" s="47"/>
      <c r="AC89" s="47"/>
      <c r="AD89" s="47"/>
      <c r="AE89" s="47"/>
      <c r="AG89" s="43">
        <f t="shared" ref="AG89" si="721">IFERROR(IF($C89=$AG$3,$K89,0),0)</f>
        <v>0</v>
      </c>
      <c r="AH89" s="43">
        <f>IFERROR(IF($C89=$AG$3,#REF!,0),0)</f>
        <v>0</v>
      </c>
      <c r="AI89" s="43">
        <f t="shared" ref="AI89" si="722">IFERROR(IF($C89=$AI$3,$K89,0),0)</f>
        <v>0</v>
      </c>
      <c r="AJ89" s="43">
        <f>IFERROR(IF($C89=$AI$3,#REF!,0),0)</f>
        <v>0</v>
      </c>
      <c r="AK89" s="43">
        <f t="shared" ref="AK89" si="723">IFERROR(IF($C89=$AK$3,$K89,0),0)</f>
        <v>0</v>
      </c>
      <c r="AL89" s="43">
        <f>IFERROR(IF($C89=$AK$3,#REF!,0),0)</f>
        <v>0</v>
      </c>
      <c r="AM89" s="48"/>
      <c r="AN89" s="48"/>
      <c r="AO89" s="48"/>
      <c r="AP89" s="48"/>
      <c r="AQ89" s="48"/>
      <c r="AR89" s="48"/>
      <c r="AT89" s="215" t="str">
        <f t="shared" ref="AT89" si="724">IF(SUM(E89:E90,H89:H90)=SUM(T89:AE90),"","×")</f>
        <v/>
      </c>
    </row>
    <row r="90" spans="1:46" ht="18.95" customHeight="1" x14ac:dyDescent="0.25">
      <c r="A90" s="221"/>
      <c r="B90" s="223"/>
      <c r="C90" s="222"/>
      <c r="D90" s="26" t="s">
        <v>73</v>
      </c>
      <c r="E90" s="27">
        <f>COUNTIF(様式5!$AB$10:$AB$309,D90&amp;B89&amp;"1")</f>
        <v>0</v>
      </c>
      <c r="F90" s="28" t="e">
        <f t="shared" ref="F90" si="725">VLOOKUP(C89,$AV$7:$AW$10,2,FALSE)</f>
        <v>#N/A</v>
      </c>
      <c r="G90" s="29" t="e">
        <f t="shared" si="188"/>
        <v>#N/A</v>
      </c>
      <c r="H90" s="30">
        <f>COUNTIF(様式5!$AB$10:$AB$309,D90&amp;B89&amp;"2")</f>
        <v>0</v>
      </c>
      <c r="I90" s="35" t="e">
        <f t="shared" ref="I90" si="726">VLOOKUP(C89,$AV$7:$AX$10,3,FALSE)</f>
        <v>#N/A</v>
      </c>
      <c r="J90" s="29" t="e">
        <f t="shared" si="190"/>
        <v>#N/A</v>
      </c>
      <c r="K90" s="36">
        <f>COUNTIF(様式5!$AD$10:$AD$309,B89&amp;D90)</f>
        <v>0</v>
      </c>
      <c r="L90" s="28">
        <v>400</v>
      </c>
      <c r="M90" s="37">
        <f t="shared" si="191"/>
        <v>0</v>
      </c>
      <c r="N90" s="38">
        <f>COUNTIF(様式5!$AD$10:$AD$309,B89&amp;D90)</f>
        <v>0</v>
      </c>
      <c r="O90" s="39">
        <v>2500</v>
      </c>
      <c r="P90" s="40">
        <f t="shared" si="556"/>
        <v>0</v>
      </c>
      <c r="Q90" s="46" t="e">
        <f t="shared" si="557"/>
        <v>#N/A</v>
      </c>
      <c r="R90" s="217"/>
      <c r="T90" s="47">
        <f t="shared" si="565"/>
        <v>0</v>
      </c>
      <c r="U90" s="47">
        <f t="shared" si="566"/>
        <v>0</v>
      </c>
      <c r="V90" s="47">
        <f t="shared" si="567"/>
        <v>0</v>
      </c>
      <c r="W90" s="47">
        <f t="shared" si="568"/>
        <v>0</v>
      </c>
      <c r="X90" s="44">
        <f t="shared" si="569"/>
        <v>0</v>
      </c>
      <c r="Y90" s="44">
        <f t="shared" si="570"/>
        <v>0</v>
      </c>
      <c r="Z90" s="44">
        <f t="shared" ref="Z90" si="727">IFERROR(IF($C89=$Z$3,E90,0),0)</f>
        <v>0</v>
      </c>
      <c r="AA90" s="44">
        <f t="shared" ref="AA90" si="728">IFERROR(IF($C89=$Z$3,H90,0),0)</f>
        <v>0</v>
      </c>
      <c r="AB90" s="44">
        <f t="shared" ref="AB90" si="729">IFERROR(IF($C89=$AB$3,E90,0),0)</f>
        <v>0</v>
      </c>
      <c r="AC90" s="44">
        <f t="shared" ref="AC90" si="730">IFERROR(IF($C89=$AB$3,H90,0),0)</f>
        <v>0</v>
      </c>
      <c r="AD90" s="44">
        <f t="shared" ref="AD90" si="731">IFERROR(IF($C89=$AD$3,E90,0),0)</f>
        <v>0</v>
      </c>
      <c r="AE90" s="44">
        <f t="shared" ref="AE90" si="732">IFERROR(IF($C89=$AD$3,H90,0),0)</f>
        <v>0</v>
      </c>
      <c r="AG90" s="48"/>
      <c r="AH90" s="48"/>
      <c r="AI90" s="48"/>
      <c r="AJ90" s="48"/>
      <c r="AK90" s="48"/>
      <c r="AL90" s="48"/>
      <c r="AM90" s="43">
        <f t="shared" ref="AM90" si="733">IFERROR(IF($C89=$AM$3,$K90,0),0)</f>
        <v>0</v>
      </c>
      <c r="AN90" s="43">
        <f>IFERROR(IF($C89=$AM$3,#REF!,0),0)</f>
        <v>0</v>
      </c>
      <c r="AO90" s="43">
        <f t="shared" ref="AO90" si="734">IFERROR(IF($C89=$AO$3,$K90,0),0)</f>
        <v>0</v>
      </c>
      <c r="AP90" s="43">
        <f>IFERROR(IF($C89=$AO$3,#REF!,0),0)</f>
        <v>0</v>
      </c>
      <c r="AQ90" s="43">
        <f t="shared" ref="AQ90" si="735">IFERROR(IF($C89=$AQ$3,$K90,0),0)</f>
        <v>0</v>
      </c>
      <c r="AR90" s="43">
        <f>IFERROR(IF($C89=$AQ$3,#REF!,0),0)</f>
        <v>0</v>
      </c>
      <c r="AT90" s="215"/>
    </row>
    <row r="91" spans="1:46" ht="18.95" customHeight="1" x14ac:dyDescent="0.25">
      <c r="A91" s="221">
        <v>43</v>
      </c>
      <c r="B91" s="223" t="e">
        <f>VLOOKUP(A91,様式5!$A$10:$B$309,2,FALSE)</f>
        <v>#N/A</v>
      </c>
      <c r="C91" s="222" t="e">
        <f>IF(VLOOKUP(A91,様式5!$A$10:$O$309,15,FALSE)="","",VLOOKUP(A91,様式5!$A$10:$O$309,15,FALSE))</f>
        <v>#N/A</v>
      </c>
      <c r="D91" s="21" t="s">
        <v>59</v>
      </c>
      <c r="E91" s="22">
        <f>COUNTIF(様式5!$AB$10:$AB$309,D91&amp;B91&amp;"1")</f>
        <v>0</v>
      </c>
      <c r="F91" s="23" t="e">
        <f t="shared" ref="F91" si="736">VLOOKUP(C91,$AV$7:$AW$10,2,FALSE)</f>
        <v>#N/A</v>
      </c>
      <c r="G91" s="24" t="e">
        <f t="shared" si="188"/>
        <v>#N/A</v>
      </c>
      <c r="H91" s="25">
        <f>COUNTIF(様式5!$AB$10:$AB$309,D91&amp;B91&amp;"2")</f>
        <v>0</v>
      </c>
      <c r="I91" s="23" t="e">
        <f t="shared" ref="I91" si="737">VLOOKUP(C91,$AV$7:$AX$10,3,FALSE)</f>
        <v>#N/A</v>
      </c>
      <c r="J91" s="24" t="e">
        <f t="shared" si="190"/>
        <v>#N/A</v>
      </c>
      <c r="K91" s="25">
        <f>COUNTIF(様式5!$AD$10:$AD$309,B91&amp;D91)</f>
        <v>0</v>
      </c>
      <c r="L91" s="23">
        <v>400</v>
      </c>
      <c r="M91" s="31">
        <f t="shared" si="191"/>
        <v>0</v>
      </c>
      <c r="N91" s="32">
        <f>COUNTIF(様式5!$AD$10:$AD$309,B91&amp;D91)</f>
        <v>0</v>
      </c>
      <c r="O91" s="33">
        <v>2500</v>
      </c>
      <c r="P91" s="34">
        <f t="shared" si="556"/>
        <v>0</v>
      </c>
      <c r="Q91" s="45" t="e">
        <f t="shared" si="557"/>
        <v>#N/A</v>
      </c>
      <c r="R91" s="216" t="e">
        <f t="shared" si="720"/>
        <v>#N/A</v>
      </c>
      <c r="T91" s="44">
        <f t="shared" si="565"/>
        <v>0</v>
      </c>
      <c r="U91" s="44">
        <f t="shared" si="566"/>
        <v>0</v>
      </c>
      <c r="V91" s="44">
        <f t="shared" si="567"/>
        <v>0</v>
      </c>
      <c r="W91" s="44">
        <f t="shared" si="568"/>
        <v>0</v>
      </c>
      <c r="X91" s="44">
        <f t="shared" si="569"/>
        <v>0</v>
      </c>
      <c r="Y91" s="44">
        <f t="shared" si="570"/>
        <v>0</v>
      </c>
      <c r="Z91" s="47"/>
      <c r="AA91" s="47"/>
      <c r="AB91" s="47"/>
      <c r="AC91" s="47"/>
      <c r="AD91" s="47"/>
      <c r="AE91" s="47"/>
      <c r="AG91" s="43">
        <f t="shared" ref="AG91" si="738">IFERROR(IF($C91=$AG$3,$K91,0),0)</f>
        <v>0</v>
      </c>
      <c r="AH91" s="43">
        <f>IFERROR(IF($C91=$AG$3,#REF!,0),0)</f>
        <v>0</v>
      </c>
      <c r="AI91" s="43">
        <f t="shared" ref="AI91" si="739">IFERROR(IF($C91=$AI$3,$K91,0),0)</f>
        <v>0</v>
      </c>
      <c r="AJ91" s="43">
        <f>IFERROR(IF($C91=$AI$3,#REF!,0),0)</f>
        <v>0</v>
      </c>
      <c r="AK91" s="43">
        <f t="shared" ref="AK91" si="740">IFERROR(IF($C91=$AK$3,$K91,0),0)</f>
        <v>0</v>
      </c>
      <c r="AL91" s="43">
        <f>IFERROR(IF($C91=$AK$3,#REF!,0),0)</f>
        <v>0</v>
      </c>
      <c r="AM91" s="48"/>
      <c r="AN91" s="48"/>
      <c r="AO91" s="48"/>
      <c r="AP91" s="48"/>
      <c r="AQ91" s="48"/>
      <c r="AR91" s="48"/>
      <c r="AT91" s="215" t="str">
        <f t="shared" ref="AT91" si="741">IF(SUM(E91:E92,H91:H92)=SUM(T91:AE92),"","×")</f>
        <v/>
      </c>
    </row>
    <row r="92" spans="1:46" ht="18.95" customHeight="1" x14ac:dyDescent="0.25">
      <c r="A92" s="221"/>
      <c r="B92" s="223"/>
      <c r="C92" s="222"/>
      <c r="D92" s="26" t="s">
        <v>73</v>
      </c>
      <c r="E92" s="27">
        <f>COUNTIF(様式5!$AB$10:$AB$309,D92&amp;B91&amp;"1")</f>
        <v>0</v>
      </c>
      <c r="F92" s="28" t="e">
        <f t="shared" ref="F92" si="742">VLOOKUP(C91,$AV$7:$AW$10,2,FALSE)</f>
        <v>#N/A</v>
      </c>
      <c r="G92" s="29" t="e">
        <f t="shared" si="188"/>
        <v>#N/A</v>
      </c>
      <c r="H92" s="30">
        <f>COUNTIF(様式5!$AB$10:$AB$309,D92&amp;B91&amp;"2")</f>
        <v>0</v>
      </c>
      <c r="I92" s="35" t="e">
        <f t="shared" ref="I92" si="743">VLOOKUP(C91,$AV$7:$AX$10,3,FALSE)</f>
        <v>#N/A</v>
      </c>
      <c r="J92" s="29" t="e">
        <f t="shared" si="190"/>
        <v>#N/A</v>
      </c>
      <c r="K92" s="36">
        <f>COUNTIF(様式5!$AD$10:$AD$309,B91&amp;D92)</f>
        <v>0</v>
      </c>
      <c r="L92" s="28">
        <v>400</v>
      </c>
      <c r="M92" s="37">
        <f t="shared" si="191"/>
        <v>0</v>
      </c>
      <c r="N92" s="38">
        <f>COUNTIF(様式5!$AD$10:$AD$309,B91&amp;D92)</f>
        <v>0</v>
      </c>
      <c r="O92" s="39">
        <v>2500</v>
      </c>
      <c r="P92" s="40">
        <f t="shared" si="556"/>
        <v>0</v>
      </c>
      <c r="Q92" s="46" t="e">
        <f t="shared" si="557"/>
        <v>#N/A</v>
      </c>
      <c r="R92" s="217"/>
      <c r="T92" s="47">
        <f t="shared" si="565"/>
        <v>0</v>
      </c>
      <c r="U92" s="47">
        <f t="shared" si="566"/>
        <v>0</v>
      </c>
      <c r="V92" s="47">
        <f t="shared" si="567"/>
        <v>0</v>
      </c>
      <c r="W92" s="47">
        <f t="shared" si="568"/>
        <v>0</v>
      </c>
      <c r="X92" s="44">
        <f t="shared" si="569"/>
        <v>0</v>
      </c>
      <c r="Y92" s="44">
        <f t="shared" si="570"/>
        <v>0</v>
      </c>
      <c r="Z92" s="44">
        <f t="shared" ref="Z92" si="744">IFERROR(IF($C91=$Z$3,E92,0),0)</f>
        <v>0</v>
      </c>
      <c r="AA92" s="44">
        <f t="shared" ref="AA92" si="745">IFERROR(IF($C91=$Z$3,H92,0),0)</f>
        <v>0</v>
      </c>
      <c r="AB92" s="44">
        <f t="shared" ref="AB92" si="746">IFERROR(IF($C91=$AB$3,E92,0),0)</f>
        <v>0</v>
      </c>
      <c r="AC92" s="44">
        <f t="shared" ref="AC92" si="747">IFERROR(IF($C91=$AB$3,H92,0),0)</f>
        <v>0</v>
      </c>
      <c r="AD92" s="44">
        <f t="shared" ref="AD92" si="748">IFERROR(IF($C91=$AD$3,E92,0),0)</f>
        <v>0</v>
      </c>
      <c r="AE92" s="44">
        <f t="shared" ref="AE92" si="749">IFERROR(IF($C91=$AD$3,H92,0),0)</f>
        <v>0</v>
      </c>
      <c r="AG92" s="48"/>
      <c r="AH92" s="48"/>
      <c r="AI92" s="48"/>
      <c r="AJ92" s="48"/>
      <c r="AK92" s="48"/>
      <c r="AL92" s="48"/>
      <c r="AM92" s="43">
        <f t="shared" ref="AM92" si="750">IFERROR(IF($C91=$AM$3,$K92,0),0)</f>
        <v>0</v>
      </c>
      <c r="AN92" s="43">
        <f>IFERROR(IF($C91=$AM$3,#REF!,0),0)</f>
        <v>0</v>
      </c>
      <c r="AO92" s="43">
        <f t="shared" ref="AO92" si="751">IFERROR(IF($C91=$AO$3,$K92,0),0)</f>
        <v>0</v>
      </c>
      <c r="AP92" s="43">
        <f>IFERROR(IF($C91=$AO$3,#REF!,0),0)</f>
        <v>0</v>
      </c>
      <c r="AQ92" s="43">
        <f t="shared" ref="AQ92" si="752">IFERROR(IF($C91=$AQ$3,$K92,0),0)</f>
        <v>0</v>
      </c>
      <c r="AR92" s="43">
        <f>IFERROR(IF($C91=$AQ$3,#REF!,0),0)</f>
        <v>0</v>
      </c>
      <c r="AT92" s="215"/>
    </row>
    <row r="93" spans="1:46" ht="18.95" customHeight="1" x14ac:dyDescent="0.25">
      <c r="A93" s="221">
        <v>44</v>
      </c>
      <c r="B93" s="223" t="e">
        <f>VLOOKUP(A93,様式5!$A$10:$B$309,2,FALSE)</f>
        <v>#N/A</v>
      </c>
      <c r="C93" s="222" t="e">
        <f>IF(VLOOKUP(A93,様式5!$A$10:$O$309,15,FALSE)="","",VLOOKUP(A93,様式5!$A$10:$O$309,15,FALSE))</f>
        <v>#N/A</v>
      </c>
      <c r="D93" s="21" t="s">
        <v>59</v>
      </c>
      <c r="E93" s="22">
        <f>COUNTIF(様式5!$AB$10:$AB$309,D93&amp;B93&amp;"1")</f>
        <v>0</v>
      </c>
      <c r="F93" s="23" t="e">
        <f t="shared" ref="F93" si="753">VLOOKUP(C93,$AV$7:$AW$10,2,FALSE)</f>
        <v>#N/A</v>
      </c>
      <c r="G93" s="24" t="e">
        <f t="shared" ref="G93:G126" si="754">E93*F93</f>
        <v>#N/A</v>
      </c>
      <c r="H93" s="25">
        <f>COUNTIF(様式5!$AB$10:$AB$309,D93&amp;B93&amp;"2")</f>
        <v>0</v>
      </c>
      <c r="I93" s="23" t="e">
        <f t="shared" ref="I93" si="755">VLOOKUP(C93,$AV$7:$AX$10,3,FALSE)</f>
        <v>#N/A</v>
      </c>
      <c r="J93" s="24" t="e">
        <f t="shared" ref="J93:J126" si="756">H93*I93</f>
        <v>#N/A</v>
      </c>
      <c r="K93" s="25">
        <f>COUNTIF(様式5!$AD$10:$AD$309,B93&amp;D93)</f>
        <v>0</v>
      </c>
      <c r="L93" s="23">
        <v>400</v>
      </c>
      <c r="M93" s="31">
        <f t="shared" ref="M93:M126" si="757">IF(K93="",0,K93*400)</f>
        <v>0</v>
      </c>
      <c r="N93" s="32">
        <f>COUNTIF(様式5!$AD$10:$AD$309,B93&amp;D93)</f>
        <v>0</v>
      </c>
      <c r="O93" s="33">
        <v>2500</v>
      </c>
      <c r="P93" s="34">
        <f t="shared" si="556"/>
        <v>0</v>
      </c>
      <c r="Q93" s="45" t="e">
        <f t="shared" si="557"/>
        <v>#N/A</v>
      </c>
      <c r="R93" s="216" t="e">
        <f t="shared" si="720"/>
        <v>#N/A</v>
      </c>
      <c r="T93" s="44">
        <f t="shared" si="565"/>
        <v>0</v>
      </c>
      <c r="U93" s="44">
        <f t="shared" si="566"/>
        <v>0</v>
      </c>
      <c r="V93" s="44">
        <f t="shared" si="567"/>
        <v>0</v>
      </c>
      <c r="W93" s="44">
        <f t="shared" si="568"/>
        <v>0</v>
      </c>
      <c r="X93" s="44">
        <f t="shared" si="569"/>
        <v>0</v>
      </c>
      <c r="Y93" s="44">
        <f t="shared" si="570"/>
        <v>0</v>
      </c>
      <c r="Z93" s="47"/>
      <c r="AA93" s="47"/>
      <c r="AB93" s="47"/>
      <c r="AC93" s="47"/>
      <c r="AD93" s="47"/>
      <c r="AE93" s="47"/>
      <c r="AG93" s="43">
        <f t="shared" ref="AG93" si="758">IFERROR(IF($C93=$AG$3,$K93,0),0)</f>
        <v>0</v>
      </c>
      <c r="AH93" s="43">
        <f>IFERROR(IF($C93=$AG$3,#REF!,0),0)</f>
        <v>0</v>
      </c>
      <c r="AI93" s="43">
        <f t="shared" ref="AI93" si="759">IFERROR(IF($C93=$AI$3,$K93,0),0)</f>
        <v>0</v>
      </c>
      <c r="AJ93" s="43">
        <f>IFERROR(IF($C93=$AI$3,#REF!,0),0)</f>
        <v>0</v>
      </c>
      <c r="AK93" s="43">
        <f t="shared" ref="AK93" si="760">IFERROR(IF($C93=$AK$3,$K93,0),0)</f>
        <v>0</v>
      </c>
      <c r="AL93" s="43">
        <f>IFERROR(IF($C93=$AK$3,#REF!,0),0)</f>
        <v>0</v>
      </c>
      <c r="AM93" s="48"/>
      <c r="AN93" s="48"/>
      <c r="AO93" s="48"/>
      <c r="AP93" s="48"/>
      <c r="AQ93" s="48"/>
      <c r="AR93" s="48"/>
      <c r="AT93" s="215" t="str">
        <f t="shared" ref="AT93" si="761">IF(SUM(E93:E94,H93:H94)=SUM(T93:AE94),"","×")</f>
        <v/>
      </c>
    </row>
    <row r="94" spans="1:46" ht="18.95" customHeight="1" x14ac:dyDescent="0.25">
      <c r="A94" s="221"/>
      <c r="B94" s="223"/>
      <c r="C94" s="222"/>
      <c r="D94" s="26" t="s">
        <v>73</v>
      </c>
      <c r="E94" s="27">
        <f>COUNTIF(様式5!$AB$10:$AB$309,D94&amp;B93&amp;"1")</f>
        <v>0</v>
      </c>
      <c r="F94" s="28" t="e">
        <f t="shared" ref="F94" si="762">VLOOKUP(C93,$AV$7:$AW$10,2,FALSE)</f>
        <v>#N/A</v>
      </c>
      <c r="G94" s="29" t="e">
        <f t="shared" si="754"/>
        <v>#N/A</v>
      </c>
      <c r="H94" s="30">
        <f>COUNTIF(様式5!$AB$10:$AB$309,D94&amp;B93&amp;"2")</f>
        <v>0</v>
      </c>
      <c r="I94" s="35" t="e">
        <f t="shared" ref="I94" si="763">VLOOKUP(C93,$AV$7:$AX$10,3,FALSE)</f>
        <v>#N/A</v>
      </c>
      <c r="J94" s="29" t="e">
        <f t="shared" si="756"/>
        <v>#N/A</v>
      </c>
      <c r="K94" s="36">
        <f>COUNTIF(様式5!$AD$10:$AD$309,B93&amp;D94)</f>
        <v>0</v>
      </c>
      <c r="L94" s="28">
        <v>400</v>
      </c>
      <c r="M94" s="37">
        <f t="shared" si="757"/>
        <v>0</v>
      </c>
      <c r="N94" s="38">
        <f>COUNTIF(様式5!$AD$10:$AD$309,B93&amp;D94)</f>
        <v>0</v>
      </c>
      <c r="O94" s="39">
        <v>2500</v>
      </c>
      <c r="P94" s="40">
        <f t="shared" si="556"/>
        <v>0</v>
      </c>
      <c r="Q94" s="46" t="e">
        <f t="shared" si="557"/>
        <v>#N/A</v>
      </c>
      <c r="R94" s="217"/>
      <c r="T94" s="47">
        <f t="shared" si="565"/>
        <v>0</v>
      </c>
      <c r="U94" s="47">
        <f t="shared" si="566"/>
        <v>0</v>
      </c>
      <c r="V94" s="47">
        <f t="shared" si="567"/>
        <v>0</v>
      </c>
      <c r="W94" s="47">
        <f t="shared" si="568"/>
        <v>0</v>
      </c>
      <c r="X94" s="44">
        <f t="shared" si="569"/>
        <v>0</v>
      </c>
      <c r="Y94" s="44">
        <f t="shared" si="570"/>
        <v>0</v>
      </c>
      <c r="Z94" s="44">
        <f t="shared" ref="Z94" si="764">IFERROR(IF($C93=$Z$3,E94,0),0)</f>
        <v>0</v>
      </c>
      <c r="AA94" s="44">
        <f t="shared" ref="AA94" si="765">IFERROR(IF($C93=$Z$3,H94,0),0)</f>
        <v>0</v>
      </c>
      <c r="AB94" s="44">
        <f t="shared" ref="AB94" si="766">IFERROR(IF($C93=$AB$3,E94,0),0)</f>
        <v>0</v>
      </c>
      <c r="AC94" s="44">
        <f t="shared" ref="AC94" si="767">IFERROR(IF($C93=$AB$3,H94,0),0)</f>
        <v>0</v>
      </c>
      <c r="AD94" s="44">
        <f t="shared" ref="AD94" si="768">IFERROR(IF($C93=$AD$3,E94,0),0)</f>
        <v>0</v>
      </c>
      <c r="AE94" s="44">
        <f t="shared" ref="AE94" si="769">IFERROR(IF($C93=$AD$3,H94,0),0)</f>
        <v>0</v>
      </c>
      <c r="AG94" s="48"/>
      <c r="AH94" s="48"/>
      <c r="AI94" s="48"/>
      <c r="AJ94" s="48"/>
      <c r="AK94" s="48"/>
      <c r="AL94" s="48"/>
      <c r="AM94" s="43">
        <f t="shared" ref="AM94" si="770">IFERROR(IF($C93=$AM$3,$K94,0),0)</f>
        <v>0</v>
      </c>
      <c r="AN94" s="43">
        <f>IFERROR(IF($C93=$AM$3,#REF!,0),0)</f>
        <v>0</v>
      </c>
      <c r="AO94" s="43">
        <f t="shared" ref="AO94" si="771">IFERROR(IF($C93=$AO$3,$K94,0),0)</f>
        <v>0</v>
      </c>
      <c r="AP94" s="43">
        <f>IFERROR(IF($C93=$AO$3,#REF!,0),0)</f>
        <v>0</v>
      </c>
      <c r="AQ94" s="43">
        <f t="shared" ref="AQ94" si="772">IFERROR(IF($C93=$AQ$3,$K94,0),0)</f>
        <v>0</v>
      </c>
      <c r="AR94" s="43">
        <f>IFERROR(IF($C93=$AQ$3,#REF!,0),0)</f>
        <v>0</v>
      </c>
      <c r="AT94" s="215"/>
    </row>
    <row r="95" spans="1:46" ht="18.95" customHeight="1" x14ac:dyDescent="0.25">
      <c r="A95" s="221">
        <v>45</v>
      </c>
      <c r="B95" s="223" t="e">
        <f>VLOOKUP(A95,様式5!$A$10:$B$309,2,FALSE)</f>
        <v>#N/A</v>
      </c>
      <c r="C95" s="222" t="e">
        <f>IF(VLOOKUP(A95,様式5!$A$10:$O$309,15,FALSE)="","",VLOOKUP(A95,様式5!$A$10:$O$309,15,FALSE))</f>
        <v>#N/A</v>
      </c>
      <c r="D95" s="21" t="s">
        <v>59</v>
      </c>
      <c r="E95" s="22">
        <f>COUNTIF(様式5!$AB$10:$AB$309,D95&amp;B95&amp;"1")</f>
        <v>0</v>
      </c>
      <c r="F95" s="23" t="e">
        <f t="shared" ref="F95" si="773">VLOOKUP(C95,$AV$7:$AW$10,2,FALSE)</f>
        <v>#N/A</v>
      </c>
      <c r="G95" s="24" t="e">
        <f t="shared" si="754"/>
        <v>#N/A</v>
      </c>
      <c r="H95" s="25">
        <f>COUNTIF(様式5!$AB$10:$AB$309,D95&amp;B95&amp;"2")</f>
        <v>0</v>
      </c>
      <c r="I95" s="23" t="e">
        <f t="shared" ref="I95" si="774">VLOOKUP(C95,$AV$7:$AX$10,3,FALSE)</f>
        <v>#N/A</v>
      </c>
      <c r="J95" s="24" t="e">
        <f t="shared" si="756"/>
        <v>#N/A</v>
      </c>
      <c r="K95" s="25">
        <f>COUNTIF(様式5!$AD$10:$AD$309,B95&amp;D95)</f>
        <v>0</v>
      </c>
      <c r="L95" s="23">
        <v>400</v>
      </c>
      <c r="M95" s="31">
        <f t="shared" si="757"/>
        <v>0</v>
      </c>
      <c r="N95" s="32">
        <f>COUNTIF(様式5!$AD$10:$AD$309,B95&amp;D95)</f>
        <v>0</v>
      </c>
      <c r="O95" s="33">
        <v>2500</v>
      </c>
      <c r="P95" s="34">
        <f t="shared" si="556"/>
        <v>0</v>
      </c>
      <c r="Q95" s="45" t="e">
        <f t="shared" si="557"/>
        <v>#N/A</v>
      </c>
      <c r="R95" s="216" t="e">
        <f t="shared" ref="R95:R99" si="775">SUM(Q95,Q96)</f>
        <v>#N/A</v>
      </c>
      <c r="T95" s="44">
        <f t="shared" si="565"/>
        <v>0</v>
      </c>
      <c r="U95" s="44">
        <f t="shared" si="566"/>
        <v>0</v>
      </c>
      <c r="V95" s="44">
        <f t="shared" si="567"/>
        <v>0</v>
      </c>
      <c r="W95" s="44">
        <f t="shared" si="568"/>
        <v>0</v>
      </c>
      <c r="X95" s="44">
        <f t="shared" si="569"/>
        <v>0</v>
      </c>
      <c r="Y95" s="44">
        <f t="shared" si="570"/>
        <v>0</v>
      </c>
      <c r="Z95" s="47"/>
      <c r="AA95" s="47"/>
      <c r="AB95" s="47"/>
      <c r="AC95" s="47"/>
      <c r="AD95" s="47"/>
      <c r="AE95" s="47"/>
      <c r="AG95" s="43">
        <f t="shared" ref="AG95" si="776">IFERROR(IF($C95=$AG$3,$K95,0),0)</f>
        <v>0</v>
      </c>
      <c r="AH95" s="43">
        <f>IFERROR(IF($C95=$AG$3,#REF!,0),0)</f>
        <v>0</v>
      </c>
      <c r="AI95" s="43">
        <f t="shared" ref="AI95" si="777">IFERROR(IF($C95=$AI$3,$K95,0),0)</f>
        <v>0</v>
      </c>
      <c r="AJ95" s="43">
        <f>IFERROR(IF($C95=$AI$3,#REF!,0),0)</f>
        <v>0</v>
      </c>
      <c r="AK95" s="43">
        <f t="shared" ref="AK95" si="778">IFERROR(IF($C95=$AK$3,$K95,0),0)</f>
        <v>0</v>
      </c>
      <c r="AL95" s="43">
        <f>IFERROR(IF($C95=$AK$3,#REF!,0),0)</f>
        <v>0</v>
      </c>
      <c r="AM95" s="48"/>
      <c r="AN95" s="48"/>
      <c r="AO95" s="48"/>
      <c r="AP95" s="48"/>
      <c r="AQ95" s="48"/>
      <c r="AR95" s="48"/>
      <c r="AT95" s="215" t="str">
        <f t="shared" ref="AT95" si="779">IF(SUM(E95:E96,H95:H96)=SUM(T95:AE96),"","×")</f>
        <v/>
      </c>
    </row>
    <row r="96" spans="1:46" ht="18.95" customHeight="1" x14ac:dyDescent="0.25">
      <c r="A96" s="221"/>
      <c r="B96" s="223"/>
      <c r="C96" s="222"/>
      <c r="D96" s="26" t="s">
        <v>73</v>
      </c>
      <c r="E96" s="27">
        <f>COUNTIF(様式5!$AB$10:$AB$309,D96&amp;B95&amp;"1")</f>
        <v>0</v>
      </c>
      <c r="F96" s="28" t="e">
        <f t="shared" ref="F96" si="780">VLOOKUP(C95,$AV$7:$AW$10,2,FALSE)</f>
        <v>#N/A</v>
      </c>
      <c r="G96" s="29" t="e">
        <f t="shared" si="754"/>
        <v>#N/A</v>
      </c>
      <c r="H96" s="30">
        <f>COUNTIF(様式5!$AB$10:$AB$309,D96&amp;B95&amp;"2")</f>
        <v>0</v>
      </c>
      <c r="I96" s="35" t="e">
        <f t="shared" ref="I96" si="781">VLOOKUP(C95,$AV$7:$AX$10,3,FALSE)</f>
        <v>#N/A</v>
      </c>
      <c r="J96" s="29" t="e">
        <f t="shared" si="756"/>
        <v>#N/A</v>
      </c>
      <c r="K96" s="36">
        <f>COUNTIF(様式5!$AD$10:$AD$309,B95&amp;D96)</f>
        <v>0</v>
      </c>
      <c r="L96" s="28">
        <v>400</v>
      </c>
      <c r="M96" s="37">
        <f t="shared" si="757"/>
        <v>0</v>
      </c>
      <c r="N96" s="38">
        <f>COUNTIF(様式5!$AD$10:$AD$309,B95&amp;D96)</f>
        <v>0</v>
      </c>
      <c r="O96" s="39">
        <v>2500</v>
      </c>
      <c r="P96" s="40">
        <f t="shared" si="556"/>
        <v>0</v>
      </c>
      <c r="Q96" s="46" t="e">
        <f t="shared" si="557"/>
        <v>#N/A</v>
      </c>
      <c r="R96" s="217"/>
      <c r="T96" s="47">
        <f t="shared" si="565"/>
        <v>0</v>
      </c>
      <c r="U96" s="47">
        <f t="shared" si="566"/>
        <v>0</v>
      </c>
      <c r="V96" s="47">
        <f t="shared" si="567"/>
        <v>0</v>
      </c>
      <c r="W96" s="47">
        <f t="shared" si="568"/>
        <v>0</v>
      </c>
      <c r="X96" s="44">
        <f t="shared" si="569"/>
        <v>0</v>
      </c>
      <c r="Y96" s="44">
        <f t="shared" si="570"/>
        <v>0</v>
      </c>
      <c r="Z96" s="44">
        <f t="shared" ref="Z96" si="782">IFERROR(IF($C95=$Z$3,E96,0),0)</f>
        <v>0</v>
      </c>
      <c r="AA96" s="44">
        <f t="shared" ref="AA96" si="783">IFERROR(IF($C95=$Z$3,H96,0),0)</f>
        <v>0</v>
      </c>
      <c r="AB96" s="44">
        <f t="shared" ref="AB96" si="784">IFERROR(IF($C95=$AB$3,E96,0),0)</f>
        <v>0</v>
      </c>
      <c r="AC96" s="44">
        <f t="shared" ref="AC96" si="785">IFERROR(IF($C95=$AB$3,H96,0),0)</f>
        <v>0</v>
      </c>
      <c r="AD96" s="44">
        <f t="shared" ref="AD96" si="786">IFERROR(IF($C95=$AD$3,E96,0),0)</f>
        <v>0</v>
      </c>
      <c r="AE96" s="44">
        <f t="shared" ref="AE96" si="787">IFERROR(IF($C95=$AD$3,H96,0),0)</f>
        <v>0</v>
      </c>
      <c r="AG96" s="48"/>
      <c r="AH96" s="48"/>
      <c r="AI96" s="48"/>
      <c r="AJ96" s="48"/>
      <c r="AK96" s="48"/>
      <c r="AL96" s="48"/>
      <c r="AM96" s="43">
        <f t="shared" ref="AM96" si="788">IFERROR(IF($C95=$AM$3,$K96,0),0)</f>
        <v>0</v>
      </c>
      <c r="AN96" s="43">
        <f>IFERROR(IF($C95=$AM$3,#REF!,0),0)</f>
        <v>0</v>
      </c>
      <c r="AO96" s="43">
        <f t="shared" ref="AO96" si="789">IFERROR(IF($C95=$AO$3,$K96,0),0)</f>
        <v>0</v>
      </c>
      <c r="AP96" s="43">
        <f>IFERROR(IF($C95=$AO$3,#REF!,0),0)</f>
        <v>0</v>
      </c>
      <c r="AQ96" s="43">
        <f t="shared" ref="AQ96" si="790">IFERROR(IF($C95=$AQ$3,$K96,0),0)</f>
        <v>0</v>
      </c>
      <c r="AR96" s="43">
        <f>IFERROR(IF($C95=$AQ$3,#REF!,0),0)</f>
        <v>0</v>
      </c>
      <c r="AT96" s="215"/>
    </row>
    <row r="97" spans="1:46" ht="18.95" customHeight="1" x14ac:dyDescent="0.25">
      <c r="A97" s="221">
        <v>46</v>
      </c>
      <c r="B97" s="223" t="e">
        <f>VLOOKUP(A97,様式5!$A$10:$B$309,2,FALSE)</f>
        <v>#N/A</v>
      </c>
      <c r="C97" s="222" t="e">
        <f>IF(VLOOKUP(A97,様式5!$A$10:$O$309,15,FALSE)="","",VLOOKUP(A97,様式5!$A$10:$O$309,15,FALSE))</f>
        <v>#N/A</v>
      </c>
      <c r="D97" s="21" t="s">
        <v>59</v>
      </c>
      <c r="E97" s="22">
        <f>COUNTIF(様式5!$AB$10:$AB$309,D97&amp;B97&amp;"1")</f>
        <v>0</v>
      </c>
      <c r="F97" s="23" t="e">
        <f t="shared" ref="F97" si="791">VLOOKUP(C97,$AV$7:$AW$10,2,FALSE)</f>
        <v>#N/A</v>
      </c>
      <c r="G97" s="24" t="e">
        <f t="shared" si="754"/>
        <v>#N/A</v>
      </c>
      <c r="H97" s="25">
        <f>COUNTIF(様式5!$AB$10:$AB$309,D97&amp;B97&amp;"2")</f>
        <v>0</v>
      </c>
      <c r="I97" s="23" t="e">
        <f t="shared" ref="I97" si="792">VLOOKUP(C97,$AV$7:$AX$10,3,FALSE)</f>
        <v>#N/A</v>
      </c>
      <c r="J97" s="24" t="e">
        <f t="shared" si="756"/>
        <v>#N/A</v>
      </c>
      <c r="K97" s="25">
        <f>COUNTIF(様式5!$AD$10:$AD$309,B97&amp;D97)</f>
        <v>0</v>
      </c>
      <c r="L97" s="23">
        <v>400</v>
      </c>
      <c r="M97" s="31">
        <f t="shared" si="757"/>
        <v>0</v>
      </c>
      <c r="N97" s="32">
        <f>COUNTIF(様式5!$AD$10:$AD$309,B97&amp;D97)</f>
        <v>0</v>
      </c>
      <c r="O97" s="33">
        <v>2500</v>
      </c>
      <c r="P97" s="34">
        <f t="shared" si="556"/>
        <v>0</v>
      </c>
      <c r="Q97" s="45" t="e">
        <f t="shared" si="557"/>
        <v>#N/A</v>
      </c>
      <c r="R97" s="218" t="e">
        <f t="shared" si="775"/>
        <v>#N/A</v>
      </c>
      <c r="T97" s="44">
        <f t="shared" si="565"/>
        <v>0</v>
      </c>
      <c r="U97" s="44">
        <f t="shared" si="566"/>
        <v>0</v>
      </c>
      <c r="V97" s="44">
        <f t="shared" si="567"/>
        <v>0</v>
      </c>
      <c r="W97" s="44">
        <f t="shared" si="568"/>
        <v>0</v>
      </c>
      <c r="X97" s="44">
        <f t="shared" si="569"/>
        <v>0</v>
      </c>
      <c r="Y97" s="44">
        <f t="shared" si="570"/>
        <v>0</v>
      </c>
      <c r="Z97" s="47"/>
      <c r="AA97" s="47"/>
      <c r="AB97" s="47"/>
      <c r="AC97" s="47"/>
      <c r="AD97" s="47"/>
      <c r="AE97" s="47"/>
      <c r="AG97" s="43">
        <f t="shared" ref="AG97" si="793">IFERROR(IF($C97=$AG$3,$K97,0),0)</f>
        <v>0</v>
      </c>
      <c r="AH97" s="43">
        <f>IFERROR(IF($C97=$AG$3,#REF!,0),0)</f>
        <v>0</v>
      </c>
      <c r="AI97" s="43">
        <f t="shared" ref="AI97" si="794">IFERROR(IF($C97=$AI$3,$K97,0),0)</f>
        <v>0</v>
      </c>
      <c r="AJ97" s="43">
        <f>IFERROR(IF($C97=$AI$3,#REF!,0),0)</f>
        <v>0</v>
      </c>
      <c r="AK97" s="43">
        <f t="shared" ref="AK97" si="795">IFERROR(IF($C97=$AK$3,$K97,0),0)</f>
        <v>0</v>
      </c>
      <c r="AL97" s="43">
        <f>IFERROR(IF($C97=$AK$3,#REF!,0),0)</f>
        <v>0</v>
      </c>
      <c r="AM97" s="48"/>
      <c r="AN97" s="48"/>
      <c r="AO97" s="48"/>
      <c r="AP97" s="48"/>
      <c r="AQ97" s="48"/>
      <c r="AR97" s="48"/>
      <c r="AT97" s="215" t="str">
        <f t="shared" ref="AT97" si="796">IF(SUM(E97:E98,H97:H98)=SUM(T97:AE98),"","×")</f>
        <v/>
      </c>
    </row>
    <row r="98" spans="1:46" ht="18.95" customHeight="1" x14ac:dyDescent="0.25">
      <c r="A98" s="221"/>
      <c r="B98" s="223"/>
      <c r="C98" s="222"/>
      <c r="D98" s="26" t="s">
        <v>73</v>
      </c>
      <c r="E98" s="27">
        <f>COUNTIF(様式5!$AB$10:$AB$309,D98&amp;B97&amp;"1")</f>
        <v>0</v>
      </c>
      <c r="F98" s="28" t="e">
        <f t="shared" ref="F98" si="797">VLOOKUP(C97,$AV$7:$AW$10,2,FALSE)</f>
        <v>#N/A</v>
      </c>
      <c r="G98" s="29" t="e">
        <f t="shared" si="754"/>
        <v>#N/A</v>
      </c>
      <c r="H98" s="30">
        <f>COUNTIF(様式5!$AB$10:$AB$309,D98&amp;B97&amp;"2")</f>
        <v>0</v>
      </c>
      <c r="I98" s="35" t="e">
        <f t="shared" ref="I98" si="798">VLOOKUP(C97,$AV$7:$AX$10,3,FALSE)</f>
        <v>#N/A</v>
      </c>
      <c r="J98" s="29" t="e">
        <f t="shared" si="756"/>
        <v>#N/A</v>
      </c>
      <c r="K98" s="36">
        <f>COUNTIF(様式5!$AD$10:$AD$309,B97&amp;D98)</f>
        <v>0</v>
      </c>
      <c r="L98" s="28">
        <v>400</v>
      </c>
      <c r="M98" s="37">
        <f t="shared" si="757"/>
        <v>0</v>
      </c>
      <c r="N98" s="38">
        <f>COUNTIF(様式5!$AD$10:$AD$309,B97&amp;D98)</f>
        <v>0</v>
      </c>
      <c r="O98" s="39">
        <v>2500</v>
      </c>
      <c r="P98" s="40">
        <f t="shared" si="556"/>
        <v>0</v>
      </c>
      <c r="Q98" s="46" t="e">
        <f t="shared" si="557"/>
        <v>#N/A</v>
      </c>
      <c r="R98" s="218"/>
      <c r="T98" s="47">
        <f t="shared" si="565"/>
        <v>0</v>
      </c>
      <c r="U98" s="47">
        <f t="shared" si="566"/>
        <v>0</v>
      </c>
      <c r="V98" s="47">
        <f t="shared" si="567"/>
        <v>0</v>
      </c>
      <c r="W98" s="47">
        <f t="shared" si="568"/>
        <v>0</v>
      </c>
      <c r="X98" s="44">
        <f t="shared" si="569"/>
        <v>0</v>
      </c>
      <c r="Y98" s="44">
        <f t="shared" si="570"/>
        <v>0</v>
      </c>
      <c r="Z98" s="44">
        <f t="shared" ref="Z98" si="799">IFERROR(IF($C97=$Z$3,E98,0),0)</f>
        <v>0</v>
      </c>
      <c r="AA98" s="44">
        <f t="shared" ref="AA98" si="800">IFERROR(IF($C97=$Z$3,H98,0),0)</f>
        <v>0</v>
      </c>
      <c r="AB98" s="44">
        <f t="shared" ref="AB98" si="801">IFERROR(IF($C97=$AB$3,E98,0),0)</f>
        <v>0</v>
      </c>
      <c r="AC98" s="44">
        <f t="shared" ref="AC98" si="802">IFERROR(IF($C97=$AB$3,H98,0),0)</f>
        <v>0</v>
      </c>
      <c r="AD98" s="44">
        <f t="shared" ref="AD98" si="803">IFERROR(IF($C97=$AD$3,E98,0),0)</f>
        <v>0</v>
      </c>
      <c r="AE98" s="44">
        <f t="shared" ref="AE98" si="804">IFERROR(IF($C97=$AD$3,H98,0),0)</f>
        <v>0</v>
      </c>
      <c r="AG98" s="48"/>
      <c r="AH98" s="48"/>
      <c r="AI98" s="48"/>
      <c r="AJ98" s="48"/>
      <c r="AK98" s="48"/>
      <c r="AL98" s="48"/>
      <c r="AM98" s="43">
        <f t="shared" ref="AM98" si="805">IFERROR(IF($C97=$AM$3,$K98,0),0)</f>
        <v>0</v>
      </c>
      <c r="AN98" s="43">
        <f>IFERROR(IF($C97=$AM$3,#REF!,0),0)</f>
        <v>0</v>
      </c>
      <c r="AO98" s="43">
        <f t="shared" ref="AO98" si="806">IFERROR(IF($C97=$AO$3,$K98,0),0)</f>
        <v>0</v>
      </c>
      <c r="AP98" s="43">
        <f>IFERROR(IF($C97=$AO$3,#REF!,0),0)</f>
        <v>0</v>
      </c>
      <c r="AQ98" s="43">
        <f t="shared" ref="AQ98" si="807">IFERROR(IF($C97=$AQ$3,$K98,0),0)</f>
        <v>0</v>
      </c>
      <c r="AR98" s="43">
        <f>IFERROR(IF($C97=$AQ$3,#REF!,0),0)</f>
        <v>0</v>
      </c>
      <c r="AT98" s="215"/>
    </row>
    <row r="99" spans="1:46" ht="18.95" customHeight="1" x14ac:dyDescent="0.25">
      <c r="A99" s="221">
        <v>47</v>
      </c>
      <c r="B99" s="223" t="e">
        <f>VLOOKUP(A99,様式5!$A$10:$B$309,2,FALSE)</f>
        <v>#N/A</v>
      </c>
      <c r="C99" s="222" t="e">
        <f>IF(VLOOKUP(A99,様式5!$A$10:$O$309,15,FALSE)="","",VLOOKUP(A99,様式5!$A$10:$O$309,15,FALSE))</f>
        <v>#N/A</v>
      </c>
      <c r="D99" s="21" t="s">
        <v>59</v>
      </c>
      <c r="E99" s="22">
        <f>COUNTIF(様式5!$AB$10:$AB$309,D99&amp;B99&amp;"1")</f>
        <v>0</v>
      </c>
      <c r="F99" s="23" t="e">
        <f t="shared" ref="F99" si="808">VLOOKUP(C99,$AV$7:$AW$10,2,FALSE)</f>
        <v>#N/A</v>
      </c>
      <c r="G99" s="24" t="e">
        <f t="shared" si="754"/>
        <v>#N/A</v>
      </c>
      <c r="H99" s="25">
        <f>COUNTIF(様式5!$AB$10:$AB$309,D99&amp;B99&amp;"2")</f>
        <v>0</v>
      </c>
      <c r="I99" s="23" t="e">
        <f t="shared" ref="I99" si="809">VLOOKUP(C99,$AV$7:$AX$10,3,FALSE)</f>
        <v>#N/A</v>
      </c>
      <c r="J99" s="24" t="e">
        <f t="shared" si="756"/>
        <v>#N/A</v>
      </c>
      <c r="K99" s="25">
        <f>COUNTIF(様式5!$AD$10:$AD$309,B99&amp;D99)</f>
        <v>0</v>
      </c>
      <c r="L99" s="23">
        <v>400</v>
      </c>
      <c r="M99" s="31">
        <f t="shared" si="757"/>
        <v>0</v>
      </c>
      <c r="N99" s="32">
        <f>COUNTIF(様式5!$AD$10:$AD$309,B99&amp;D99)</f>
        <v>0</v>
      </c>
      <c r="O99" s="33">
        <v>2500</v>
      </c>
      <c r="P99" s="34">
        <f t="shared" si="556"/>
        <v>0</v>
      </c>
      <c r="Q99" s="45" t="e">
        <f t="shared" si="557"/>
        <v>#N/A</v>
      </c>
      <c r="R99" s="216" t="e">
        <f t="shared" si="775"/>
        <v>#N/A</v>
      </c>
      <c r="T99" s="44">
        <f t="shared" si="565"/>
        <v>0</v>
      </c>
      <c r="U99" s="44">
        <f t="shared" si="566"/>
        <v>0</v>
      </c>
      <c r="V99" s="44">
        <f t="shared" si="567"/>
        <v>0</v>
      </c>
      <c r="W99" s="44">
        <f t="shared" si="568"/>
        <v>0</v>
      </c>
      <c r="X99" s="44">
        <f t="shared" si="569"/>
        <v>0</v>
      </c>
      <c r="Y99" s="44">
        <f t="shared" si="570"/>
        <v>0</v>
      </c>
      <c r="Z99" s="47"/>
      <c r="AA99" s="47"/>
      <c r="AB99" s="47"/>
      <c r="AC99" s="47"/>
      <c r="AD99" s="47"/>
      <c r="AE99" s="47"/>
      <c r="AG99" s="43">
        <f t="shared" ref="AG99" si="810">IFERROR(IF($C99=$AG$3,$K99,0),0)</f>
        <v>0</v>
      </c>
      <c r="AH99" s="43">
        <f>IFERROR(IF($C99=$AG$3,#REF!,0),0)</f>
        <v>0</v>
      </c>
      <c r="AI99" s="43">
        <f t="shared" ref="AI99" si="811">IFERROR(IF($C99=$AI$3,$K99,0),0)</f>
        <v>0</v>
      </c>
      <c r="AJ99" s="43">
        <f>IFERROR(IF($C99=$AI$3,#REF!,0),0)</f>
        <v>0</v>
      </c>
      <c r="AK99" s="43">
        <f t="shared" ref="AK99" si="812">IFERROR(IF($C99=$AK$3,$K99,0),0)</f>
        <v>0</v>
      </c>
      <c r="AL99" s="43">
        <f>IFERROR(IF($C99=$AK$3,#REF!,0),0)</f>
        <v>0</v>
      </c>
      <c r="AM99" s="48"/>
      <c r="AN99" s="48"/>
      <c r="AO99" s="48"/>
      <c r="AP99" s="48"/>
      <c r="AQ99" s="48"/>
      <c r="AR99" s="48"/>
      <c r="AT99" s="215" t="str">
        <f t="shared" ref="AT99" si="813">IF(SUM(E99:E100,H99:H100)=SUM(T99:AE100),"","×")</f>
        <v/>
      </c>
    </row>
    <row r="100" spans="1:46" ht="18.95" customHeight="1" x14ac:dyDescent="0.25">
      <c r="A100" s="221"/>
      <c r="B100" s="223"/>
      <c r="C100" s="222"/>
      <c r="D100" s="26" t="s">
        <v>73</v>
      </c>
      <c r="E100" s="27">
        <f>COUNTIF(様式5!$AB$10:$AB$309,D100&amp;B99&amp;"1")</f>
        <v>0</v>
      </c>
      <c r="F100" s="28" t="e">
        <f t="shared" ref="F100" si="814">VLOOKUP(C99,$AV$7:$AW$10,2,FALSE)</f>
        <v>#N/A</v>
      </c>
      <c r="G100" s="29" t="e">
        <f t="shared" si="754"/>
        <v>#N/A</v>
      </c>
      <c r="H100" s="30">
        <f>COUNTIF(様式5!$AB$10:$AB$309,D100&amp;B99&amp;"2")</f>
        <v>0</v>
      </c>
      <c r="I100" s="35" t="e">
        <f t="shared" ref="I100" si="815">VLOOKUP(C99,$AV$7:$AX$10,3,FALSE)</f>
        <v>#N/A</v>
      </c>
      <c r="J100" s="29" t="e">
        <f t="shared" si="756"/>
        <v>#N/A</v>
      </c>
      <c r="K100" s="36">
        <f>COUNTIF(様式5!$AD$10:$AD$309,B99&amp;D100)</f>
        <v>0</v>
      </c>
      <c r="L100" s="28">
        <v>400</v>
      </c>
      <c r="M100" s="37">
        <f t="shared" si="757"/>
        <v>0</v>
      </c>
      <c r="N100" s="38">
        <f>COUNTIF(様式5!$AD$10:$AD$309,B99&amp;D100)</f>
        <v>0</v>
      </c>
      <c r="O100" s="39">
        <v>2500</v>
      </c>
      <c r="P100" s="40">
        <f t="shared" si="556"/>
        <v>0</v>
      </c>
      <c r="Q100" s="46" t="e">
        <f t="shared" si="557"/>
        <v>#N/A</v>
      </c>
      <c r="R100" s="217"/>
      <c r="T100" s="47">
        <f t="shared" si="565"/>
        <v>0</v>
      </c>
      <c r="U100" s="47">
        <f t="shared" si="566"/>
        <v>0</v>
      </c>
      <c r="V100" s="47">
        <f t="shared" si="567"/>
        <v>0</v>
      </c>
      <c r="W100" s="47">
        <f t="shared" si="568"/>
        <v>0</v>
      </c>
      <c r="X100" s="44">
        <f t="shared" si="569"/>
        <v>0</v>
      </c>
      <c r="Y100" s="44">
        <f t="shared" si="570"/>
        <v>0</v>
      </c>
      <c r="Z100" s="44">
        <f t="shared" ref="Z100" si="816">IFERROR(IF($C99=$Z$3,E100,0),0)</f>
        <v>0</v>
      </c>
      <c r="AA100" s="44">
        <f t="shared" ref="AA100" si="817">IFERROR(IF($C99=$Z$3,H100,0),0)</f>
        <v>0</v>
      </c>
      <c r="AB100" s="44">
        <f t="shared" ref="AB100" si="818">IFERROR(IF($C99=$AB$3,E100,0),0)</f>
        <v>0</v>
      </c>
      <c r="AC100" s="44">
        <f t="shared" ref="AC100" si="819">IFERROR(IF($C99=$AB$3,H100,0),0)</f>
        <v>0</v>
      </c>
      <c r="AD100" s="44">
        <f t="shared" ref="AD100" si="820">IFERROR(IF($C99=$AD$3,E100,0),0)</f>
        <v>0</v>
      </c>
      <c r="AE100" s="44">
        <f t="shared" ref="AE100" si="821">IFERROR(IF($C99=$AD$3,H100,0),0)</f>
        <v>0</v>
      </c>
      <c r="AG100" s="48"/>
      <c r="AH100" s="48"/>
      <c r="AI100" s="48"/>
      <c r="AJ100" s="48"/>
      <c r="AK100" s="48"/>
      <c r="AL100" s="48"/>
      <c r="AM100" s="43">
        <f t="shared" ref="AM100" si="822">IFERROR(IF($C99=$AM$3,$K100,0),0)</f>
        <v>0</v>
      </c>
      <c r="AN100" s="43">
        <f>IFERROR(IF($C99=$AM$3,#REF!,0),0)</f>
        <v>0</v>
      </c>
      <c r="AO100" s="43">
        <f t="shared" ref="AO100" si="823">IFERROR(IF($C99=$AO$3,$K100,0),0)</f>
        <v>0</v>
      </c>
      <c r="AP100" s="43">
        <f>IFERROR(IF($C99=$AO$3,#REF!,0),0)</f>
        <v>0</v>
      </c>
      <c r="AQ100" s="43">
        <f t="shared" ref="AQ100" si="824">IFERROR(IF($C99=$AQ$3,$K100,0),0)</f>
        <v>0</v>
      </c>
      <c r="AR100" s="43">
        <f>IFERROR(IF($C99=$AQ$3,#REF!,0),0)</f>
        <v>0</v>
      </c>
      <c r="AT100" s="215"/>
    </row>
    <row r="101" spans="1:46" ht="18.95" customHeight="1" x14ac:dyDescent="0.25">
      <c r="A101" s="221">
        <v>48</v>
      </c>
      <c r="B101" s="223" t="e">
        <f>VLOOKUP(A101,様式5!$A$10:$B$309,2,FALSE)</f>
        <v>#N/A</v>
      </c>
      <c r="C101" s="222" t="e">
        <f>IF(VLOOKUP(A101,様式5!$A$10:$O$309,15,FALSE)="","",VLOOKUP(A101,様式5!$A$10:$O$309,15,FALSE))</f>
        <v>#N/A</v>
      </c>
      <c r="D101" s="21" t="s">
        <v>59</v>
      </c>
      <c r="E101" s="22">
        <f>COUNTIF(様式5!$AB$10:$AB$309,D101&amp;B101&amp;"1")</f>
        <v>0</v>
      </c>
      <c r="F101" s="23" t="e">
        <f t="shared" ref="F101" si="825">VLOOKUP(C101,$AV$7:$AW$10,2,FALSE)</f>
        <v>#N/A</v>
      </c>
      <c r="G101" s="24" t="e">
        <f t="shared" si="754"/>
        <v>#N/A</v>
      </c>
      <c r="H101" s="25">
        <f>COUNTIF(様式5!$AB$10:$AB$309,D101&amp;B101&amp;"2")</f>
        <v>0</v>
      </c>
      <c r="I101" s="23" t="e">
        <f t="shared" ref="I101" si="826">VLOOKUP(C101,$AV$7:$AX$10,3,FALSE)</f>
        <v>#N/A</v>
      </c>
      <c r="J101" s="24" t="e">
        <f t="shared" si="756"/>
        <v>#N/A</v>
      </c>
      <c r="K101" s="25">
        <f>COUNTIF(様式5!$AD$10:$AD$309,B101&amp;D101)</f>
        <v>0</v>
      </c>
      <c r="L101" s="23">
        <v>400</v>
      </c>
      <c r="M101" s="31">
        <f t="shared" si="757"/>
        <v>0</v>
      </c>
      <c r="N101" s="32">
        <f>COUNTIF(様式5!$AD$10:$AD$309,B101&amp;D101)</f>
        <v>0</v>
      </c>
      <c r="O101" s="33">
        <v>2500</v>
      </c>
      <c r="P101" s="34">
        <f t="shared" si="556"/>
        <v>0</v>
      </c>
      <c r="Q101" s="45" t="e">
        <f t="shared" si="557"/>
        <v>#N/A</v>
      </c>
      <c r="R101" s="216" t="e">
        <f t="shared" ref="R101:R105" si="827">SUM(Q101,Q102)</f>
        <v>#N/A</v>
      </c>
      <c r="T101" s="44">
        <f t="shared" si="565"/>
        <v>0</v>
      </c>
      <c r="U101" s="44">
        <f t="shared" si="566"/>
        <v>0</v>
      </c>
      <c r="V101" s="44">
        <f t="shared" si="567"/>
        <v>0</v>
      </c>
      <c r="W101" s="44">
        <f t="shared" si="568"/>
        <v>0</v>
      </c>
      <c r="X101" s="44">
        <f t="shared" si="569"/>
        <v>0</v>
      </c>
      <c r="Y101" s="44">
        <f t="shared" si="570"/>
        <v>0</v>
      </c>
      <c r="Z101" s="47"/>
      <c r="AA101" s="47"/>
      <c r="AB101" s="47"/>
      <c r="AC101" s="47"/>
      <c r="AD101" s="47"/>
      <c r="AE101" s="47"/>
      <c r="AG101" s="43">
        <f t="shared" ref="AG101" si="828">IFERROR(IF($C101=$AG$3,$K101,0),0)</f>
        <v>0</v>
      </c>
      <c r="AH101" s="43">
        <f>IFERROR(IF($C101=$AG$3,#REF!,0),0)</f>
        <v>0</v>
      </c>
      <c r="AI101" s="43">
        <f t="shared" ref="AI101" si="829">IFERROR(IF($C101=$AI$3,$K101,0),0)</f>
        <v>0</v>
      </c>
      <c r="AJ101" s="43">
        <f>IFERROR(IF($C101=$AI$3,#REF!,0),0)</f>
        <v>0</v>
      </c>
      <c r="AK101" s="43">
        <f t="shared" ref="AK101" si="830">IFERROR(IF($C101=$AK$3,$K101,0),0)</f>
        <v>0</v>
      </c>
      <c r="AL101" s="43">
        <f>IFERROR(IF($C101=$AK$3,#REF!,0),0)</f>
        <v>0</v>
      </c>
      <c r="AM101" s="48"/>
      <c r="AN101" s="48"/>
      <c r="AO101" s="48"/>
      <c r="AP101" s="48"/>
      <c r="AQ101" s="48"/>
      <c r="AR101" s="48"/>
      <c r="AT101" s="215" t="str">
        <f t="shared" ref="AT101" si="831">IF(SUM(E101:E102,H101:H102)=SUM(T101:AE102),"","×")</f>
        <v/>
      </c>
    </row>
    <row r="102" spans="1:46" ht="18.95" customHeight="1" x14ac:dyDescent="0.25">
      <c r="A102" s="221"/>
      <c r="B102" s="223"/>
      <c r="C102" s="222"/>
      <c r="D102" s="26" t="s">
        <v>73</v>
      </c>
      <c r="E102" s="27">
        <f>COUNTIF(様式5!$AB$10:$AB$309,D102&amp;B101&amp;"1")</f>
        <v>0</v>
      </c>
      <c r="F102" s="28" t="e">
        <f t="shared" ref="F102" si="832">VLOOKUP(C101,$AV$7:$AW$10,2,FALSE)</f>
        <v>#N/A</v>
      </c>
      <c r="G102" s="29" t="e">
        <f t="shared" si="754"/>
        <v>#N/A</v>
      </c>
      <c r="H102" s="30">
        <f>COUNTIF(様式5!$AB$10:$AB$309,D102&amp;B101&amp;"2")</f>
        <v>0</v>
      </c>
      <c r="I102" s="35" t="e">
        <f t="shared" ref="I102" si="833">VLOOKUP(C101,$AV$7:$AX$10,3,FALSE)</f>
        <v>#N/A</v>
      </c>
      <c r="J102" s="29" t="e">
        <f t="shared" si="756"/>
        <v>#N/A</v>
      </c>
      <c r="K102" s="36">
        <f>COUNTIF(様式5!$AD$10:$AD$309,B101&amp;D102)</f>
        <v>0</v>
      </c>
      <c r="L102" s="28">
        <v>400</v>
      </c>
      <c r="M102" s="37">
        <f t="shared" si="757"/>
        <v>0</v>
      </c>
      <c r="N102" s="38">
        <f>COUNTIF(様式5!$AD$10:$AD$309,B101&amp;D102)</f>
        <v>0</v>
      </c>
      <c r="O102" s="39">
        <v>2500</v>
      </c>
      <c r="P102" s="40">
        <f t="shared" si="556"/>
        <v>0</v>
      </c>
      <c r="Q102" s="46" t="e">
        <f t="shared" si="557"/>
        <v>#N/A</v>
      </c>
      <c r="R102" s="217"/>
      <c r="T102" s="47">
        <f t="shared" si="565"/>
        <v>0</v>
      </c>
      <c r="U102" s="47">
        <f t="shared" si="566"/>
        <v>0</v>
      </c>
      <c r="V102" s="47">
        <f t="shared" si="567"/>
        <v>0</v>
      </c>
      <c r="W102" s="47">
        <f t="shared" si="568"/>
        <v>0</v>
      </c>
      <c r="X102" s="44">
        <f t="shared" si="569"/>
        <v>0</v>
      </c>
      <c r="Y102" s="44">
        <f t="shared" si="570"/>
        <v>0</v>
      </c>
      <c r="Z102" s="44">
        <f t="shared" ref="Z102" si="834">IFERROR(IF($C101=$Z$3,E102,0),0)</f>
        <v>0</v>
      </c>
      <c r="AA102" s="44">
        <f t="shared" ref="AA102" si="835">IFERROR(IF($C101=$Z$3,H102,0),0)</f>
        <v>0</v>
      </c>
      <c r="AB102" s="44">
        <f t="shared" ref="AB102" si="836">IFERROR(IF($C101=$AB$3,E102,0),0)</f>
        <v>0</v>
      </c>
      <c r="AC102" s="44">
        <f t="shared" ref="AC102" si="837">IFERROR(IF($C101=$AB$3,H102,0),0)</f>
        <v>0</v>
      </c>
      <c r="AD102" s="44">
        <f t="shared" ref="AD102" si="838">IFERROR(IF($C101=$AD$3,E102,0),0)</f>
        <v>0</v>
      </c>
      <c r="AE102" s="44">
        <f t="shared" ref="AE102" si="839">IFERROR(IF($C101=$AD$3,H102,0),0)</f>
        <v>0</v>
      </c>
      <c r="AG102" s="48"/>
      <c r="AH102" s="48"/>
      <c r="AI102" s="48"/>
      <c r="AJ102" s="48"/>
      <c r="AK102" s="48"/>
      <c r="AL102" s="48"/>
      <c r="AM102" s="43">
        <f t="shared" ref="AM102" si="840">IFERROR(IF($C101=$AM$3,$K102,0),0)</f>
        <v>0</v>
      </c>
      <c r="AN102" s="43">
        <f>IFERROR(IF($C101=$AM$3,#REF!,0),0)</f>
        <v>0</v>
      </c>
      <c r="AO102" s="43">
        <f t="shared" ref="AO102" si="841">IFERROR(IF($C101=$AO$3,$K102,0),0)</f>
        <v>0</v>
      </c>
      <c r="AP102" s="43">
        <f>IFERROR(IF($C101=$AO$3,#REF!,0),0)</f>
        <v>0</v>
      </c>
      <c r="AQ102" s="43">
        <f t="shared" ref="AQ102" si="842">IFERROR(IF($C101=$AQ$3,$K102,0),0)</f>
        <v>0</v>
      </c>
      <c r="AR102" s="43">
        <f>IFERROR(IF($C101=$AQ$3,#REF!,0),0)</f>
        <v>0</v>
      </c>
      <c r="AT102" s="215"/>
    </row>
    <row r="103" spans="1:46" ht="18.95" customHeight="1" x14ac:dyDescent="0.25">
      <c r="A103" s="221">
        <v>49</v>
      </c>
      <c r="B103" s="223" t="e">
        <f>VLOOKUP(A103,様式5!$A$10:$B$309,2,FALSE)</f>
        <v>#N/A</v>
      </c>
      <c r="C103" s="222" t="e">
        <f>IF(VLOOKUP(A103,様式5!$A$10:$O$309,15,FALSE)="","",VLOOKUP(A103,様式5!$A$10:$O$309,15,FALSE))</f>
        <v>#N/A</v>
      </c>
      <c r="D103" s="21" t="s">
        <v>59</v>
      </c>
      <c r="E103" s="22">
        <f>COUNTIF(様式5!$AB$10:$AB$309,D103&amp;B103&amp;"1")</f>
        <v>0</v>
      </c>
      <c r="F103" s="23" t="e">
        <f t="shared" ref="F103" si="843">VLOOKUP(C103,$AV$7:$AW$10,2,FALSE)</f>
        <v>#N/A</v>
      </c>
      <c r="G103" s="24" t="e">
        <f t="shared" si="754"/>
        <v>#N/A</v>
      </c>
      <c r="H103" s="25">
        <f>COUNTIF(様式5!$AB$10:$AB$309,D103&amp;B103&amp;"2")</f>
        <v>0</v>
      </c>
      <c r="I103" s="23" t="e">
        <f t="shared" ref="I103" si="844">VLOOKUP(C103,$AV$7:$AX$10,3,FALSE)</f>
        <v>#N/A</v>
      </c>
      <c r="J103" s="24" t="e">
        <f t="shared" si="756"/>
        <v>#N/A</v>
      </c>
      <c r="K103" s="25">
        <f>COUNTIF(様式5!$AD$10:$AD$309,B103&amp;D103)</f>
        <v>0</v>
      </c>
      <c r="L103" s="23">
        <v>400</v>
      </c>
      <c r="M103" s="31">
        <f t="shared" si="757"/>
        <v>0</v>
      </c>
      <c r="N103" s="32">
        <f>COUNTIF(様式5!$AD$10:$AD$309,B103&amp;D103)</f>
        <v>0</v>
      </c>
      <c r="O103" s="33">
        <v>2500</v>
      </c>
      <c r="P103" s="34">
        <f t="shared" si="556"/>
        <v>0</v>
      </c>
      <c r="Q103" s="45" t="e">
        <f t="shared" si="557"/>
        <v>#N/A</v>
      </c>
      <c r="R103" s="216" t="e">
        <f t="shared" si="827"/>
        <v>#N/A</v>
      </c>
      <c r="T103" s="44">
        <f t="shared" si="565"/>
        <v>0</v>
      </c>
      <c r="U103" s="44">
        <f t="shared" si="566"/>
        <v>0</v>
      </c>
      <c r="V103" s="44">
        <f t="shared" si="567"/>
        <v>0</v>
      </c>
      <c r="W103" s="44">
        <f t="shared" si="568"/>
        <v>0</v>
      </c>
      <c r="X103" s="44">
        <f t="shared" si="569"/>
        <v>0</v>
      </c>
      <c r="Y103" s="44">
        <f t="shared" si="570"/>
        <v>0</v>
      </c>
      <c r="Z103" s="47"/>
      <c r="AA103" s="47"/>
      <c r="AB103" s="47"/>
      <c r="AC103" s="47"/>
      <c r="AD103" s="47"/>
      <c r="AE103" s="47"/>
      <c r="AG103" s="43">
        <f t="shared" ref="AG103" si="845">IFERROR(IF($C103=$AG$3,$K103,0),0)</f>
        <v>0</v>
      </c>
      <c r="AH103" s="43">
        <f>IFERROR(IF($C103=$AG$3,#REF!,0),0)</f>
        <v>0</v>
      </c>
      <c r="AI103" s="43">
        <f t="shared" ref="AI103" si="846">IFERROR(IF($C103=$AI$3,$K103,0),0)</f>
        <v>0</v>
      </c>
      <c r="AJ103" s="43">
        <f>IFERROR(IF($C103=$AI$3,#REF!,0),0)</f>
        <v>0</v>
      </c>
      <c r="AK103" s="43">
        <f t="shared" ref="AK103" si="847">IFERROR(IF($C103=$AK$3,$K103,0),0)</f>
        <v>0</v>
      </c>
      <c r="AL103" s="43">
        <f>IFERROR(IF($C103=$AK$3,#REF!,0),0)</f>
        <v>0</v>
      </c>
      <c r="AM103" s="48"/>
      <c r="AN103" s="48"/>
      <c r="AO103" s="48"/>
      <c r="AP103" s="48"/>
      <c r="AQ103" s="48"/>
      <c r="AR103" s="48"/>
      <c r="AT103" s="215" t="str">
        <f t="shared" ref="AT103" si="848">IF(SUM(E103:E104,H103:H104)=SUM(T103:AE104),"","×")</f>
        <v/>
      </c>
    </row>
    <row r="104" spans="1:46" ht="18.95" customHeight="1" x14ac:dyDescent="0.25">
      <c r="A104" s="221"/>
      <c r="B104" s="223"/>
      <c r="C104" s="222"/>
      <c r="D104" s="26" t="s">
        <v>73</v>
      </c>
      <c r="E104" s="27">
        <f>COUNTIF(様式5!$AB$10:$AB$309,D104&amp;B103&amp;"1")</f>
        <v>0</v>
      </c>
      <c r="F104" s="28" t="e">
        <f t="shared" ref="F104" si="849">VLOOKUP(C103,$AV$7:$AW$10,2,FALSE)</f>
        <v>#N/A</v>
      </c>
      <c r="G104" s="29" t="e">
        <f t="shared" si="754"/>
        <v>#N/A</v>
      </c>
      <c r="H104" s="30">
        <f>COUNTIF(様式5!$AB$10:$AB$309,D104&amp;B103&amp;"2")</f>
        <v>0</v>
      </c>
      <c r="I104" s="35" t="e">
        <f t="shared" ref="I104" si="850">VLOOKUP(C103,$AV$7:$AX$10,3,FALSE)</f>
        <v>#N/A</v>
      </c>
      <c r="J104" s="29" t="e">
        <f t="shared" si="756"/>
        <v>#N/A</v>
      </c>
      <c r="K104" s="36">
        <f>COUNTIF(様式5!$AD$10:$AD$309,B103&amp;D104)</f>
        <v>0</v>
      </c>
      <c r="L104" s="28">
        <v>400</v>
      </c>
      <c r="M104" s="37">
        <f t="shared" si="757"/>
        <v>0</v>
      </c>
      <c r="N104" s="38">
        <f>COUNTIF(様式5!$AD$10:$AD$309,B103&amp;D104)</f>
        <v>0</v>
      </c>
      <c r="O104" s="39">
        <v>2500</v>
      </c>
      <c r="P104" s="40">
        <f t="shared" si="556"/>
        <v>0</v>
      </c>
      <c r="Q104" s="46" t="e">
        <f t="shared" si="557"/>
        <v>#N/A</v>
      </c>
      <c r="R104" s="217"/>
      <c r="T104" s="47">
        <f t="shared" si="565"/>
        <v>0</v>
      </c>
      <c r="U104" s="47">
        <f t="shared" si="566"/>
        <v>0</v>
      </c>
      <c r="V104" s="47">
        <f t="shared" si="567"/>
        <v>0</v>
      </c>
      <c r="W104" s="47">
        <f t="shared" si="568"/>
        <v>0</v>
      </c>
      <c r="X104" s="44">
        <f t="shared" si="569"/>
        <v>0</v>
      </c>
      <c r="Y104" s="44">
        <f t="shared" si="570"/>
        <v>0</v>
      </c>
      <c r="Z104" s="44">
        <f t="shared" ref="Z104" si="851">IFERROR(IF($C103=$Z$3,E104,0),0)</f>
        <v>0</v>
      </c>
      <c r="AA104" s="44">
        <f t="shared" ref="AA104" si="852">IFERROR(IF($C103=$Z$3,H104,0),0)</f>
        <v>0</v>
      </c>
      <c r="AB104" s="44">
        <f t="shared" ref="AB104" si="853">IFERROR(IF($C103=$AB$3,E104,0),0)</f>
        <v>0</v>
      </c>
      <c r="AC104" s="44">
        <f t="shared" ref="AC104" si="854">IFERROR(IF($C103=$AB$3,H104,0),0)</f>
        <v>0</v>
      </c>
      <c r="AD104" s="44">
        <f t="shared" ref="AD104" si="855">IFERROR(IF($C103=$AD$3,E104,0),0)</f>
        <v>0</v>
      </c>
      <c r="AE104" s="44">
        <f t="shared" ref="AE104" si="856">IFERROR(IF($C103=$AD$3,H104,0),0)</f>
        <v>0</v>
      </c>
      <c r="AG104" s="48"/>
      <c r="AH104" s="48"/>
      <c r="AI104" s="48"/>
      <c r="AJ104" s="48"/>
      <c r="AK104" s="48"/>
      <c r="AL104" s="48"/>
      <c r="AM104" s="43">
        <f t="shared" ref="AM104" si="857">IFERROR(IF($C103=$AM$3,$K104,0),0)</f>
        <v>0</v>
      </c>
      <c r="AN104" s="43">
        <f>IFERROR(IF($C103=$AM$3,#REF!,0),0)</f>
        <v>0</v>
      </c>
      <c r="AO104" s="43">
        <f t="shared" ref="AO104" si="858">IFERROR(IF($C103=$AO$3,$K104,0),0)</f>
        <v>0</v>
      </c>
      <c r="AP104" s="43">
        <f>IFERROR(IF($C103=$AO$3,#REF!,0),0)</f>
        <v>0</v>
      </c>
      <c r="AQ104" s="43">
        <f t="shared" ref="AQ104" si="859">IFERROR(IF($C103=$AQ$3,$K104,0),0)</f>
        <v>0</v>
      </c>
      <c r="AR104" s="43">
        <f>IFERROR(IF($C103=$AQ$3,#REF!,0),0)</f>
        <v>0</v>
      </c>
      <c r="AT104" s="215"/>
    </row>
    <row r="105" spans="1:46" ht="18.95" customHeight="1" x14ac:dyDescent="0.25">
      <c r="A105" s="221">
        <v>50</v>
      </c>
      <c r="B105" s="223" t="e">
        <f>VLOOKUP(A105,様式5!$A$10:$B$309,2,FALSE)</f>
        <v>#N/A</v>
      </c>
      <c r="C105" s="222" t="e">
        <f>IF(VLOOKUP(A105,様式5!$A$10:$O$309,15,FALSE)="","",VLOOKUP(A105,様式5!$A$10:$O$309,15,FALSE))</f>
        <v>#N/A</v>
      </c>
      <c r="D105" s="21" t="s">
        <v>59</v>
      </c>
      <c r="E105" s="22">
        <f>COUNTIF(様式5!$AB$10:$AB$309,D105&amp;B105&amp;"1")</f>
        <v>0</v>
      </c>
      <c r="F105" s="23" t="e">
        <f t="shared" ref="F105" si="860">VLOOKUP(C105,$AV$7:$AW$10,2,FALSE)</f>
        <v>#N/A</v>
      </c>
      <c r="G105" s="24" t="e">
        <f t="shared" si="754"/>
        <v>#N/A</v>
      </c>
      <c r="H105" s="25">
        <f>COUNTIF(様式5!$AB$10:$AB$309,D105&amp;B105&amp;"2")</f>
        <v>0</v>
      </c>
      <c r="I105" s="23" t="e">
        <f t="shared" ref="I105" si="861">VLOOKUP(C105,$AV$7:$AX$10,3,FALSE)</f>
        <v>#N/A</v>
      </c>
      <c r="J105" s="24" t="e">
        <f t="shared" si="756"/>
        <v>#N/A</v>
      </c>
      <c r="K105" s="25">
        <f>COUNTIF(様式5!$AD$10:$AD$309,B105&amp;D105)</f>
        <v>0</v>
      </c>
      <c r="L105" s="23">
        <v>400</v>
      </c>
      <c r="M105" s="31">
        <f t="shared" si="757"/>
        <v>0</v>
      </c>
      <c r="N105" s="32">
        <f>COUNTIF(様式5!$AD$10:$AD$309,B105&amp;D105)</f>
        <v>0</v>
      </c>
      <c r="O105" s="33">
        <v>2500</v>
      </c>
      <c r="P105" s="34">
        <f t="shared" si="556"/>
        <v>0</v>
      </c>
      <c r="Q105" s="45" t="e">
        <f t="shared" si="557"/>
        <v>#N/A</v>
      </c>
      <c r="R105" s="216" t="e">
        <f t="shared" si="827"/>
        <v>#N/A</v>
      </c>
      <c r="T105" s="44">
        <f t="shared" si="565"/>
        <v>0</v>
      </c>
      <c r="U105" s="44">
        <f t="shared" si="566"/>
        <v>0</v>
      </c>
      <c r="V105" s="44">
        <f t="shared" si="567"/>
        <v>0</v>
      </c>
      <c r="W105" s="44">
        <f t="shared" si="568"/>
        <v>0</v>
      </c>
      <c r="X105" s="44">
        <f t="shared" si="569"/>
        <v>0</v>
      </c>
      <c r="Y105" s="44">
        <f t="shared" si="570"/>
        <v>0</v>
      </c>
      <c r="Z105" s="47"/>
      <c r="AA105" s="47"/>
      <c r="AB105" s="47"/>
      <c r="AC105" s="47"/>
      <c r="AD105" s="47"/>
      <c r="AE105" s="47"/>
      <c r="AG105" s="43">
        <f t="shared" ref="AG105" si="862">IFERROR(IF($C105=$AG$3,$K105,0),0)</f>
        <v>0</v>
      </c>
      <c r="AH105" s="43">
        <f>IFERROR(IF($C105=$AG$3,#REF!,0),0)</f>
        <v>0</v>
      </c>
      <c r="AI105" s="43">
        <f t="shared" ref="AI105" si="863">IFERROR(IF($C105=$AI$3,$K105,0),0)</f>
        <v>0</v>
      </c>
      <c r="AJ105" s="43">
        <f>IFERROR(IF($C105=$AI$3,#REF!,0),0)</f>
        <v>0</v>
      </c>
      <c r="AK105" s="43">
        <f t="shared" ref="AK105" si="864">IFERROR(IF($C105=$AK$3,$K105,0),0)</f>
        <v>0</v>
      </c>
      <c r="AL105" s="43">
        <f>IFERROR(IF($C105=$AK$3,#REF!,0),0)</f>
        <v>0</v>
      </c>
      <c r="AM105" s="48"/>
      <c r="AN105" s="48"/>
      <c r="AO105" s="48"/>
      <c r="AP105" s="48"/>
      <c r="AQ105" s="48"/>
      <c r="AR105" s="48"/>
      <c r="AT105" s="215" t="str">
        <f t="shared" ref="AT105" si="865">IF(SUM(E105:E106,H105:H106)=SUM(T105:AE106),"","×")</f>
        <v/>
      </c>
    </row>
    <row r="106" spans="1:46" ht="18.95" customHeight="1" x14ac:dyDescent="0.25">
      <c r="A106" s="221"/>
      <c r="B106" s="223"/>
      <c r="C106" s="222"/>
      <c r="D106" s="26" t="s">
        <v>73</v>
      </c>
      <c r="E106" s="27">
        <f>COUNTIF(様式5!$AB$10:$AB$309,D106&amp;B105&amp;"1")</f>
        <v>0</v>
      </c>
      <c r="F106" s="28" t="e">
        <f t="shared" ref="F106" si="866">VLOOKUP(C105,$AV$7:$AW$10,2,FALSE)</f>
        <v>#N/A</v>
      </c>
      <c r="G106" s="29" t="e">
        <f t="shared" si="754"/>
        <v>#N/A</v>
      </c>
      <c r="H106" s="30">
        <f>COUNTIF(様式5!$AB$10:$AB$309,D106&amp;B105&amp;"2")</f>
        <v>0</v>
      </c>
      <c r="I106" s="35" t="e">
        <f t="shared" ref="I106" si="867">VLOOKUP(C105,$AV$7:$AX$10,3,FALSE)</f>
        <v>#N/A</v>
      </c>
      <c r="J106" s="29" t="e">
        <f t="shared" si="756"/>
        <v>#N/A</v>
      </c>
      <c r="K106" s="36">
        <f>COUNTIF(様式5!$AD$10:$AD$309,B105&amp;D106)</f>
        <v>0</v>
      </c>
      <c r="L106" s="28">
        <v>400</v>
      </c>
      <c r="M106" s="37">
        <f t="shared" si="757"/>
        <v>0</v>
      </c>
      <c r="N106" s="38">
        <f>COUNTIF(様式5!$AD$10:$AD$309,B105&amp;D106)</f>
        <v>0</v>
      </c>
      <c r="O106" s="39">
        <v>2500</v>
      </c>
      <c r="P106" s="40">
        <f t="shared" si="556"/>
        <v>0</v>
      </c>
      <c r="Q106" s="46" t="e">
        <f t="shared" si="557"/>
        <v>#N/A</v>
      </c>
      <c r="R106" s="217"/>
      <c r="T106" s="47">
        <f t="shared" si="565"/>
        <v>0</v>
      </c>
      <c r="U106" s="47">
        <f t="shared" si="566"/>
        <v>0</v>
      </c>
      <c r="V106" s="47">
        <f t="shared" si="567"/>
        <v>0</v>
      </c>
      <c r="W106" s="47">
        <f t="shared" si="568"/>
        <v>0</v>
      </c>
      <c r="X106" s="44">
        <f t="shared" si="569"/>
        <v>0</v>
      </c>
      <c r="Y106" s="44">
        <f t="shared" si="570"/>
        <v>0</v>
      </c>
      <c r="Z106" s="44">
        <f t="shared" ref="Z106" si="868">IFERROR(IF($C105=$Z$3,E106,0),0)</f>
        <v>0</v>
      </c>
      <c r="AA106" s="44">
        <f t="shared" ref="AA106" si="869">IFERROR(IF($C105=$Z$3,H106,0),0)</f>
        <v>0</v>
      </c>
      <c r="AB106" s="44">
        <f t="shared" ref="AB106" si="870">IFERROR(IF($C105=$AB$3,E106,0),0)</f>
        <v>0</v>
      </c>
      <c r="AC106" s="44">
        <f t="shared" ref="AC106" si="871">IFERROR(IF($C105=$AB$3,H106,0),0)</f>
        <v>0</v>
      </c>
      <c r="AD106" s="44">
        <f t="shared" ref="AD106" si="872">IFERROR(IF($C105=$AD$3,E106,0),0)</f>
        <v>0</v>
      </c>
      <c r="AE106" s="44">
        <f t="shared" ref="AE106" si="873">IFERROR(IF($C105=$AD$3,H106,0),0)</f>
        <v>0</v>
      </c>
      <c r="AG106" s="48"/>
      <c r="AH106" s="48"/>
      <c r="AI106" s="48"/>
      <c r="AJ106" s="48"/>
      <c r="AK106" s="48"/>
      <c r="AL106" s="48"/>
      <c r="AM106" s="43">
        <f t="shared" ref="AM106" si="874">IFERROR(IF($C105=$AM$3,$K106,0),0)</f>
        <v>0</v>
      </c>
      <c r="AN106" s="43">
        <f>IFERROR(IF($C105=$AM$3,#REF!,0),0)</f>
        <v>0</v>
      </c>
      <c r="AO106" s="43">
        <f t="shared" ref="AO106" si="875">IFERROR(IF($C105=$AO$3,$K106,0),0)</f>
        <v>0</v>
      </c>
      <c r="AP106" s="43">
        <f>IFERROR(IF($C105=$AO$3,#REF!,0),0)</f>
        <v>0</v>
      </c>
      <c r="AQ106" s="43">
        <f t="shared" ref="AQ106" si="876">IFERROR(IF($C105=$AQ$3,$K106,0),0)</f>
        <v>0</v>
      </c>
      <c r="AR106" s="43">
        <f>IFERROR(IF($C105=$AQ$3,#REF!,0),0)</f>
        <v>0</v>
      </c>
      <c r="AT106" s="215"/>
    </row>
    <row r="107" spans="1:46" ht="18.95" customHeight="1" x14ac:dyDescent="0.25">
      <c r="A107" s="221">
        <v>51</v>
      </c>
      <c r="B107" s="223" t="e">
        <f>VLOOKUP(A107,様式5!$A$10:$B$309,2,FALSE)</f>
        <v>#N/A</v>
      </c>
      <c r="C107" s="222" t="e">
        <f>IF(VLOOKUP(A107,様式5!$A$10:$O$309,15,FALSE)="","",VLOOKUP(A107,様式5!$A$10:$O$309,15,FALSE))</f>
        <v>#N/A</v>
      </c>
      <c r="D107" s="21" t="s">
        <v>59</v>
      </c>
      <c r="E107" s="22">
        <f>COUNTIF(様式5!$AB$10:$AB$309,D107&amp;B107&amp;"1")</f>
        <v>0</v>
      </c>
      <c r="F107" s="23" t="e">
        <f t="shared" ref="F107" si="877">VLOOKUP(C107,$AV$7:$AW$10,2,FALSE)</f>
        <v>#N/A</v>
      </c>
      <c r="G107" s="24" t="e">
        <f t="shared" si="754"/>
        <v>#N/A</v>
      </c>
      <c r="H107" s="25">
        <f>COUNTIF(様式5!$AB$10:$AB$309,D107&amp;B107&amp;"2")</f>
        <v>0</v>
      </c>
      <c r="I107" s="23" t="e">
        <f t="shared" ref="I107" si="878">VLOOKUP(C107,$AV$7:$AX$10,3,FALSE)</f>
        <v>#N/A</v>
      </c>
      <c r="J107" s="24" t="e">
        <f t="shared" si="756"/>
        <v>#N/A</v>
      </c>
      <c r="K107" s="25">
        <f>COUNTIF(様式5!$AD$10:$AD$309,B107&amp;D107)</f>
        <v>0</v>
      </c>
      <c r="L107" s="23">
        <v>400</v>
      </c>
      <c r="M107" s="31">
        <f t="shared" si="757"/>
        <v>0</v>
      </c>
      <c r="N107" s="32">
        <f>COUNTIF(様式5!$AD$10:$AD$309,B107&amp;D107)</f>
        <v>0</v>
      </c>
      <c r="O107" s="33">
        <v>2500</v>
      </c>
      <c r="P107" s="34">
        <f t="shared" si="556"/>
        <v>0</v>
      </c>
      <c r="Q107" s="45" t="e">
        <f t="shared" si="557"/>
        <v>#N/A</v>
      </c>
      <c r="R107" s="218" t="e">
        <f t="shared" ref="R107:R111" si="879">SUM(Q107,Q108)</f>
        <v>#N/A</v>
      </c>
      <c r="T107" s="44">
        <f t="shared" si="565"/>
        <v>0</v>
      </c>
      <c r="U107" s="44">
        <f t="shared" si="566"/>
        <v>0</v>
      </c>
      <c r="V107" s="44">
        <f t="shared" si="567"/>
        <v>0</v>
      </c>
      <c r="W107" s="44">
        <f t="shared" si="568"/>
        <v>0</v>
      </c>
      <c r="X107" s="44">
        <f t="shared" si="569"/>
        <v>0</v>
      </c>
      <c r="Y107" s="44">
        <f t="shared" si="570"/>
        <v>0</v>
      </c>
      <c r="Z107" s="47"/>
      <c r="AA107" s="47"/>
      <c r="AB107" s="47"/>
      <c r="AC107" s="47"/>
      <c r="AD107" s="47"/>
      <c r="AE107" s="47"/>
      <c r="AG107" s="43">
        <f t="shared" ref="AG107" si="880">IFERROR(IF($C107=$AG$3,$K107,0),0)</f>
        <v>0</v>
      </c>
      <c r="AH107" s="43">
        <f>IFERROR(IF($C107=$AG$3,#REF!,0),0)</f>
        <v>0</v>
      </c>
      <c r="AI107" s="43">
        <f t="shared" ref="AI107" si="881">IFERROR(IF($C107=$AI$3,$K107,0),0)</f>
        <v>0</v>
      </c>
      <c r="AJ107" s="43">
        <f>IFERROR(IF($C107=$AI$3,#REF!,0),0)</f>
        <v>0</v>
      </c>
      <c r="AK107" s="43">
        <f t="shared" ref="AK107" si="882">IFERROR(IF($C107=$AK$3,$K107,0),0)</f>
        <v>0</v>
      </c>
      <c r="AL107" s="43">
        <f>IFERROR(IF($C107=$AK$3,#REF!,0),0)</f>
        <v>0</v>
      </c>
      <c r="AM107" s="48"/>
      <c r="AN107" s="48"/>
      <c r="AO107" s="48"/>
      <c r="AP107" s="48"/>
      <c r="AQ107" s="48"/>
      <c r="AR107" s="48"/>
      <c r="AT107" s="215" t="str">
        <f t="shared" ref="AT107" si="883">IF(SUM(E107:E108,H107:H108)=SUM(T107:AE108),"","×")</f>
        <v/>
      </c>
    </row>
    <row r="108" spans="1:46" ht="18.95" customHeight="1" x14ac:dyDescent="0.25">
      <c r="A108" s="221"/>
      <c r="B108" s="223"/>
      <c r="C108" s="222"/>
      <c r="D108" s="26" t="s">
        <v>73</v>
      </c>
      <c r="E108" s="27">
        <f>COUNTIF(様式5!$AB$10:$AB$309,D108&amp;B107&amp;"1")</f>
        <v>0</v>
      </c>
      <c r="F108" s="28" t="e">
        <f t="shared" ref="F108" si="884">VLOOKUP(C107,$AV$7:$AW$10,2,FALSE)</f>
        <v>#N/A</v>
      </c>
      <c r="G108" s="29" t="e">
        <f t="shared" si="754"/>
        <v>#N/A</v>
      </c>
      <c r="H108" s="30">
        <f>COUNTIF(様式5!$AB$10:$AB$309,D108&amp;B107&amp;"2")</f>
        <v>0</v>
      </c>
      <c r="I108" s="35" t="e">
        <f t="shared" ref="I108" si="885">VLOOKUP(C107,$AV$7:$AX$10,3,FALSE)</f>
        <v>#N/A</v>
      </c>
      <c r="J108" s="29" t="e">
        <f t="shared" si="756"/>
        <v>#N/A</v>
      </c>
      <c r="K108" s="36">
        <f>COUNTIF(様式5!$AD$10:$AD$309,B107&amp;D108)</f>
        <v>0</v>
      </c>
      <c r="L108" s="28">
        <v>400</v>
      </c>
      <c r="M108" s="37">
        <f t="shared" si="757"/>
        <v>0</v>
      </c>
      <c r="N108" s="38">
        <f>COUNTIF(様式5!$AD$10:$AD$309,B107&amp;D108)</f>
        <v>0</v>
      </c>
      <c r="O108" s="39">
        <v>2500</v>
      </c>
      <c r="P108" s="40">
        <f t="shared" si="556"/>
        <v>0</v>
      </c>
      <c r="Q108" s="46" t="e">
        <f t="shared" si="557"/>
        <v>#N/A</v>
      </c>
      <c r="R108" s="218"/>
      <c r="T108" s="47">
        <f t="shared" si="565"/>
        <v>0</v>
      </c>
      <c r="U108" s="47">
        <f t="shared" si="566"/>
        <v>0</v>
      </c>
      <c r="V108" s="47">
        <f t="shared" si="567"/>
        <v>0</v>
      </c>
      <c r="W108" s="47">
        <f t="shared" si="568"/>
        <v>0</v>
      </c>
      <c r="X108" s="44">
        <f t="shared" si="569"/>
        <v>0</v>
      </c>
      <c r="Y108" s="44">
        <f t="shared" si="570"/>
        <v>0</v>
      </c>
      <c r="Z108" s="44">
        <f t="shared" ref="Z108" si="886">IFERROR(IF($C107=$Z$3,E108,0),0)</f>
        <v>0</v>
      </c>
      <c r="AA108" s="44">
        <f t="shared" ref="AA108" si="887">IFERROR(IF($C107=$Z$3,H108,0),0)</f>
        <v>0</v>
      </c>
      <c r="AB108" s="44">
        <f t="shared" ref="AB108" si="888">IFERROR(IF($C107=$AB$3,E108,0),0)</f>
        <v>0</v>
      </c>
      <c r="AC108" s="44">
        <f t="shared" ref="AC108" si="889">IFERROR(IF($C107=$AB$3,H108,0),0)</f>
        <v>0</v>
      </c>
      <c r="AD108" s="44">
        <f t="shared" ref="AD108" si="890">IFERROR(IF($C107=$AD$3,E108,0),0)</f>
        <v>0</v>
      </c>
      <c r="AE108" s="44">
        <f t="shared" ref="AE108" si="891">IFERROR(IF($C107=$AD$3,H108,0),0)</f>
        <v>0</v>
      </c>
      <c r="AG108" s="48"/>
      <c r="AH108" s="48"/>
      <c r="AI108" s="48"/>
      <c r="AJ108" s="48"/>
      <c r="AK108" s="48"/>
      <c r="AL108" s="48"/>
      <c r="AM108" s="43">
        <f t="shared" ref="AM108" si="892">IFERROR(IF($C107=$AM$3,$K108,0),0)</f>
        <v>0</v>
      </c>
      <c r="AN108" s="43">
        <f>IFERROR(IF($C107=$AM$3,#REF!,0),0)</f>
        <v>0</v>
      </c>
      <c r="AO108" s="43">
        <f t="shared" ref="AO108" si="893">IFERROR(IF($C107=$AO$3,$K108,0),0)</f>
        <v>0</v>
      </c>
      <c r="AP108" s="43">
        <f>IFERROR(IF($C107=$AO$3,#REF!,0),0)</f>
        <v>0</v>
      </c>
      <c r="AQ108" s="43">
        <f t="shared" ref="AQ108" si="894">IFERROR(IF($C107=$AQ$3,$K108,0),0)</f>
        <v>0</v>
      </c>
      <c r="AR108" s="43">
        <f>IFERROR(IF($C107=$AQ$3,#REF!,0),0)</f>
        <v>0</v>
      </c>
      <c r="AT108" s="215"/>
    </row>
    <row r="109" spans="1:46" ht="18.95" customHeight="1" x14ac:dyDescent="0.25">
      <c r="A109" s="221">
        <v>52</v>
      </c>
      <c r="B109" s="223" t="e">
        <f>VLOOKUP(A109,様式5!$A$10:$B$309,2,FALSE)</f>
        <v>#N/A</v>
      </c>
      <c r="C109" s="222" t="e">
        <f>IF(VLOOKUP(A109,様式5!$A$10:$O$309,15,FALSE)="","",VLOOKUP(A109,様式5!$A$10:$O$309,15,FALSE))</f>
        <v>#N/A</v>
      </c>
      <c r="D109" s="21" t="s">
        <v>59</v>
      </c>
      <c r="E109" s="22">
        <f>COUNTIF(様式5!$AB$10:$AB$309,D109&amp;B109&amp;"1")</f>
        <v>0</v>
      </c>
      <c r="F109" s="23" t="e">
        <f t="shared" ref="F109" si="895">VLOOKUP(C109,$AV$7:$AW$10,2,FALSE)</f>
        <v>#N/A</v>
      </c>
      <c r="G109" s="24" t="e">
        <f t="shared" si="754"/>
        <v>#N/A</v>
      </c>
      <c r="H109" s="25">
        <f>COUNTIF(様式5!$AB$10:$AB$309,D109&amp;B109&amp;"2")</f>
        <v>0</v>
      </c>
      <c r="I109" s="23" t="e">
        <f t="shared" ref="I109" si="896">VLOOKUP(C109,$AV$7:$AX$10,3,FALSE)</f>
        <v>#N/A</v>
      </c>
      <c r="J109" s="24" t="e">
        <f t="shared" si="756"/>
        <v>#N/A</v>
      </c>
      <c r="K109" s="25">
        <f>COUNTIF(様式5!$AD$10:$AD$309,B109&amp;D109)</f>
        <v>0</v>
      </c>
      <c r="L109" s="23">
        <v>400</v>
      </c>
      <c r="M109" s="31">
        <f t="shared" si="757"/>
        <v>0</v>
      </c>
      <c r="N109" s="32">
        <f>COUNTIF(様式5!$AD$10:$AD$309,B109&amp;D109)</f>
        <v>0</v>
      </c>
      <c r="O109" s="33">
        <v>2500</v>
      </c>
      <c r="P109" s="34">
        <f t="shared" si="556"/>
        <v>0</v>
      </c>
      <c r="Q109" s="45" t="e">
        <f t="shared" si="557"/>
        <v>#N/A</v>
      </c>
      <c r="R109" s="216" t="e">
        <f t="shared" si="879"/>
        <v>#N/A</v>
      </c>
      <c r="T109" s="44">
        <f t="shared" si="565"/>
        <v>0</v>
      </c>
      <c r="U109" s="44">
        <f t="shared" si="566"/>
        <v>0</v>
      </c>
      <c r="V109" s="44">
        <f t="shared" si="567"/>
        <v>0</v>
      </c>
      <c r="W109" s="44">
        <f t="shared" si="568"/>
        <v>0</v>
      </c>
      <c r="X109" s="44">
        <f t="shared" si="569"/>
        <v>0</v>
      </c>
      <c r="Y109" s="44">
        <f t="shared" si="570"/>
        <v>0</v>
      </c>
      <c r="Z109" s="47"/>
      <c r="AA109" s="47"/>
      <c r="AB109" s="47"/>
      <c r="AC109" s="47"/>
      <c r="AD109" s="47"/>
      <c r="AE109" s="47"/>
      <c r="AG109" s="43">
        <f t="shared" ref="AG109" si="897">IFERROR(IF($C109=$AG$3,$K109,0),0)</f>
        <v>0</v>
      </c>
      <c r="AH109" s="43">
        <f>IFERROR(IF($C109=$AG$3,#REF!,0),0)</f>
        <v>0</v>
      </c>
      <c r="AI109" s="43">
        <f t="shared" ref="AI109" si="898">IFERROR(IF($C109=$AI$3,$K109,0),0)</f>
        <v>0</v>
      </c>
      <c r="AJ109" s="43">
        <f>IFERROR(IF($C109=$AI$3,#REF!,0),0)</f>
        <v>0</v>
      </c>
      <c r="AK109" s="43">
        <f t="shared" ref="AK109" si="899">IFERROR(IF($C109=$AK$3,$K109,0),0)</f>
        <v>0</v>
      </c>
      <c r="AL109" s="43">
        <f>IFERROR(IF($C109=$AK$3,#REF!,0),0)</f>
        <v>0</v>
      </c>
      <c r="AM109" s="48"/>
      <c r="AN109" s="48"/>
      <c r="AO109" s="48"/>
      <c r="AP109" s="48"/>
      <c r="AQ109" s="48"/>
      <c r="AR109" s="48"/>
      <c r="AT109" s="215" t="str">
        <f t="shared" ref="AT109" si="900">IF(SUM(E109:E110,H109:H110)=SUM(T109:AE110),"","×")</f>
        <v/>
      </c>
    </row>
    <row r="110" spans="1:46" ht="18.95" customHeight="1" x14ac:dyDescent="0.25">
      <c r="A110" s="221"/>
      <c r="B110" s="223"/>
      <c r="C110" s="222"/>
      <c r="D110" s="26" t="s">
        <v>73</v>
      </c>
      <c r="E110" s="27">
        <f>COUNTIF(様式5!$AB$10:$AB$309,D110&amp;B109&amp;"1")</f>
        <v>0</v>
      </c>
      <c r="F110" s="28" t="e">
        <f t="shared" ref="F110" si="901">VLOOKUP(C109,$AV$7:$AW$10,2,FALSE)</f>
        <v>#N/A</v>
      </c>
      <c r="G110" s="29" t="e">
        <f t="shared" si="754"/>
        <v>#N/A</v>
      </c>
      <c r="H110" s="30">
        <f>COUNTIF(様式5!$AB$10:$AB$309,D110&amp;B109&amp;"2")</f>
        <v>0</v>
      </c>
      <c r="I110" s="35" t="e">
        <f t="shared" ref="I110" si="902">VLOOKUP(C109,$AV$7:$AX$10,3,FALSE)</f>
        <v>#N/A</v>
      </c>
      <c r="J110" s="29" t="e">
        <f t="shared" si="756"/>
        <v>#N/A</v>
      </c>
      <c r="K110" s="36">
        <f>COUNTIF(様式5!$AD$10:$AD$309,B109&amp;D110)</f>
        <v>0</v>
      </c>
      <c r="L110" s="28">
        <v>400</v>
      </c>
      <c r="M110" s="37">
        <f t="shared" si="757"/>
        <v>0</v>
      </c>
      <c r="N110" s="38">
        <f>COUNTIF(様式5!$AD$10:$AD$309,B109&amp;D110)</f>
        <v>0</v>
      </c>
      <c r="O110" s="39">
        <v>2500</v>
      </c>
      <c r="P110" s="40">
        <f t="shared" si="556"/>
        <v>0</v>
      </c>
      <c r="Q110" s="46" t="e">
        <f t="shared" si="557"/>
        <v>#N/A</v>
      </c>
      <c r="R110" s="217"/>
      <c r="T110" s="47">
        <f t="shared" si="565"/>
        <v>0</v>
      </c>
      <c r="U110" s="47">
        <f t="shared" si="566"/>
        <v>0</v>
      </c>
      <c r="V110" s="47">
        <f t="shared" si="567"/>
        <v>0</v>
      </c>
      <c r="W110" s="47">
        <f t="shared" si="568"/>
        <v>0</v>
      </c>
      <c r="X110" s="44">
        <f t="shared" si="569"/>
        <v>0</v>
      </c>
      <c r="Y110" s="44">
        <f t="shared" si="570"/>
        <v>0</v>
      </c>
      <c r="Z110" s="44">
        <f t="shared" ref="Z110" si="903">IFERROR(IF($C109=$Z$3,E110,0),0)</f>
        <v>0</v>
      </c>
      <c r="AA110" s="44">
        <f t="shared" ref="AA110" si="904">IFERROR(IF($C109=$Z$3,H110,0),0)</f>
        <v>0</v>
      </c>
      <c r="AB110" s="44">
        <f t="shared" ref="AB110" si="905">IFERROR(IF($C109=$AB$3,E110,0),0)</f>
        <v>0</v>
      </c>
      <c r="AC110" s="44">
        <f t="shared" ref="AC110" si="906">IFERROR(IF($C109=$AB$3,H110,0),0)</f>
        <v>0</v>
      </c>
      <c r="AD110" s="44">
        <f t="shared" ref="AD110" si="907">IFERROR(IF($C109=$AD$3,E110,0),0)</f>
        <v>0</v>
      </c>
      <c r="AE110" s="44">
        <f t="shared" ref="AE110" si="908">IFERROR(IF($C109=$AD$3,H110,0),0)</f>
        <v>0</v>
      </c>
      <c r="AG110" s="48"/>
      <c r="AH110" s="48"/>
      <c r="AI110" s="48"/>
      <c r="AJ110" s="48"/>
      <c r="AK110" s="48"/>
      <c r="AL110" s="48"/>
      <c r="AM110" s="43">
        <f t="shared" ref="AM110" si="909">IFERROR(IF($C109=$AM$3,$K110,0),0)</f>
        <v>0</v>
      </c>
      <c r="AN110" s="43">
        <f>IFERROR(IF($C109=$AM$3,#REF!,0),0)</f>
        <v>0</v>
      </c>
      <c r="AO110" s="43">
        <f t="shared" ref="AO110" si="910">IFERROR(IF($C109=$AO$3,$K110,0),0)</f>
        <v>0</v>
      </c>
      <c r="AP110" s="43">
        <f>IFERROR(IF($C109=$AO$3,#REF!,0),0)</f>
        <v>0</v>
      </c>
      <c r="AQ110" s="43">
        <f t="shared" ref="AQ110" si="911">IFERROR(IF($C109=$AQ$3,$K110,0),0)</f>
        <v>0</v>
      </c>
      <c r="AR110" s="43">
        <f>IFERROR(IF($C109=$AQ$3,#REF!,0),0)</f>
        <v>0</v>
      </c>
      <c r="AT110" s="215"/>
    </row>
    <row r="111" spans="1:46" ht="18.95" customHeight="1" x14ac:dyDescent="0.25">
      <c r="A111" s="221">
        <v>53</v>
      </c>
      <c r="B111" s="223" t="e">
        <f>VLOOKUP(A111,様式5!$A$10:$B$309,2,FALSE)</f>
        <v>#N/A</v>
      </c>
      <c r="C111" s="222" t="e">
        <f>IF(VLOOKUP(A111,様式5!$A$10:$O$309,15,FALSE)="","",VLOOKUP(A111,様式5!$A$10:$O$309,15,FALSE))</f>
        <v>#N/A</v>
      </c>
      <c r="D111" s="21" t="s">
        <v>59</v>
      </c>
      <c r="E111" s="22">
        <f>COUNTIF(様式5!$AB$10:$AB$309,D111&amp;B111&amp;"1")</f>
        <v>0</v>
      </c>
      <c r="F111" s="23" t="e">
        <f t="shared" ref="F111" si="912">VLOOKUP(C111,$AV$7:$AW$10,2,FALSE)</f>
        <v>#N/A</v>
      </c>
      <c r="G111" s="24" t="e">
        <f t="shared" si="754"/>
        <v>#N/A</v>
      </c>
      <c r="H111" s="25">
        <f>COUNTIF(様式5!$AB$10:$AB$309,D111&amp;B111&amp;"2")</f>
        <v>0</v>
      </c>
      <c r="I111" s="23" t="e">
        <f t="shared" ref="I111" si="913">VLOOKUP(C111,$AV$7:$AX$10,3,FALSE)</f>
        <v>#N/A</v>
      </c>
      <c r="J111" s="24" t="e">
        <f t="shared" si="756"/>
        <v>#N/A</v>
      </c>
      <c r="K111" s="25">
        <f>COUNTIF(様式5!$AD$10:$AD$309,B111&amp;D111)</f>
        <v>0</v>
      </c>
      <c r="L111" s="23">
        <v>400</v>
      </c>
      <c r="M111" s="31">
        <f t="shared" si="757"/>
        <v>0</v>
      </c>
      <c r="N111" s="32">
        <f>COUNTIF(様式5!$AD$10:$AD$309,B111&amp;D111)</f>
        <v>0</v>
      </c>
      <c r="O111" s="33">
        <v>2500</v>
      </c>
      <c r="P111" s="34">
        <f t="shared" si="556"/>
        <v>0</v>
      </c>
      <c r="Q111" s="45" t="e">
        <f t="shared" si="557"/>
        <v>#N/A</v>
      </c>
      <c r="R111" s="216" t="e">
        <f t="shared" si="879"/>
        <v>#N/A</v>
      </c>
      <c r="T111" s="44">
        <f t="shared" si="565"/>
        <v>0</v>
      </c>
      <c r="U111" s="44">
        <f t="shared" si="566"/>
        <v>0</v>
      </c>
      <c r="V111" s="44">
        <f t="shared" si="567"/>
        <v>0</v>
      </c>
      <c r="W111" s="44">
        <f t="shared" si="568"/>
        <v>0</v>
      </c>
      <c r="X111" s="44">
        <f t="shared" si="569"/>
        <v>0</v>
      </c>
      <c r="Y111" s="44">
        <f t="shared" si="570"/>
        <v>0</v>
      </c>
      <c r="Z111" s="47"/>
      <c r="AA111" s="47"/>
      <c r="AB111" s="47"/>
      <c r="AC111" s="47"/>
      <c r="AD111" s="47"/>
      <c r="AE111" s="47"/>
      <c r="AG111" s="43">
        <f t="shared" ref="AG111" si="914">IFERROR(IF($C111=$AG$3,$K111,0),0)</f>
        <v>0</v>
      </c>
      <c r="AH111" s="43">
        <f>IFERROR(IF($C111=$AG$3,#REF!,0),0)</f>
        <v>0</v>
      </c>
      <c r="AI111" s="43">
        <f t="shared" ref="AI111" si="915">IFERROR(IF($C111=$AI$3,$K111,0),0)</f>
        <v>0</v>
      </c>
      <c r="AJ111" s="43">
        <f>IFERROR(IF($C111=$AI$3,#REF!,0),0)</f>
        <v>0</v>
      </c>
      <c r="AK111" s="43">
        <f t="shared" ref="AK111" si="916">IFERROR(IF($C111=$AK$3,$K111,0),0)</f>
        <v>0</v>
      </c>
      <c r="AL111" s="43">
        <f>IFERROR(IF($C111=$AK$3,#REF!,0),0)</f>
        <v>0</v>
      </c>
      <c r="AM111" s="48"/>
      <c r="AN111" s="48"/>
      <c r="AO111" s="48"/>
      <c r="AP111" s="48"/>
      <c r="AQ111" s="48"/>
      <c r="AR111" s="48"/>
      <c r="AT111" s="215" t="str">
        <f t="shared" ref="AT111" si="917">IF(SUM(E111:E112,H111:H112)=SUM(T111:AE112),"","×")</f>
        <v/>
      </c>
    </row>
    <row r="112" spans="1:46" ht="18.95" customHeight="1" x14ac:dyDescent="0.25">
      <c r="A112" s="221"/>
      <c r="B112" s="223"/>
      <c r="C112" s="222"/>
      <c r="D112" s="26" t="s">
        <v>73</v>
      </c>
      <c r="E112" s="27">
        <f>COUNTIF(様式5!$AB$10:$AB$309,D112&amp;B111&amp;"1")</f>
        <v>0</v>
      </c>
      <c r="F112" s="28" t="e">
        <f t="shared" ref="F112" si="918">VLOOKUP(C111,$AV$7:$AW$10,2,FALSE)</f>
        <v>#N/A</v>
      </c>
      <c r="G112" s="29" t="e">
        <f t="shared" si="754"/>
        <v>#N/A</v>
      </c>
      <c r="H112" s="30">
        <f>COUNTIF(様式5!$AB$10:$AB$309,D112&amp;B111&amp;"2")</f>
        <v>0</v>
      </c>
      <c r="I112" s="35" t="e">
        <f t="shared" ref="I112" si="919">VLOOKUP(C111,$AV$7:$AX$10,3,FALSE)</f>
        <v>#N/A</v>
      </c>
      <c r="J112" s="29" t="e">
        <f t="shared" si="756"/>
        <v>#N/A</v>
      </c>
      <c r="K112" s="36">
        <f>COUNTIF(様式5!$AD$10:$AD$309,B111&amp;D112)</f>
        <v>0</v>
      </c>
      <c r="L112" s="28">
        <v>400</v>
      </c>
      <c r="M112" s="37">
        <f t="shared" si="757"/>
        <v>0</v>
      </c>
      <c r="N112" s="38">
        <f>COUNTIF(様式5!$AD$10:$AD$309,B111&amp;D112)</f>
        <v>0</v>
      </c>
      <c r="O112" s="39">
        <v>2500</v>
      </c>
      <c r="P112" s="40">
        <f t="shared" si="556"/>
        <v>0</v>
      </c>
      <c r="Q112" s="46" t="e">
        <f t="shared" si="557"/>
        <v>#N/A</v>
      </c>
      <c r="R112" s="217"/>
      <c r="T112" s="47">
        <f t="shared" si="565"/>
        <v>0</v>
      </c>
      <c r="U112" s="47">
        <f t="shared" si="566"/>
        <v>0</v>
      </c>
      <c r="V112" s="47">
        <f t="shared" si="567"/>
        <v>0</v>
      </c>
      <c r="W112" s="47">
        <f t="shared" si="568"/>
        <v>0</v>
      </c>
      <c r="X112" s="44">
        <f t="shared" si="569"/>
        <v>0</v>
      </c>
      <c r="Y112" s="44">
        <f t="shared" si="570"/>
        <v>0</v>
      </c>
      <c r="Z112" s="44">
        <f t="shared" ref="Z112" si="920">IFERROR(IF($C111=$Z$3,E112,0),0)</f>
        <v>0</v>
      </c>
      <c r="AA112" s="44">
        <f t="shared" ref="AA112" si="921">IFERROR(IF($C111=$Z$3,H112,0),0)</f>
        <v>0</v>
      </c>
      <c r="AB112" s="44">
        <f t="shared" ref="AB112" si="922">IFERROR(IF($C111=$AB$3,E112,0),0)</f>
        <v>0</v>
      </c>
      <c r="AC112" s="44">
        <f t="shared" ref="AC112" si="923">IFERROR(IF($C111=$AB$3,H112,0),0)</f>
        <v>0</v>
      </c>
      <c r="AD112" s="44">
        <f t="shared" ref="AD112" si="924">IFERROR(IF($C111=$AD$3,E112,0),0)</f>
        <v>0</v>
      </c>
      <c r="AE112" s="44">
        <f t="shared" ref="AE112" si="925">IFERROR(IF($C111=$AD$3,H112,0),0)</f>
        <v>0</v>
      </c>
      <c r="AG112" s="48"/>
      <c r="AH112" s="48"/>
      <c r="AI112" s="48"/>
      <c r="AJ112" s="48"/>
      <c r="AK112" s="48"/>
      <c r="AL112" s="48"/>
      <c r="AM112" s="43">
        <f t="shared" ref="AM112" si="926">IFERROR(IF($C111=$AM$3,$K112,0),0)</f>
        <v>0</v>
      </c>
      <c r="AN112" s="43">
        <f>IFERROR(IF($C111=$AM$3,#REF!,0),0)</f>
        <v>0</v>
      </c>
      <c r="AO112" s="43">
        <f t="shared" ref="AO112" si="927">IFERROR(IF($C111=$AO$3,$K112,0),0)</f>
        <v>0</v>
      </c>
      <c r="AP112" s="43">
        <f>IFERROR(IF($C111=$AO$3,#REF!,0),0)</f>
        <v>0</v>
      </c>
      <c r="AQ112" s="43">
        <f t="shared" ref="AQ112" si="928">IFERROR(IF($C111=$AQ$3,$K112,0),0)</f>
        <v>0</v>
      </c>
      <c r="AR112" s="43">
        <f>IFERROR(IF($C111=$AQ$3,#REF!,0),0)</f>
        <v>0</v>
      </c>
      <c r="AT112" s="215"/>
    </row>
    <row r="113" spans="1:46" ht="18.95" customHeight="1" x14ac:dyDescent="0.25">
      <c r="A113" s="221">
        <v>54</v>
      </c>
      <c r="B113" s="223" t="e">
        <f>VLOOKUP(A113,様式5!$A$10:$B$309,2,FALSE)</f>
        <v>#N/A</v>
      </c>
      <c r="C113" s="222" t="e">
        <f>IF(VLOOKUP(A113,様式5!$A$10:$O$309,15,FALSE)="","",VLOOKUP(A113,様式5!$A$10:$O$309,15,FALSE))</f>
        <v>#N/A</v>
      </c>
      <c r="D113" s="21" t="s">
        <v>59</v>
      </c>
      <c r="E113" s="22">
        <f>COUNTIF(様式5!$AB$10:$AB$309,D113&amp;B113&amp;"1")</f>
        <v>0</v>
      </c>
      <c r="F113" s="23" t="e">
        <f t="shared" ref="F113" si="929">VLOOKUP(C113,$AV$7:$AW$10,2,FALSE)</f>
        <v>#N/A</v>
      </c>
      <c r="G113" s="24" t="e">
        <f t="shared" si="754"/>
        <v>#N/A</v>
      </c>
      <c r="H113" s="25">
        <f>COUNTIF(様式5!$AB$10:$AB$309,D113&amp;B113&amp;"2")</f>
        <v>0</v>
      </c>
      <c r="I113" s="23" t="e">
        <f t="shared" ref="I113" si="930">VLOOKUP(C113,$AV$7:$AX$10,3,FALSE)</f>
        <v>#N/A</v>
      </c>
      <c r="J113" s="24" t="e">
        <f t="shared" si="756"/>
        <v>#N/A</v>
      </c>
      <c r="K113" s="25">
        <f>COUNTIF(様式5!$AD$10:$AD$309,B113&amp;D113)</f>
        <v>0</v>
      </c>
      <c r="L113" s="23">
        <v>400</v>
      </c>
      <c r="M113" s="31">
        <f t="shared" si="757"/>
        <v>0</v>
      </c>
      <c r="N113" s="32">
        <f>COUNTIF(様式5!$AD$10:$AD$309,B113&amp;D113)</f>
        <v>0</v>
      </c>
      <c r="O113" s="33">
        <v>2500</v>
      </c>
      <c r="P113" s="34">
        <f t="shared" si="556"/>
        <v>0</v>
      </c>
      <c r="Q113" s="45" t="e">
        <f t="shared" si="557"/>
        <v>#N/A</v>
      </c>
      <c r="R113" s="216" t="e">
        <f t="shared" ref="R113:R117" si="931">SUM(Q113,Q114)</f>
        <v>#N/A</v>
      </c>
      <c r="T113" s="44">
        <f t="shared" si="565"/>
        <v>0</v>
      </c>
      <c r="U113" s="44">
        <f t="shared" si="566"/>
        <v>0</v>
      </c>
      <c r="V113" s="44">
        <f t="shared" si="567"/>
        <v>0</v>
      </c>
      <c r="W113" s="44">
        <f t="shared" si="568"/>
        <v>0</v>
      </c>
      <c r="X113" s="44">
        <f t="shared" si="569"/>
        <v>0</v>
      </c>
      <c r="Y113" s="44">
        <f t="shared" si="570"/>
        <v>0</v>
      </c>
      <c r="Z113" s="47"/>
      <c r="AA113" s="47"/>
      <c r="AB113" s="47"/>
      <c r="AC113" s="47"/>
      <c r="AD113" s="47"/>
      <c r="AE113" s="47"/>
      <c r="AG113" s="43">
        <f t="shared" ref="AG113" si="932">IFERROR(IF($C113=$AG$3,$K113,0),0)</f>
        <v>0</v>
      </c>
      <c r="AH113" s="43">
        <f>IFERROR(IF($C113=$AG$3,#REF!,0),0)</f>
        <v>0</v>
      </c>
      <c r="AI113" s="43">
        <f t="shared" ref="AI113" si="933">IFERROR(IF($C113=$AI$3,$K113,0),0)</f>
        <v>0</v>
      </c>
      <c r="AJ113" s="43">
        <f>IFERROR(IF($C113=$AI$3,#REF!,0),0)</f>
        <v>0</v>
      </c>
      <c r="AK113" s="43">
        <f t="shared" ref="AK113" si="934">IFERROR(IF($C113=$AK$3,$K113,0),0)</f>
        <v>0</v>
      </c>
      <c r="AL113" s="43">
        <f>IFERROR(IF($C113=$AK$3,#REF!,0),0)</f>
        <v>0</v>
      </c>
      <c r="AM113" s="48"/>
      <c r="AN113" s="48"/>
      <c r="AO113" s="48"/>
      <c r="AP113" s="48"/>
      <c r="AQ113" s="48"/>
      <c r="AR113" s="48"/>
      <c r="AT113" s="215" t="str">
        <f t="shared" ref="AT113" si="935">IF(SUM(E113:E114,H113:H114)=SUM(T113:AE114),"","×")</f>
        <v/>
      </c>
    </row>
    <row r="114" spans="1:46" ht="18.95" customHeight="1" x14ac:dyDescent="0.25">
      <c r="A114" s="221"/>
      <c r="B114" s="223"/>
      <c r="C114" s="222"/>
      <c r="D114" s="26" t="s">
        <v>73</v>
      </c>
      <c r="E114" s="27">
        <f>COUNTIF(様式5!$AB$10:$AB$309,D114&amp;B113&amp;"1")</f>
        <v>0</v>
      </c>
      <c r="F114" s="28" t="e">
        <f t="shared" ref="F114" si="936">VLOOKUP(C113,$AV$7:$AW$10,2,FALSE)</f>
        <v>#N/A</v>
      </c>
      <c r="G114" s="29" t="e">
        <f t="shared" si="754"/>
        <v>#N/A</v>
      </c>
      <c r="H114" s="30">
        <f>COUNTIF(様式5!$AB$10:$AB$309,D114&amp;B113&amp;"2")</f>
        <v>0</v>
      </c>
      <c r="I114" s="35" t="e">
        <f t="shared" ref="I114" si="937">VLOOKUP(C113,$AV$7:$AX$10,3,FALSE)</f>
        <v>#N/A</v>
      </c>
      <c r="J114" s="29" t="e">
        <f t="shared" si="756"/>
        <v>#N/A</v>
      </c>
      <c r="K114" s="36">
        <f>COUNTIF(様式5!$AD$10:$AD$309,B113&amp;D114)</f>
        <v>0</v>
      </c>
      <c r="L114" s="28">
        <v>400</v>
      </c>
      <c r="M114" s="37">
        <f t="shared" si="757"/>
        <v>0</v>
      </c>
      <c r="N114" s="38">
        <f>COUNTIF(様式5!$AD$10:$AD$309,B113&amp;D114)</f>
        <v>0</v>
      </c>
      <c r="O114" s="39">
        <v>2500</v>
      </c>
      <c r="P114" s="40">
        <f t="shared" si="556"/>
        <v>0</v>
      </c>
      <c r="Q114" s="46" t="e">
        <f t="shared" si="557"/>
        <v>#N/A</v>
      </c>
      <c r="R114" s="217"/>
      <c r="T114" s="47">
        <f t="shared" si="565"/>
        <v>0</v>
      </c>
      <c r="U114" s="47">
        <f t="shared" si="566"/>
        <v>0</v>
      </c>
      <c r="V114" s="47">
        <f t="shared" si="567"/>
        <v>0</v>
      </c>
      <c r="W114" s="47">
        <f t="shared" si="568"/>
        <v>0</v>
      </c>
      <c r="X114" s="44">
        <f t="shared" si="569"/>
        <v>0</v>
      </c>
      <c r="Y114" s="44">
        <f t="shared" si="570"/>
        <v>0</v>
      </c>
      <c r="Z114" s="44">
        <f t="shared" ref="Z114" si="938">IFERROR(IF($C113=$Z$3,E114,0),0)</f>
        <v>0</v>
      </c>
      <c r="AA114" s="44">
        <f t="shared" ref="AA114" si="939">IFERROR(IF($C113=$Z$3,H114,0),0)</f>
        <v>0</v>
      </c>
      <c r="AB114" s="44">
        <f t="shared" ref="AB114" si="940">IFERROR(IF($C113=$AB$3,E114,0),0)</f>
        <v>0</v>
      </c>
      <c r="AC114" s="44">
        <f t="shared" ref="AC114" si="941">IFERROR(IF($C113=$AB$3,H114,0),0)</f>
        <v>0</v>
      </c>
      <c r="AD114" s="44">
        <f t="shared" ref="AD114" si="942">IFERROR(IF($C113=$AD$3,E114,0),0)</f>
        <v>0</v>
      </c>
      <c r="AE114" s="44">
        <f t="shared" ref="AE114" si="943">IFERROR(IF($C113=$AD$3,H114,0),0)</f>
        <v>0</v>
      </c>
      <c r="AG114" s="48"/>
      <c r="AH114" s="48"/>
      <c r="AI114" s="48"/>
      <c r="AJ114" s="48"/>
      <c r="AK114" s="48"/>
      <c r="AL114" s="48"/>
      <c r="AM114" s="43">
        <f t="shared" ref="AM114" si="944">IFERROR(IF($C113=$AM$3,$K114,0),0)</f>
        <v>0</v>
      </c>
      <c r="AN114" s="43">
        <f>IFERROR(IF($C113=$AM$3,#REF!,0),0)</f>
        <v>0</v>
      </c>
      <c r="AO114" s="43">
        <f t="shared" ref="AO114" si="945">IFERROR(IF($C113=$AO$3,$K114,0),0)</f>
        <v>0</v>
      </c>
      <c r="AP114" s="43">
        <f>IFERROR(IF($C113=$AO$3,#REF!,0),0)</f>
        <v>0</v>
      </c>
      <c r="AQ114" s="43">
        <f t="shared" ref="AQ114" si="946">IFERROR(IF($C113=$AQ$3,$K114,0),0)</f>
        <v>0</v>
      </c>
      <c r="AR114" s="43">
        <f>IFERROR(IF($C113=$AQ$3,#REF!,0),0)</f>
        <v>0</v>
      </c>
      <c r="AT114" s="215"/>
    </row>
    <row r="115" spans="1:46" ht="18.95" customHeight="1" x14ac:dyDescent="0.25">
      <c r="A115" s="221">
        <v>55</v>
      </c>
      <c r="B115" s="223" t="e">
        <f>VLOOKUP(A115,様式5!$A$10:$B$309,2,FALSE)</f>
        <v>#N/A</v>
      </c>
      <c r="C115" s="222" t="e">
        <f>IF(VLOOKUP(A115,様式5!$A$10:$O$309,15,FALSE)="","",VLOOKUP(A115,様式5!$A$10:$O$309,15,FALSE))</f>
        <v>#N/A</v>
      </c>
      <c r="D115" s="21" t="s">
        <v>59</v>
      </c>
      <c r="E115" s="22">
        <f>COUNTIF(様式5!$AB$10:$AB$309,D115&amp;B115&amp;"1")</f>
        <v>0</v>
      </c>
      <c r="F115" s="23" t="e">
        <f t="shared" ref="F115" si="947">VLOOKUP(C115,$AV$7:$AW$10,2,FALSE)</f>
        <v>#N/A</v>
      </c>
      <c r="G115" s="24" t="e">
        <f t="shared" si="754"/>
        <v>#N/A</v>
      </c>
      <c r="H115" s="25">
        <f>COUNTIF(様式5!$AB$10:$AB$309,D115&amp;B115&amp;"2")</f>
        <v>0</v>
      </c>
      <c r="I115" s="23" t="e">
        <f t="shared" ref="I115" si="948">VLOOKUP(C115,$AV$7:$AX$10,3,FALSE)</f>
        <v>#N/A</v>
      </c>
      <c r="J115" s="24" t="e">
        <f t="shared" si="756"/>
        <v>#N/A</v>
      </c>
      <c r="K115" s="25">
        <f>COUNTIF(様式5!$AD$10:$AD$309,B115&amp;D115)</f>
        <v>0</v>
      </c>
      <c r="L115" s="23">
        <v>400</v>
      </c>
      <c r="M115" s="31">
        <f t="shared" si="757"/>
        <v>0</v>
      </c>
      <c r="N115" s="32">
        <f>COUNTIF(様式5!$AD$10:$AD$309,B115&amp;D115)</f>
        <v>0</v>
      </c>
      <c r="O115" s="33">
        <v>2500</v>
      </c>
      <c r="P115" s="34">
        <f t="shared" si="556"/>
        <v>0</v>
      </c>
      <c r="Q115" s="45" t="e">
        <f t="shared" si="557"/>
        <v>#N/A</v>
      </c>
      <c r="R115" s="216" t="e">
        <f t="shared" si="931"/>
        <v>#N/A</v>
      </c>
      <c r="T115" s="44">
        <f t="shared" si="565"/>
        <v>0</v>
      </c>
      <c r="U115" s="44">
        <f t="shared" si="566"/>
        <v>0</v>
      </c>
      <c r="V115" s="44">
        <f t="shared" si="567"/>
        <v>0</v>
      </c>
      <c r="W115" s="44">
        <f t="shared" si="568"/>
        <v>0</v>
      </c>
      <c r="X115" s="44">
        <f t="shared" si="569"/>
        <v>0</v>
      </c>
      <c r="Y115" s="44">
        <f t="shared" si="570"/>
        <v>0</v>
      </c>
      <c r="Z115" s="47"/>
      <c r="AA115" s="47"/>
      <c r="AB115" s="47"/>
      <c r="AC115" s="47"/>
      <c r="AD115" s="47"/>
      <c r="AE115" s="47"/>
      <c r="AG115" s="43">
        <f t="shared" ref="AG115" si="949">IFERROR(IF($C115=$AG$3,$K115,0),0)</f>
        <v>0</v>
      </c>
      <c r="AH115" s="43">
        <f>IFERROR(IF($C115=$AG$3,#REF!,0),0)</f>
        <v>0</v>
      </c>
      <c r="AI115" s="43">
        <f t="shared" ref="AI115" si="950">IFERROR(IF($C115=$AI$3,$K115,0),0)</f>
        <v>0</v>
      </c>
      <c r="AJ115" s="43">
        <f>IFERROR(IF($C115=$AI$3,#REF!,0),0)</f>
        <v>0</v>
      </c>
      <c r="AK115" s="43">
        <f t="shared" ref="AK115" si="951">IFERROR(IF($C115=$AK$3,$K115,0),0)</f>
        <v>0</v>
      </c>
      <c r="AL115" s="43">
        <f>IFERROR(IF($C115=$AK$3,#REF!,0),0)</f>
        <v>0</v>
      </c>
      <c r="AM115" s="48"/>
      <c r="AN115" s="48"/>
      <c r="AO115" s="48"/>
      <c r="AP115" s="48"/>
      <c r="AQ115" s="48"/>
      <c r="AR115" s="48"/>
      <c r="AT115" s="215" t="str">
        <f t="shared" ref="AT115" si="952">IF(SUM(E115:E116,H115:H116)=SUM(T115:AE116),"","×")</f>
        <v/>
      </c>
    </row>
    <row r="116" spans="1:46" ht="18.95" customHeight="1" x14ac:dyDescent="0.25">
      <c r="A116" s="221"/>
      <c r="B116" s="223"/>
      <c r="C116" s="222"/>
      <c r="D116" s="26" t="s">
        <v>73</v>
      </c>
      <c r="E116" s="27">
        <f>COUNTIF(様式5!$AB$10:$AB$309,D116&amp;B115&amp;"1")</f>
        <v>0</v>
      </c>
      <c r="F116" s="28" t="e">
        <f t="shared" ref="F116" si="953">VLOOKUP(C115,$AV$7:$AW$10,2,FALSE)</f>
        <v>#N/A</v>
      </c>
      <c r="G116" s="29" t="e">
        <f t="shared" si="754"/>
        <v>#N/A</v>
      </c>
      <c r="H116" s="30">
        <f>COUNTIF(様式5!$AB$10:$AB$309,D116&amp;B115&amp;"2")</f>
        <v>0</v>
      </c>
      <c r="I116" s="35" t="e">
        <f t="shared" ref="I116" si="954">VLOOKUP(C115,$AV$7:$AX$10,3,FALSE)</f>
        <v>#N/A</v>
      </c>
      <c r="J116" s="29" t="e">
        <f t="shared" si="756"/>
        <v>#N/A</v>
      </c>
      <c r="K116" s="36">
        <f>COUNTIF(様式5!$AD$10:$AD$309,B115&amp;D116)</f>
        <v>0</v>
      </c>
      <c r="L116" s="28">
        <v>400</v>
      </c>
      <c r="M116" s="37">
        <f t="shared" si="757"/>
        <v>0</v>
      </c>
      <c r="N116" s="38">
        <f>COUNTIF(様式5!$AD$10:$AD$309,B115&amp;D116)</f>
        <v>0</v>
      </c>
      <c r="O116" s="39">
        <v>2500</v>
      </c>
      <c r="P116" s="40">
        <f t="shared" si="556"/>
        <v>0</v>
      </c>
      <c r="Q116" s="46" t="e">
        <f t="shared" si="557"/>
        <v>#N/A</v>
      </c>
      <c r="R116" s="217"/>
      <c r="T116" s="47">
        <f t="shared" si="565"/>
        <v>0</v>
      </c>
      <c r="U116" s="47">
        <f t="shared" si="566"/>
        <v>0</v>
      </c>
      <c r="V116" s="47">
        <f t="shared" si="567"/>
        <v>0</v>
      </c>
      <c r="W116" s="47">
        <f t="shared" si="568"/>
        <v>0</v>
      </c>
      <c r="X116" s="44">
        <f t="shared" si="569"/>
        <v>0</v>
      </c>
      <c r="Y116" s="44">
        <f t="shared" si="570"/>
        <v>0</v>
      </c>
      <c r="Z116" s="44">
        <f t="shared" ref="Z116" si="955">IFERROR(IF($C115=$Z$3,E116,0),0)</f>
        <v>0</v>
      </c>
      <c r="AA116" s="44">
        <f t="shared" ref="AA116" si="956">IFERROR(IF($C115=$Z$3,H116,0),0)</f>
        <v>0</v>
      </c>
      <c r="AB116" s="44">
        <f t="shared" ref="AB116" si="957">IFERROR(IF($C115=$AB$3,E116,0),0)</f>
        <v>0</v>
      </c>
      <c r="AC116" s="44">
        <f t="shared" ref="AC116" si="958">IFERROR(IF($C115=$AB$3,H116,0),0)</f>
        <v>0</v>
      </c>
      <c r="AD116" s="44">
        <f t="shared" ref="AD116" si="959">IFERROR(IF($C115=$AD$3,E116,0),0)</f>
        <v>0</v>
      </c>
      <c r="AE116" s="44">
        <f t="shared" ref="AE116" si="960">IFERROR(IF($C115=$AD$3,H116,0),0)</f>
        <v>0</v>
      </c>
      <c r="AG116" s="48"/>
      <c r="AH116" s="48"/>
      <c r="AI116" s="48"/>
      <c r="AJ116" s="48"/>
      <c r="AK116" s="48"/>
      <c r="AL116" s="48"/>
      <c r="AM116" s="43">
        <f t="shared" ref="AM116" si="961">IFERROR(IF($C115=$AM$3,$K116,0),0)</f>
        <v>0</v>
      </c>
      <c r="AN116" s="43">
        <f>IFERROR(IF($C115=$AM$3,#REF!,0),0)</f>
        <v>0</v>
      </c>
      <c r="AO116" s="43">
        <f t="shared" ref="AO116" si="962">IFERROR(IF($C115=$AO$3,$K116,0),0)</f>
        <v>0</v>
      </c>
      <c r="AP116" s="43">
        <f>IFERROR(IF($C115=$AO$3,#REF!,0),0)</f>
        <v>0</v>
      </c>
      <c r="AQ116" s="43">
        <f t="shared" ref="AQ116" si="963">IFERROR(IF($C115=$AQ$3,$K116,0),0)</f>
        <v>0</v>
      </c>
      <c r="AR116" s="43">
        <f>IFERROR(IF($C115=$AQ$3,#REF!,0),0)</f>
        <v>0</v>
      </c>
      <c r="AT116" s="215"/>
    </row>
    <row r="117" spans="1:46" ht="18.95" customHeight="1" x14ac:dyDescent="0.25">
      <c r="A117" s="221">
        <v>56</v>
      </c>
      <c r="B117" s="223" t="e">
        <f>VLOOKUP(A117,様式5!$A$10:$B$309,2,FALSE)</f>
        <v>#N/A</v>
      </c>
      <c r="C117" s="222" t="e">
        <f>IF(VLOOKUP(A117,様式5!$A$10:$O$309,15,FALSE)="","",VLOOKUP(A117,様式5!$A$10:$O$309,15,FALSE))</f>
        <v>#N/A</v>
      </c>
      <c r="D117" s="21" t="s">
        <v>59</v>
      </c>
      <c r="E117" s="22">
        <f>COUNTIF(様式5!$AB$10:$AB$309,D117&amp;B117&amp;"1")</f>
        <v>0</v>
      </c>
      <c r="F117" s="23" t="e">
        <f t="shared" ref="F117" si="964">VLOOKUP(C117,$AV$7:$AW$10,2,FALSE)</f>
        <v>#N/A</v>
      </c>
      <c r="G117" s="24" t="e">
        <f t="shared" si="754"/>
        <v>#N/A</v>
      </c>
      <c r="H117" s="25">
        <f>COUNTIF(様式5!$AB$10:$AB$309,D117&amp;B117&amp;"2")</f>
        <v>0</v>
      </c>
      <c r="I117" s="23" t="e">
        <f t="shared" ref="I117" si="965">VLOOKUP(C117,$AV$7:$AX$10,3,FALSE)</f>
        <v>#N/A</v>
      </c>
      <c r="J117" s="24" t="e">
        <f t="shared" si="756"/>
        <v>#N/A</v>
      </c>
      <c r="K117" s="25">
        <f>COUNTIF(様式5!$AD$10:$AD$309,B117&amp;D117)</f>
        <v>0</v>
      </c>
      <c r="L117" s="23">
        <v>400</v>
      </c>
      <c r="M117" s="31">
        <f t="shared" si="757"/>
        <v>0</v>
      </c>
      <c r="N117" s="32">
        <f>COUNTIF(様式5!$AD$10:$AD$309,B117&amp;D117)</f>
        <v>0</v>
      </c>
      <c r="O117" s="33">
        <v>2500</v>
      </c>
      <c r="P117" s="34">
        <f t="shared" si="556"/>
        <v>0</v>
      </c>
      <c r="Q117" s="45" t="e">
        <f t="shared" si="557"/>
        <v>#N/A</v>
      </c>
      <c r="R117" s="218" t="e">
        <f t="shared" si="931"/>
        <v>#N/A</v>
      </c>
      <c r="T117" s="44">
        <f t="shared" si="565"/>
        <v>0</v>
      </c>
      <c r="U117" s="44">
        <f t="shared" si="566"/>
        <v>0</v>
      </c>
      <c r="V117" s="44">
        <f t="shared" si="567"/>
        <v>0</v>
      </c>
      <c r="W117" s="44">
        <f t="shared" si="568"/>
        <v>0</v>
      </c>
      <c r="X117" s="44">
        <f t="shared" si="569"/>
        <v>0</v>
      </c>
      <c r="Y117" s="44">
        <f t="shared" si="570"/>
        <v>0</v>
      </c>
      <c r="Z117" s="47"/>
      <c r="AA117" s="47"/>
      <c r="AB117" s="47"/>
      <c r="AC117" s="47"/>
      <c r="AD117" s="47"/>
      <c r="AE117" s="47"/>
      <c r="AG117" s="43">
        <f t="shared" ref="AG117" si="966">IFERROR(IF($C117=$AG$3,$K117,0),0)</f>
        <v>0</v>
      </c>
      <c r="AH117" s="43">
        <f>IFERROR(IF($C117=$AG$3,#REF!,0),0)</f>
        <v>0</v>
      </c>
      <c r="AI117" s="43">
        <f t="shared" ref="AI117" si="967">IFERROR(IF($C117=$AI$3,$K117,0),0)</f>
        <v>0</v>
      </c>
      <c r="AJ117" s="43">
        <f>IFERROR(IF($C117=$AI$3,#REF!,0),0)</f>
        <v>0</v>
      </c>
      <c r="AK117" s="43">
        <f t="shared" ref="AK117" si="968">IFERROR(IF($C117=$AK$3,$K117,0),0)</f>
        <v>0</v>
      </c>
      <c r="AL117" s="43">
        <f>IFERROR(IF($C117=$AK$3,#REF!,0),0)</f>
        <v>0</v>
      </c>
      <c r="AM117" s="48"/>
      <c r="AN117" s="48"/>
      <c r="AO117" s="48"/>
      <c r="AP117" s="48"/>
      <c r="AQ117" s="48"/>
      <c r="AR117" s="48"/>
      <c r="AT117" s="215" t="str">
        <f t="shared" ref="AT117" si="969">IF(SUM(E117:E118,H117:H118)=SUM(T117:AE118),"","×")</f>
        <v/>
      </c>
    </row>
    <row r="118" spans="1:46" ht="18.95" customHeight="1" x14ac:dyDescent="0.25">
      <c r="A118" s="221"/>
      <c r="B118" s="223"/>
      <c r="C118" s="222"/>
      <c r="D118" s="26" t="s">
        <v>73</v>
      </c>
      <c r="E118" s="27">
        <f>COUNTIF(様式5!$AB$10:$AB$309,D118&amp;B117&amp;"1")</f>
        <v>0</v>
      </c>
      <c r="F118" s="28" t="e">
        <f t="shared" ref="F118" si="970">VLOOKUP(C117,$AV$7:$AW$10,2,FALSE)</f>
        <v>#N/A</v>
      </c>
      <c r="G118" s="29" t="e">
        <f t="shared" si="754"/>
        <v>#N/A</v>
      </c>
      <c r="H118" s="30">
        <f>COUNTIF(様式5!$AB$10:$AB$309,D118&amp;B117&amp;"2")</f>
        <v>0</v>
      </c>
      <c r="I118" s="35" t="e">
        <f t="shared" ref="I118" si="971">VLOOKUP(C117,$AV$7:$AX$10,3,FALSE)</f>
        <v>#N/A</v>
      </c>
      <c r="J118" s="29" t="e">
        <f t="shared" si="756"/>
        <v>#N/A</v>
      </c>
      <c r="K118" s="36">
        <f>COUNTIF(様式5!$AD$10:$AD$309,B117&amp;D118)</f>
        <v>0</v>
      </c>
      <c r="L118" s="28">
        <v>400</v>
      </c>
      <c r="M118" s="37">
        <f t="shared" si="757"/>
        <v>0</v>
      </c>
      <c r="N118" s="38">
        <f>COUNTIF(様式5!$AD$10:$AD$309,B117&amp;D118)</f>
        <v>0</v>
      </c>
      <c r="O118" s="39">
        <v>2500</v>
      </c>
      <c r="P118" s="40">
        <f t="shared" si="556"/>
        <v>0</v>
      </c>
      <c r="Q118" s="46" t="e">
        <f t="shared" si="557"/>
        <v>#N/A</v>
      </c>
      <c r="R118" s="218"/>
      <c r="T118" s="47">
        <f t="shared" si="565"/>
        <v>0</v>
      </c>
      <c r="U118" s="47">
        <f t="shared" si="566"/>
        <v>0</v>
      </c>
      <c r="V118" s="47">
        <f t="shared" si="567"/>
        <v>0</v>
      </c>
      <c r="W118" s="47">
        <f t="shared" si="568"/>
        <v>0</v>
      </c>
      <c r="X118" s="44">
        <f t="shared" si="569"/>
        <v>0</v>
      </c>
      <c r="Y118" s="44">
        <f t="shared" si="570"/>
        <v>0</v>
      </c>
      <c r="Z118" s="44">
        <f t="shared" ref="Z118" si="972">IFERROR(IF($C117=$Z$3,E118,0),0)</f>
        <v>0</v>
      </c>
      <c r="AA118" s="44">
        <f t="shared" ref="AA118" si="973">IFERROR(IF($C117=$Z$3,H118,0),0)</f>
        <v>0</v>
      </c>
      <c r="AB118" s="44">
        <f t="shared" ref="AB118" si="974">IFERROR(IF($C117=$AB$3,E118,0),0)</f>
        <v>0</v>
      </c>
      <c r="AC118" s="44">
        <f t="shared" ref="AC118" si="975">IFERROR(IF($C117=$AB$3,H118,0),0)</f>
        <v>0</v>
      </c>
      <c r="AD118" s="44">
        <f t="shared" ref="AD118" si="976">IFERROR(IF($C117=$AD$3,E118,0),0)</f>
        <v>0</v>
      </c>
      <c r="AE118" s="44">
        <f t="shared" ref="AE118" si="977">IFERROR(IF($C117=$AD$3,H118,0),0)</f>
        <v>0</v>
      </c>
      <c r="AG118" s="48"/>
      <c r="AH118" s="48"/>
      <c r="AI118" s="48"/>
      <c r="AJ118" s="48"/>
      <c r="AK118" s="48"/>
      <c r="AL118" s="48"/>
      <c r="AM118" s="43">
        <f t="shared" ref="AM118" si="978">IFERROR(IF($C117=$AM$3,$K118,0),0)</f>
        <v>0</v>
      </c>
      <c r="AN118" s="43">
        <f>IFERROR(IF($C117=$AM$3,#REF!,0),0)</f>
        <v>0</v>
      </c>
      <c r="AO118" s="43">
        <f t="shared" ref="AO118" si="979">IFERROR(IF($C117=$AO$3,$K118,0),0)</f>
        <v>0</v>
      </c>
      <c r="AP118" s="43">
        <f>IFERROR(IF($C117=$AO$3,#REF!,0),0)</f>
        <v>0</v>
      </c>
      <c r="AQ118" s="43">
        <f t="shared" ref="AQ118" si="980">IFERROR(IF($C117=$AQ$3,$K118,0),0)</f>
        <v>0</v>
      </c>
      <c r="AR118" s="43">
        <f>IFERROR(IF($C117=$AQ$3,#REF!,0),0)</f>
        <v>0</v>
      </c>
      <c r="AT118" s="215"/>
    </row>
    <row r="119" spans="1:46" ht="18.95" customHeight="1" x14ac:dyDescent="0.25">
      <c r="A119" s="221">
        <v>57</v>
      </c>
      <c r="B119" s="223" t="e">
        <f>VLOOKUP(A119,様式5!$A$10:$B$309,2,FALSE)</f>
        <v>#N/A</v>
      </c>
      <c r="C119" s="222" t="e">
        <f>IF(VLOOKUP(A119,様式5!$A$10:$O$309,15,FALSE)="","",VLOOKUP(A119,様式5!$A$10:$O$309,15,FALSE))</f>
        <v>#N/A</v>
      </c>
      <c r="D119" s="21" t="s">
        <v>59</v>
      </c>
      <c r="E119" s="22">
        <f>COUNTIF(様式5!$AB$10:$AB$309,D119&amp;B119&amp;"1")</f>
        <v>0</v>
      </c>
      <c r="F119" s="23" t="e">
        <f t="shared" ref="F119" si="981">VLOOKUP(C119,$AV$7:$AW$10,2,FALSE)</f>
        <v>#N/A</v>
      </c>
      <c r="G119" s="24" t="e">
        <f t="shared" si="754"/>
        <v>#N/A</v>
      </c>
      <c r="H119" s="25">
        <f>COUNTIF(様式5!$AB$10:$AB$309,D119&amp;B119&amp;"2")</f>
        <v>0</v>
      </c>
      <c r="I119" s="23" t="e">
        <f t="shared" ref="I119" si="982">VLOOKUP(C119,$AV$7:$AX$10,3,FALSE)</f>
        <v>#N/A</v>
      </c>
      <c r="J119" s="24" t="e">
        <f t="shared" si="756"/>
        <v>#N/A</v>
      </c>
      <c r="K119" s="25">
        <f>COUNTIF(様式5!$AD$10:$AD$309,B119&amp;D119)</f>
        <v>0</v>
      </c>
      <c r="L119" s="23">
        <v>400</v>
      </c>
      <c r="M119" s="31">
        <f t="shared" si="757"/>
        <v>0</v>
      </c>
      <c r="N119" s="32">
        <f>COUNTIF(様式5!$AD$10:$AD$309,B119&amp;D119)</f>
        <v>0</v>
      </c>
      <c r="O119" s="33">
        <v>2500</v>
      </c>
      <c r="P119" s="34">
        <f t="shared" si="556"/>
        <v>0</v>
      </c>
      <c r="Q119" s="45" t="e">
        <f t="shared" si="557"/>
        <v>#N/A</v>
      </c>
      <c r="R119" s="216" t="e">
        <f t="shared" ref="R119:R123" si="983">SUM(Q119,Q120)</f>
        <v>#N/A</v>
      </c>
      <c r="T119" s="44">
        <f t="shared" si="565"/>
        <v>0</v>
      </c>
      <c r="U119" s="44">
        <f t="shared" si="566"/>
        <v>0</v>
      </c>
      <c r="V119" s="44">
        <f t="shared" si="567"/>
        <v>0</v>
      </c>
      <c r="W119" s="44">
        <f t="shared" si="568"/>
        <v>0</v>
      </c>
      <c r="X119" s="44">
        <f t="shared" si="569"/>
        <v>0</v>
      </c>
      <c r="Y119" s="44">
        <f t="shared" si="570"/>
        <v>0</v>
      </c>
      <c r="Z119" s="47"/>
      <c r="AA119" s="47"/>
      <c r="AB119" s="47"/>
      <c r="AC119" s="47"/>
      <c r="AD119" s="47"/>
      <c r="AE119" s="47"/>
      <c r="AG119" s="43">
        <f t="shared" ref="AG119" si="984">IFERROR(IF($C119=$AG$3,$K119,0),0)</f>
        <v>0</v>
      </c>
      <c r="AH119" s="43">
        <f>IFERROR(IF($C119=$AG$3,#REF!,0),0)</f>
        <v>0</v>
      </c>
      <c r="AI119" s="43">
        <f t="shared" ref="AI119" si="985">IFERROR(IF($C119=$AI$3,$K119,0),0)</f>
        <v>0</v>
      </c>
      <c r="AJ119" s="43">
        <f>IFERROR(IF($C119=$AI$3,#REF!,0),0)</f>
        <v>0</v>
      </c>
      <c r="AK119" s="43">
        <f t="shared" ref="AK119" si="986">IFERROR(IF($C119=$AK$3,$K119,0),0)</f>
        <v>0</v>
      </c>
      <c r="AL119" s="43">
        <f>IFERROR(IF($C119=$AK$3,#REF!,0),0)</f>
        <v>0</v>
      </c>
      <c r="AM119" s="48"/>
      <c r="AN119" s="48"/>
      <c r="AO119" s="48"/>
      <c r="AP119" s="48"/>
      <c r="AQ119" s="48"/>
      <c r="AR119" s="48"/>
      <c r="AT119" s="215" t="str">
        <f t="shared" ref="AT119" si="987">IF(SUM(E119:E120,H119:H120)=SUM(T119:AE120),"","×")</f>
        <v/>
      </c>
    </row>
    <row r="120" spans="1:46" ht="18.95" customHeight="1" x14ac:dyDescent="0.25">
      <c r="A120" s="221"/>
      <c r="B120" s="223"/>
      <c r="C120" s="222"/>
      <c r="D120" s="26" t="s">
        <v>73</v>
      </c>
      <c r="E120" s="27">
        <f>COUNTIF(様式5!$AB$10:$AB$309,D120&amp;B119&amp;"1")</f>
        <v>0</v>
      </c>
      <c r="F120" s="28" t="e">
        <f t="shared" ref="F120" si="988">VLOOKUP(C119,$AV$7:$AW$10,2,FALSE)</f>
        <v>#N/A</v>
      </c>
      <c r="G120" s="29" t="e">
        <f t="shared" si="754"/>
        <v>#N/A</v>
      </c>
      <c r="H120" s="30">
        <f>COUNTIF(様式5!$AB$10:$AB$309,D120&amp;B119&amp;"2")</f>
        <v>0</v>
      </c>
      <c r="I120" s="35" t="e">
        <f t="shared" ref="I120" si="989">VLOOKUP(C119,$AV$7:$AX$10,3,FALSE)</f>
        <v>#N/A</v>
      </c>
      <c r="J120" s="29" t="e">
        <f t="shared" si="756"/>
        <v>#N/A</v>
      </c>
      <c r="K120" s="36">
        <f>COUNTIF(様式5!$AD$10:$AD$309,B119&amp;D120)</f>
        <v>0</v>
      </c>
      <c r="L120" s="28">
        <v>400</v>
      </c>
      <c r="M120" s="37">
        <f t="shared" si="757"/>
        <v>0</v>
      </c>
      <c r="N120" s="38">
        <f>COUNTIF(様式5!$AD$10:$AD$309,B119&amp;D120)</f>
        <v>0</v>
      </c>
      <c r="O120" s="39">
        <v>2500</v>
      </c>
      <c r="P120" s="40">
        <f t="shared" si="556"/>
        <v>0</v>
      </c>
      <c r="Q120" s="46" t="e">
        <f t="shared" si="557"/>
        <v>#N/A</v>
      </c>
      <c r="R120" s="217"/>
      <c r="T120" s="47">
        <f t="shared" si="565"/>
        <v>0</v>
      </c>
      <c r="U120" s="47">
        <f t="shared" si="566"/>
        <v>0</v>
      </c>
      <c r="V120" s="47">
        <f t="shared" si="567"/>
        <v>0</v>
      </c>
      <c r="W120" s="47">
        <f t="shared" si="568"/>
        <v>0</v>
      </c>
      <c r="X120" s="44">
        <f t="shared" si="569"/>
        <v>0</v>
      </c>
      <c r="Y120" s="44">
        <f t="shared" si="570"/>
        <v>0</v>
      </c>
      <c r="Z120" s="44">
        <f t="shared" ref="Z120" si="990">IFERROR(IF($C119=$Z$3,E120,0),0)</f>
        <v>0</v>
      </c>
      <c r="AA120" s="44">
        <f t="shared" ref="AA120" si="991">IFERROR(IF($C119=$Z$3,H120,0),0)</f>
        <v>0</v>
      </c>
      <c r="AB120" s="44">
        <f t="shared" ref="AB120" si="992">IFERROR(IF($C119=$AB$3,E120,0),0)</f>
        <v>0</v>
      </c>
      <c r="AC120" s="44">
        <f t="shared" ref="AC120" si="993">IFERROR(IF($C119=$AB$3,H120,0),0)</f>
        <v>0</v>
      </c>
      <c r="AD120" s="44">
        <f t="shared" ref="AD120" si="994">IFERROR(IF($C119=$AD$3,E120,0),0)</f>
        <v>0</v>
      </c>
      <c r="AE120" s="44">
        <f t="shared" ref="AE120" si="995">IFERROR(IF($C119=$AD$3,H120,0),0)</f>
        <v>0</v>
      </c>
      <c r="AG120" s="48"/>
      <c r="AH120" s="48"/>
      <c r="AI120" s="48"/>
      <c r="AJ120" s="48"/>
      <c r="AK120" s="48"/>
      <c r="AL120" s="48"/>
      <c r="AM120" s="43">
        <f t="shared" ref="AM120" si="996">IFERROR(IF($C119=$AM$3,$K120,0),0)</f>
        <v>0</v>
      </c>
      <c r="AN120" s="43">
        <f>IFERROR(IF($C119=$AM$3,#REF!,0),0)</f>
        <v>0</v>
      </c>
      <c r="AO120" s="43">
        <f t="shared" ref="AO120" si="997">IFERROR(IF($C119=$AO$3,$K120,0),0)</f>
        <v>0</v>
      </c>
      <c r="AP120" s="43">
        <f>IFERROR(IF($C119=$AO$3,#REF!,0),0)</f>
        <v>0</v>
      </c>
      <c r="AQ120" s="43">
        <f t="shared" ref="AQ120" si="998">IFERROR(IF($C119=$AQ$3,$K120,0),0)</f>
        <v>0</v>
      </c>
      <c r="AR120" s="43">
        <f>IFERROR(IF($C119=$AQ$3,#REF!,0),0)</f>
        <v>0</v>
      </c>
      <c r="AT120" s="215"/>
    </row>
    <row r="121" spans="1:46" ht="18.95" customHeight="1" x14ac:dyDescent="0.25">
      <c r="A121" s="221">
        <v>58</v>
      </c>
      <c r="B121" s="223" t="e">
        <f>VLOOKUP(A121,様式5!$A$10:$B$309,2,FALSE)</f>
        <v>#N/A</v>
      </c>
      <c r="C121" s="222" t="e">
        <f>IF(VLOOKUP(A121,様式5!$A$10:$O$309,15,FALSE)="","",VLOOKUP(A121,様式5!$A$10:$O$309,15,FALSE))</f>
        <v>#N/A</v>
      </c>
      <c r="D121" s="21" t="s">
        <v>59</v>
      </c>
      <c r="E121" s="22">
        <f>COUNTIF(様式5!$AB$10:$AB$309,D121&amp;B121&amp;"1")</f>
        <v>0</v>
      </c>
      <c r="F121" s="23" t="e">
        <f t="shared" ref="F121" si="999">VLOOKUP(C121,$AV$7:$AW$10,2,FALSE)</f>
        <v>#N/A</v>
      </c>
      <c r="G121" s="24" t="e">
        <f t="shared" si="754"/>
        <v>#N/A</v>
      </c>
      <c r="H121" s="25">
        <f>COUNTIF(様式5!$AB$10:$AB$309,D121&amp;B121&amp;"2")</f>
        <v>0</v>
      </c>
      <c r="I121" s="23" t="e">
        <f t="shared" ref="I121" si="1000">VLOOKUP(C121,$AV$7:$AX$10,3,FALSE)</f>
        <v>#N/A</v>
      </c>
      <c r="J121" s="24" t="e">
        <f t="shared" si="756"/>
        <v>#N/A</v>
      </c>
      <c r="K121" s="25">
        <f>COUNTIF(様式5!$AD$10:$AD$309,B121&amp;D121)</f>
        <v>0</v>
      </c>
      <c r="L121" s="23">
        <v>400</v>
      </c>
      <c r="M121" s="31">
        <f t="shared" si="757"/>
        <v>0</v>
      </c>
      <c r="N121" s="32">
        <f>COUNTIF(様式5!$AD$10:$AD$309,B121&amp;D121)</f>
        <v>0</v>
      </c>
      <c r="O121" s="33">
        <v>2500</v>
      </c>
      <c r="P121" s="34">
        <f t="shared" si="556"/>
        <v>0</v>
      </c>
      <c r="Q121" s="45" t="e">
        <f t="shared" si="557"/>
        <v>#N/A</v>
      </c>
      <c r="R121" s="216" t="e">
        <f t="shared" si="983"/>
        <v>#N/A</v>
      </c>
      <c r="T121" s="44">
        <f t="shared" si="565"/>
        <v>0</v>
      </c>
      <c r="U121" s="44">
        <f t="shared" si="566"/>
        <v>0</v>
      </c>
      <c r="V121" s="44">
        <f t="shared" si="567"/>
        <v>0</v>
      </c>
      <c r="W121" s="44">
        <f t="shared" si="568"/>
        <v>0</v>
      </c>
      <c r="X121" s="44">
        <f t="shared" si="569"/>
        <v>0</v>
      </c>
      <c r="Y121" s="44">
        <f t="shared" si="570"/>
        <v>0</v>
      </c>
      <c r="Z121" s="47"/>
      <c r="AA121" s="47"/>
      <c r="AB121" s="47"/>
      <c r="AC121" s="47"/>
      <c r="AD121" s="47"/>
      <c r="AE121" s="47"/>
      <c r="AG121" s="43">
        <f t="shared" ref="AG121" si="1001">IFERROR(IF($C121=$AG$3,$K121,0),0)</f>
        <v>0</v>
      </c>
      <c r="AH121" s="43">
        <f>IFERROR(IF($C121=$AG$3,#REF!,0),0)</f>
        <v>0</v>
      </c>
      <c r="AI121" s="43">
        <f t="shared" ref="AI121" si="1002">IFERROR(IF($C121=$AI$3,$K121,0),0)</f>
        <v>0</v>
      </c>
      <c r="AJ121" s="43">
        <f>IFERROR(IF($C121=$AI$3,#REF!,0),0)</f>
        <v>0</v>
      </c>
      <c r="AK121" s="43">
        <f t="shared" ref="AK121" si="1003">IFERROR(IF($C121=$AK$3,$K121,0),0)</f>
        <v>0</v>
      </c>
      <c r="AL121" s="43">
        <f>IFERROR(IF($C121=$AK$3,#REF!,0),0)</f>
        <v>0</v>
      </c>
      <c r="AM121" s="48"/>
      <c r="AN121" s="48"/>
      <c r="AO121" s="48"/>
      <c r="AP121" s="48"/>
      <c r="AQ121" s="48"/>
      <c r="AR121" s="48"/>
      <c r="AT121" s="215" t="str">
        <f t="shared" ref="AT121" si="1004">IF(SUM(E121:E122,H121:H122)=SUM(T121:AE122),"","×")</f>
        <v/>
      </c>
    </row>
    <row r="122" spans="1:46" ht="18.95" customHeight="1" x14ac:dyDescent="0.25">
      <c r="A122" s="221"/>
      <c r="B122" s="223"/>
      <c r="C122" s="222"/>
      <c r="D122" s="26" t="s">
        <v>73</v>
      </c>
      <c r="E122" s="27">
        <f>COUNTIF(様式5!$AB$10:$AB$309,D122&amp;B121&amp;"1")</f>
        <v>0</v>
      </c>
      <c r="F122" s="28" t="e">
        <f t="shared" ref="F122" si="1005">VLOOKUP(C121,$AV$7:$AW$10,2,FALSE)</f>
        <v>#N/A</v>
      </c>
      <c r="G122" s="29" t="e">
        <f t="shared" si="754"/>
        <v>#N/A</v>
      </c>
      <c r="H122" s="30">
        <f>COUNTIF(様式5!$AB$10:$AB$309,D122&amp;B121&amp;"2")</f>
        <v>0</v>
      </c>
      <c r="I122" s="35" t="e">
        <f t="shared" ref="I122" si="1006">VLOOKUP(C121,$AV$7:$AX$10,3,FALSE)</f>
        <v>#N/A</v>
      </c>
      <c r="J122" s="29" t="e">
        <f t="shared" si="756"/>
        <v>#N/A</v>
      </c>
      <c r="K122" s="36">
        <f>COUNTIF(様式5!$AD$10:$AD$309,B121&amp;D122)</f>
        <v>0</v>
      </c>
      <c r="L122" s="28">
        <v>400</v>
      </c>
      <c r="M122" s="37">
        <f t="shared" si="757"/>
        <v>0</v>
      </c>
      <c r="N122" s="38">
        <f>COUNTIF(様式5!$AD$10:$AD$309,B121&amp;D122)</f>
        <v>0</v>
      </c>
      <c r="O122" s="39">
        <v>2500</v>
      </c>
      <c r="P122" s="40">
        <f t="shared" si="556"/>
        <v>0</v>
      </c>
      <c r="Q122" s="46" t="e">
        <f t="shared" si="557"/>
        <v>#N/A</v>
      </c>
      <c r="R122" s="217"/>
      <c r="T122" s="47">
        <f t="shared" si="565"/>
        <v>0</v>
      </c>
      <c r="U122" s="47">
        <f t="shared" si="566"/>
        <v>0</v>
      </c>
      <c r="V122" s="47">
        <f t="shared" si="567"/>
        <v>0</v>
      </c>
      <c r="W122" s="47">
        <f t="shared" si="568"/>
        <v>0</v>
      </c>
      <c r="X122" s="44">
        <f t="shared" si="569"/>
        <v>0</v>
      </c>
      <c r="Y122" s="44">
        <f t="shared" si="570"/>
        <v>0</v>
      </c>
      <c r="Z122" s="44">
        <f t="shared" ref="Z122" si="1007">IFERROR(IF($C121=$Z$3,E122,0),0)</f>
        <v>0</v>
      </c>
      <c r="AA122" s="44">
        <f t="shared" ref="AA122" si="1008">IFERROR(IF($C121=$Z$3,H122,0),0)</f>
        <v>0</v>
      </c>
      <c r="AB122" s="44">
        <f t="shared" ref="AB122" si="1009">IFERROR(IF($C121=$AB$3,E122,0),0)</f>
        <v>0</v>
      </c>
      <c r="AC122" s="44">
        <f t="shared" ref="AC122" si="1010">IFERROR(IF($C121=$AB$3,H122,0),0)</f>
        <v>0</v>
      </c>
      <c r="AD122" s="44">
        <f t="shared" ref="AD122" si="1011">IFERROR(IF($C121=$AD$3,E122,0),0)</f>
        <v>0</v>
      </c>
      <c r="AE122" s="44">
        <f t="shared" ref="AE122" si="1012">IFERROR(IF($C121=$AD$3,H122,0),0)</f>
        <v>0</v>
      </c>
      <c r="AG122" s="48"/>
      <c r="AH122" s="48"/>
      <c r="AI122" s="48"/>
      <c r="AJ122" s="48"/>
      <c r="AK122" s="48"/>
      <c r="AL122" s="48"/>
      <c r="AM122" s="43">
        <f t="shared" ref="AM122" si="1013">IFERROR(IF($C121=$AM$3,$K122,0),0)</f>
        <v>0</v>
      </c>
      <c r="AN122" s="43">
        <f>IFERROR(IF($C121=$AM$3,#REF!,0),0)</f>
        <v>0</v>
      </c>
      <c r="AO122" s="43">
        <f t="shared" ref="AO122" si="1014">IFERROR(IF($C121=$AO$3,$K122,0),0)</f>
        <v>0</v>
      </c>
      <c r="AP122" s="43">
        <f>IFERROR(IF($C121=$AO$3,#REF!,0),0)</f>
        <v>0</v>
      </c>
      <c r="AQ122" s="43">
        <f t="shared" ref="AQ122" si="1015">IFERROR(IF($C121=$AQ$3,$K122,0),0)</f>
        <v>0</v>
      </c>
      <c r="AR122" s="43">
        <f>IFERROR(IF($C121=$AQ$3,#REF!,0),0)</f>
        <v>0</v>
      </c>
      <c r="AT122" s="215"/>
    </row>
    <row r="123" spans="1:46" ht="18.95" customHeight="1" x14ac:dyDescent="0.25">
      <c r="A123" s="221">
        <v>59</v>
      </c>
      <c r="B123" s="223" t="e">
        <f>VLOOKUP(A123,様式5!$A$10:$B$309,2,FALSE)</f>
        <v>#N/A</v>
      </c>
      <c r="C123" s="222" t="e">
        <f>IF(VLOOKUP(A123,様式5!$A$10:$O$309,15,FALSE)="","",VLOOKUP(A123,様式5!$A$10:$O$309,15,FALSE))</f>
        <v>#N/A</v>
      </c>
      <c r="D123" s="21" t="s">
        <v>59</v>
      </c>
      <c r="E123" s="22">
        <f>COUNTIF(様式5!$AB$10:$AB$309,D123&amp;B123&amp;"1")</f>
        <v>0</v>
      </c>
      <c r="F123" s="23" t="e">
        <f t="shared" ref="F123" si="1016">VLOOKUP(C123,$AV$7:$AW$10,2,FALSE)</f>
        <v>#N/A</v>
      </c>
      <c r="G123" s="24" t="e">
        <f t="shared" si="754"/>
        <v>#N/A</v>
      </c>
      <c r="H123" s="25">
        <f>COUNTIF(様式5!$AB$10:$AB$309,D123&amp;B123&amp;"2")</f>
        <v>0</v>
      </c>
      <c r="I123" s="23" t="e">
        <f t="shared" ref="I123" si="1017">VLOOKUP(C123,$AV$7:$AX$10,3,FALSE)</f>
        <v>#N/A</v>
      </c>
      <c r="J123" s="24" t="e">
        <f t="shared" si="756"/>
        <v>#N/A</v>
      </c>
      <c r="K123" s="25">
        <f>COUNTIF(様式5!$AD$10:$AD$309,B123&amp;D123)</f>
        <v>0</v>
      </c>
      <c r="L123" s="23">
        <v>400</v>
      </c>
      <c r="M123" s="31">
        <f t="shared" si="757"/>
        <v>0</v>
      </c>
      <c r="N123" s="32">
        <f>COUNTIF(様式5!$AD$10:$AD$309,B123&amp;D123)</f>
        <v>0</v>
      </c>
      <c r="O123" s="33">
        <v>2500</v>
      </c>
      <c r="P123" s="34">
        <f t="shared" si="556"/>
        <v>0</v>
      </c>
      <c r="Q123" s="45" t="e">
        <f t="shared" si="557"/>
        <v>#N/A</v>
      </c>
      <c r="R123" s="216" t="e">
        <f t="shared" si="983"/>
        <v>#N/A</v>
      </c>
      <c r="T123" s="44">
        <f t="shared" si="565"/>
        <v>0</v>
      </c>
      <c r="U123" s="44">
        <f t="shared" si="566"/>
        <v>0</v>
      </c>
      <c r="V123" s="44">
        <f t="shared" si="567"/>
        <v>0</v>
      </c>
      <c r="W123" s="44">
        <f t="shared" si="568"/>
        <v>0</v>
      </c>
      <c r="X123" s="44">
        <f t="shared" si="569"/>
        <v>0</v>
      </c>
      <c r="Y123" s="44">
        <f t="shared" si="570"/>
        <v>0</v>
      </c>
      <c r="Z123" s="47"/>
      <c r="AA123" s="47"/>
      <c r="AB123" s="47"/>
      <c r="AC123" s="47"/>
      <c r="AD123" s="47"/>
      <c r="AE123" s="47"/>
      <c r="AG123" s="43">
        <f t="shared" ref="AG123" si="1018">IFERROR(IF($C123=$AG$3,$K123,0),0)</f>
        <v>0</v>
      </c>
      <c r="AH123" s="43">
        <f>IFERROR(IF($C123=$AG$3,#REF!,0),0)</f>
        <v>0</v>
      </c>
      <c r="AI123" s="43">
        <f t="shared" ref="AI123" si="1019">IFERROR(IF($C123=$AI$3,$K123,0),0)</f>
        <v>0</v>
      </c>
      <c r="AJ123" s="43">
        <f>IFERROR(IF($C123=$AI$3,#REF!,0),0)</f>
        <v>0</v>
      </c>
      <c r="AK123" s="43">
        <f t="shared" ref="AK123" si="1020">IFERROR(IF($C123=$AK$3,$K123,0),0)</f>
        <v>0</v>
      </c>
      <c r="AL123" s="43">
        <f>IFERROR(IF($C123=$AK$3,#REF!,0),0)</f>
        <v>0</v>
      </c>
      <c r="AM123" s="48"/>
      <c r="AN123" s="48"/>
      <c r="AO123" s="48"/>
      <c r="AP123" s="48"/>
      <c r="AQ123" s="48"/>
      <c r="AR123" s="48"/>
      <c r="AT123" s="215" t="str">
        <f t="shared" ref="AT123" si="1021">IF(SUM(E123:E124,H123:H124)=SUM(T123:AE124),"","×")</f>
        <v/>
      </c>
    </row>
    <row r="124" spans="1:46" ht="18.95" customHeight="1" x14ac:dyDescent="0.25">
      <c r="A124" s="221"/>
      <c r="B124" s="223"/>
      <c r="C124" s="222"/>
      <c r="D124" s="26" t="s">
        <v>73</v>
      </c>
      <c r="E124" s="27">
        <f>COUNTIF(様式5!$AB$10:$AB$309,D124&amp;B123&amp;"1")</f>
        <v>0</v>
      </c>
      <c r="F124" s="28" t="e">
        <f t="shared" ref="F124" si="1022">VLOOKUP(C123,$AV$7:$AW$10,2,FALSE)</f>
        <v>#N/A</v>
      </c>
      <c r="G124" s="29" t="e">
        <f t="shared" si="754"/>
        <v>#N/A</v>
      </c>
      <c r="H124" s="30">
        <f>COUNTIF(様式5!$AB$10:$AB$309,D124&amp;B123&amp;"2")</f>
        <v>0</v>
      </c>
      <c r="I124" s="35" t="e">
        <f t="shared" ref="I124" si="1023">VLOOKUP(C123,$AV$7:$AX$10,3,FALSE)</f>
        <v>#N/A</v>
      </c>
      <c r="J124" s="29" t="e">
        <f t="shared" si="756"/>
        <v>#N/A</v>
      </c>
      <c r="K124" s="36">
        <f>COUNTIF(様式5!$AD$10:$AD$309,B123&amp;D124)</f>
        <v>0</v>
      </c>
      <c r="L124" s="28">
        <v>400</v>
      </c>
      <c r="M124" s="37">
        <f t="shared" si="757"/>
        <v>0</v>
      </c>
      <c r="N124" s="38">
        <f>COUNTIF(様式5!$AD$10:$AD$309,B123&amp;D124)</f>
        <v>0</v>
      </c>
      <c r="O124" s="39">
        <v>2500</v>
      </c>
      <c r="P124" s="40">
        <f t="shared" si="556"/>
        <v>0</v>
      </c>
      <c r="Q124" s="46" t="e">
        <f t="shared" si="557"/>
        <v>#N/A</v>
      </c>
      <c r="R124" s="217"/>
      <c r="T124" s="47">
        <f t="shared" si="565"/>
        <v>0</v>
      </c>
      <c r="U124" s="47">
        <f t="shared" si="566"/>
        <v>0</v>
      </c>
      <c r="V124" s="47">
        <f t="shared" si="567"/>
        <v>0</v>
      </c>
      <c r="W124" s="47">
        <f t="shared" si="568"/>
        <v>0</v>
      </c>
      <c r="X124" s="44">
        <f t="shared" si="569"/>
        <v>0</v>
      </c>
      <c r="Y124" s="44">
        <f t="shared" si="570"/>
        <v>0</v>
      </c>
      <c r="Z124" s="44">
        <f t="shared" ref="Z124" si="1024">IFERROR(IF($C123=$Z$3,E124,0),0)</f>
        <v>0</v>
      </c>
      <c r="AA124" s="44">
        <f t="shared" ref="AA124" si="1025">IFERROR(IF($C123=$Z$3,H124,0),0)</f>
        <v>0</v>
      </c>
      <c r="AB124" s="44">
        <f t="shared" ref="AB124" si="1026">IFERROR(IF($C123=$AB$3,E124,0),0)</f>
        <v>0</v>
      </c>
      <c r="AC124" s="44">
        <f t="shared" ref="AC124" si="1027">IFERROR(IF($C123=$AB$3,H124,0),0)</f>
        <v>0</v>
      </c>
      <c r="AD124" s="44">
        <f t="shared" ref="AD124" si="1028">IFERROR(IF($C123=$AD$3,E124,0),0)</f>
        <v>0</v>
      </c>
      <c r="AE124" s="44">
        <f t="shared" ref="AE124" si="1029">IFERROR(IF($C123=$AD$3,H124,0),0)</f>
        <v>0</v>
      </c>
      <c r="AG124" s="48"/>
      <c r="AH124" s="48"/>
      <c r="AI124" s="48"/>
      <c r="AJ124" s="48"/>
      <c r="AK124" s="48"/>
      <c r="AL124" s="48"/>
      <c r="AM124" s="43">
        <f t="shared" ref="AM124" si="1030">IFERROR(IF($C123=$AM$3,$K124,0),0)</f>
        <v>0</v>
      </c>
      <c r="AN124" s="43">
        <f>IFERROR(IF($C123=$AM$3,#REF!,0),0)</f>
        <v>0</v>
      </c>
      <c r="AO124" s="43">
        <f t="shared" ref="AO124" si="1031">IFERROR(IF($C123=$AO$3,$K124,0),0)</f>
        <v>0</v>
      </c>
      <c r="AP124" s="43">
        <f>IFERROR(IF($C123=$AO$3,#REF!,0),0)</f>
        <v>0</v>
      </c>
      <c r="AQ124" s="43">
        <f t="shared" ref="AQ124" si="1032">IFERROR(IF($C123=$AQ$3,$K124,0),0)</f>
        <v>0</v>
      </c>
      <c r="AR124" s="43">
        <f>IFERROR(IF($C123=$AQ$3,#REF!,0),0)</f>
        <v>0</v>
      </c>
      <c r="AT124" s="215"/>
    </row>
    <row r="125" spans="1:46" ht="18.95" customHeight="1" x14ac:dyDescent="0.25">
      <c r="A125" s="221">
        <v>60</v>
      </c>
      <c r="B125" s="223" t="e">
        <f>VLOOKUP(A125,様式5!$A$10:$B$309,2,FALSE)</f>
        <v>#N/A</v>
      </c>
      <c r="C125" s="222" t="e">
        <f>IF(VLOOKUP(A125,様式5!$A$10:$O$309,15,FALSE)="","",VLOOKUP(A125,様式5!$A$10:$O$309,15,FALSE))</f>
        <v>#N/A</v>
      </c>
      <c r="D125" s="21" t="s">
        <v>59</v>
      </c>
      <c r="E125" s="22">
        <f>COUNTIF(様式5!$AB$10:$AB$309,D125&amp;B125&amp;"1")</f>
        <v>0</v>
      </c>
      <c r="F125" s="23" t="e">
        <f t="shared" ref="F125" si="1033">VLOOKUP(C125,$AV$7:$AW$10,2,FALSE)</f>
        <v>#N/A</v>
      </c>
      <c r="G125" s="24" t="e">
        <f t="shared" si="754"/>
        <v>#N/A</v>
      </c>
      <c r="H125" s="25">
        <f>COUNTIF(様式5!$AB$10:$AB$309,D125&amp;B125&amp;"2")</f>
        <v>0</v>
      </c>
      <c r="I125" s="23" t="e">
        <f t="shared" ref="I125" si="1034">VLOOKUP(C125,$AV$7:$AX$10,3,FALSE)</f>
        <v>#N/A</v>
      </c>
      <c r="J125" s="24" t="e">
        <f t="shared" si="756"/>
        <v>#N/A</v>
      </c>
      <c r="K125" s="25">
        <f>COUNTIF(様式5!$AD$10:$AD$309,B125&amp;D125)</f>
        <v>0</v>
      </c>
      <c r="L125" s="23">
        <v>400</v>
      </c>
      <c r="M125" s="31">
        <f t="shared" si="757"/>
        <v>0</v>
      </c>
      <c r="N125" s="32">
        <f>COUNTIF(様式5!$AD$10:$AD$309,B125&amp;D125)</f>
        <v>0</v>
      </c>
      <c r="O125" s="33">
        <v>2500</v>
      </c>
      <c r="P125" s="34">
        <f t="shared" si="556"/>
        <v>0</v>
      </c>
      <c r="Q125" s="45" t="e">
        <f t="shared" si="557"/>
        <v>#N/A</v>
      </c>
      <c r="R125" s="216" t="e">
        <f>SUM(Q125,Q126)</f>
        <v>#N/A</v>
      </c>
      <c r="T125" s="44">
        <f t="shared" si="565"/>
        <v>0</v>
      </c>
      <c r="U125" s="44">
        <f t="shared" si="566"/>
        <v>0</v>
      </c>
      <c r="V125" s="44">
        <f t="shared" si="567"/>
        <v>0</v>
      </c>
      <c r="W125" s="44">
        <f t="shared" si="568"/>
        <v>0</v>
      </c>
      <c r="X125" s="44">
        <f t="shared" si="569"/>
        <v>0</v>
      </c>
      <c r="Y125" s="44">
        <f t="shared" si="570"/>
        <v>0</v>
      </c>
      <c r="Z125" s="47"/>
      <c r="AA125" s="47"/>
      <c r="AB125" s="47"/>
      <c r="AC125" s="47"/>
      <c r="AD125" s="47"/>
      <c r="AE125" s="47"/>
      <c r="AG125" s="43">
        <f t="shared" ref="AG125" si="1035">IFERROR(IF($C125=$AG$3,$K125,0),0)</f>
        <v>0</v>
      </c>
      <c r="AH125" s="43">
        <f>IFERROR(IF($C125=$AG$3,#REF!,0),0)</f>
        <v>0</v>
      </c>
      <c r="AI125" s="43">
        <f t="shared" ref="AI125" si="1036">IFERROR(IF($C125=$AI$3,$K125,0),0)</f>
        <v>0</v>
      </c>
      <c r="AJ125" s="43">
        <f>IFERROR(IF($C125=$AI$3,#REF!,0),0)</f>
        <v>0</v>
      </c>
      <c r="AK125" s="43">
        <f t="shared" ref="AK125" si="1037">IFERROR(IF($C125=$AK$3,$K125,0),0)</f>
        <v>0</v>
      </c>
      <c r="AL125" s="43">
        <f>IFERROR(IF($C125=$AK$3,#REF!,0),0)</f>
        <v>0</v>
      </c>
      <c r="AM125" s="48"/>
      <c r="AN125" s="48"/>
      <c r="AO125" s="48"/>
      <c r="AP125" s="48"/>
      <c r="AQ125" s="48"/>
      <c r="AR125" s="48"/>
      <c r="AT125" s="215" t="str">
        <f t="shared" ref="AT125" si="1038">IF(SUM(E125:E126,H125:H126)=SUM(T125:AE126),"","×")</f>
        <v/>
      </c>
    </row>
    <row r="126" spans="1:46" ht="18.95" customHeight="1" x14ac:dyDescent="0.25">
      <c r="A126" s="221"/>
      <c r="B126" s="223"/>
      <c r="C126" s="222"/>
      <c r="D126" s="26" t="s">
        <v>73</v>
      </c>
      <c r="E126" s="27">
        <f>COUNTIF(様式5!$AB$10:$AB$309,D126&amp;B125&amp;"1")</f>
        <v>0</v>
      </c>
      <c r="F126" s="28" t="e">
        <f>VLOOKUP(C125,$AV$7:$AW$10,2,FALSE)</f>
        <v>#N/A</v>
      </c>
      <c r="G126" s="29" t="e">
        <f t="shared" si="754"/>
        <v>#N/A</v>
      </c>
      <c r="H126" s="30">
        <f>COUNTIF(様式5!$AB$10:$AB$309,D126&amp;B125&amp;"2")</f>
        <v>0</v>
      </c>
      <c r="I126" s="53" t="e">
        <f t="shared" ref="I126" si="1039">VLOOKUP(C125,$AV$7:$AX$10,3,FALSE)</f>
        <v>#N/A</v>
      </c>
      <c r="J126" s="29" t="e">
        <f t="shared" si="756"/>
        <v>#N/A</v>
      </c>
      <c r="K126" s="54">
        <f>COUNTIF(様式5!$AD$10:$AD$309,B125&amp;D126)</f>
        <v>0</v>
      </c>
      <c r="L126" s="28">
        <v>400</v>
      </c>
      <c r="M126" s="37">
        <f t="shared" si="757"/>
        <v>0</v>
      </c>
      <c r="N126" s="38">
        <f>COUNTIF(様式5!$AD$10:$AD$309,B125&amp;D126)</f>
        <v>0</v>
      </c>
      <c r="O126" s="39">
        <v>2500</v>
      </c>
      <c r="P126" s="40">
        <f t="shared" si="556"/>
        <v>0</v>
      </c>
      <c r="Q126" s="46" t="e">
        <f t="shared" si="557"/>
        <v>#N/A</v>
      </c>
      <c r="R126" s="217"/>
      <c r="T126" s="47">
        <f t="shared" si="565"/>
        <v>0</v>
      </c>
      <c r="U126" s="47">
        <f t="shared" si="566"/>
        <v>0</v>
      </c>
      <c r="V126" s="47">
        <f t="shared" si="567"/>
        <v>0</v>
      </c>
      <c r="W126" s="47">
        <f t="shared" si="568"/>
        <v>0</v>
      </c>
      <c r="X126" s="44">
        <f t="shared" si="569"/>
        <v>0</v>
      </c>
      <c r="Y126" s="44">
        <f t="shared" si="570"/>
        <v>0</v>
      </c>
      <c r="Z126" s="44">
        <f t="shared" ref="Z126" si="1040">IFERROR(IF($C125=$Z$3,E126,0),0)</f>
        <v>0</v>
      </c>
      <c r="AA126" s="44">
        <f t="shared" ref="AA126" si="1041">IFERROR(IF($C125=$Z$3,H126,0),0)</f>
        <v>0</v>
      </c>
      <c r="AB126" s="44">
        <f t="shared" ref="AB126" si="1042">IFERROR(IF($C125=$AB$3,E126,0),0)</f>
        <v>0</v>
      </c>
      <c r="AC126" s="44">
        <f t="shared" ref="AC126" si="1043">IFERROR(IF($C125=$AB$3,H126,0),0)</f>
        <v>0</v>
      </c>
      <c r="AD126" s="44">
        <f t="shared" ref="AD126" si="1044">IFERROR(IF($C125=$AD$3,E126,0),0)</f>
        <v>0</v>
      </c>
      <c r="AE126" s="44">
        <f t="shared" ref="AE126" si="1045">IFERROR(IF($C125=$AD$3,H126,0),0)</f>
        <v>0</v>
      </c>
      <c r="AG126" s="48"/>
      <c r="AH126" s="48"/>
      <c r="AI126" s="48"/>
      <c r="AJ126" s="48"/>
      <c r="AK126" s="48"/>
      <c r="AL126" s="48"/>
      <c r="AM126" s="43">
        <f t="shared" ref="AM126" si="1046">IFERROR(IF($C125=$AM$3,$K126,0),0)</f>
        <v>0</v>
      </c>
      <c r="AN126" s="43">
        <f>IFERROR(IF($C125=$AM$3,#REF!,0),0)</f>
        <v>0</v>
      </c>
      <c r="AO126" s="43">
        <f t="shared" ref="AO126" si="1047">IFERROR(IF($C125=$AO$3,$K126,0),0)</f>
        <v>0</v>
      </c>
      <c r="AP126" s="43">
        <f>IFERROR(IF($C125=$AO$3,#REF!,0),0)</f>
        <v>0</v>
      </c>
      <c r="AQ126" s="43">
        <f t="shared" ref="AQ126" si="1048">IFERROR(IF($C125=$AQ$3,$K126,0),0)</f>
        <v>0</v>
      </c>
      <c r="AR126" s="43">
        <f>IFERROR(IF($C125=$AQ$3,#REF!,0),0)</f>
        <v>0</v>
      </c>
      <c r="AT126" s="215"/>
    </row>
  </sheetData>
  <sheetProtection selectLockedCells="1"/>
  <mergeCells count="350">
    <mergeCell ref="A1:B1"/>
    <mergeCell ref="C1:P1"/>
    <mergeCell ref="B3:J3"/>
    <mergeCell ref="K3:L3"/>
    <mergeCell ref="M3:R3"/>
    <mergeCell ref="T3:U3"/>
    <mergeCell ref="V3:W3"/>
    <mergeCell ref="X3:Y3"/>
    <mergeCell ref="Z3:AA3"/>
    <mergeCell ref="AB3:AC3"/>
    <mergeCell ref="AD3:AE3"/>
    <mergeCell ref="AG3:AH3"/>
    <mergeCell ref="AI3:AJ3"/>
    <mergeCell ref="AK3:AL3"/>
    <mergeCell ref="AM3:AN3"/>
    <mergeCell ref="AO3:AP3"/>
    <mergeCell ref="AQ3:AR3"/>
    <mergeCell ref="E5:G5"/>
    <mergeCell ref="H5:J5"/>
    <mergeCell ref="K5:M5"/>
    <mergeCell ref="N5:P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G4:AG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D5:D6"/>
    <mergeCell ref="R5:R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  <mergeCell ref="R27:R28"/>
    <mergeCell ref="R29:R30"/>
    <mergeCell ref="R31:R32"/>
    <mergeCell ref="R33:R34"/>
    <mergeCell ref="R35:R36"/>
    <mergeCell ref="R37:R38"/>
    <mergeCell ref="R39:R40"/>
    <mergeCell ref="R41:R42"/>
    <mergeCell ref="R43:R44"/>
    <mergeCell ref="R45:R46"/>
    <mergeCell ref="R47:R48"/>
    <mergeCell ref="R49:R50"/>
    <mergeCell ref="R51:R52"/>
    <mergeCell ref="R53:R54"/>
    <mergeCell ref="R55:R56"/>
    <mergeCell ref="R87:R88"/>
    <mergeCell ref="R89:R90"/>
    <mergeCell ref="R91:R92"/>
    <mergeCell ref="R57:R58"/>
    <mergeCell ref="R59:R60"/>
    <mergeCell ref="R61:R62"/>
    <mergeCell ref="R63:R64"/>
    <mergeCell ref="R65:R66"/>
    <mergeCell ref="R67:R68"/>
    <mergeCell ref="R69:R70"/>
    <mergeCell ref="R71:R72"/>
    <mergeCell ref="R73:R74"/>
    <mergeCell ref="R111:R112"/>
    <mergeCell ref="R113:R114"/>
    <mergeCell ref="R115:R116"/>
    <mergeCell ref="R117:R118"/>
    <mergeCell ref="R119:R120"/>
    <mergeCell ref="R121:R122"/>
    <mergeCell ref="R123:R124"/>
    <mergeCell ref="R125:R126"/>
    <mergeCell ref="T4:T5"/>
    <mergeCell ref="R93:R94"/>
    <mergeCell ref="R95:R96"/>
    <mergeCell ref="R97:R98"/>
    <mergeCell ref="R99:R100"/>
    <mergeCell ref="R101:R102"/>
    <mergeCell ref="R103:R104"/>
    <mergeCell ref="R105:R106"/>
    <mergeCell ref="R107:R108"/>
    <mergeCell ref="R109:R110"/>
    <mergeCell ref="R75:R76"/>
    <mergeCell ref="R77:R78"/>
    <mergeCell ref="R79:R80"/>
    <mergeCell ref="R81:R82"/>
    <mergeCell ref="R83:R84"/>
    <mergeCell ref="R85:R86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T7:AT8"/>
    <mergeCell ref="AT9:AT10"/>
    <mergeCell ref="AT11:AT12"/>
    <mergeCell ref="AT13:AT14"/>
    <mergeCell ref="AT15:AT16"/>
    <mergeCell ref="AT17:AT18"/>
    <mergeCell ref="AT19:AT20"/>
    <mergeCell ref="AT21:AT22"/>
    <mergeCell ref="AT23:AT24"/>
    <mergeCell ref="AT25:AT26"/>
    <mergeCell ref="AT27:AT28"/>
    <mergeCell ref="AT29:AT30"/>
    <mergeCell ref="AT31:AT32"/>
    <mergeCell ref="AT33:AT34"/>
    <mergeCell ref="AT35:AT36"/>
    <mergeCell ref="AT37:AT38"/>
    <mergeCell ref="AT39:AT40"/>
    <mergeCell ref="AT41:AT42"/>
    <mergeCell ref="AT43:AT44"/>
    <mergeCell ref="AT45:AT46"/>
    <mergeCell ref="AT47:AT48"/>
    <mergeCell ref="AT49:AT50"/>
    <mergeCell ref="AT51:AT52"/>
    <mergeCell ref="AT53:AT54"/>
    <mergeCell ref="AT55:AT56"/>
    <mergeCell ref="AT57:AT58"/>
    <mergeCell ref="AT59:AT60"/>
    <mergeCell ref="AT61:AT62"/>
    <mergeCell ref="AT63:AT64"/>
    <mergeCell ref="AT65:AT66"/>
    <mergeCell ref="AT67:AT68"/>
    <mergeCell ref="AT69:AT70"/>
    <mergeCell ref="AT71:AT72"/>
    <mergeCell ref="AT73:AT74"/>
    <mergeCell ref="AT75:AT76"/>
    <mergeCell ref="AT77:AT78"/>
    <mergeCell ref="AT79:AT80"/>
    <mergeCell ref="AT81:AT82"/>
    <mergeCell ref="AT83:AT84"/>
    <mergeCell ref="AT85:AT86"/>
    <mergeCell ref="AT87:AT88"/>
    <mergeCell ref="AT89:AT90"/>
    <mergeCell ref="AT91:AT92"/>
    <mergeCell ref="AT111:AT112"/>
    <mergeCell ref="AT113:AT114"/>
    <mergeCell ref="AT115:AT116"/>
    <mergeCell ref="AT117:AT118"/>
    <mergeCell ref="AT119:AT120"/>
    <mergeCell ref="AT121:AT122"/>
    <mergeCell ref="AT123:AT124"/>
    <mergeCell ref="AT125:AT126"/>
    <mergeCell ref="AT93:AT94"/>
    <mergeCell ref="AT95:AT96"/>
    <mergeCell ref="AT97:AT98"/>
    <mergeCell ref="AT99:AT100"/>
    <mergeCell ref="AT101:AT102"/>
    <mergeCell ref="AT103:AT104"/>
    <mergeCell ref="AT105:AT106"/>
    <mergeCell ref="AT107:AT108"/>
    <mergeCell ref="AT109:AT110"/>
  </mergeCells>
  <phoneticPr fontId="44"/>
  <conditionalFormatting sqref="A1 C1 A2:AT8 S1:AT1 Q1 R9:AT126 A127:AT1048576 A9:M126 AU1:XFD1048576">
    <cfRule type="containsErrors" dxfId="68" priority="60">
      <formula>ISERROR(A1)</formula>
    </cfRule>
  </conditionalFormatting>
  <conditionalFormatting sqref="N9:P10 Q9:Q10">
    <cfRule type="containsErrors" dxfId="67" priority="59">
      <formula>ISERROR(N9)</formula>
    </cfRule>
  </conditionalFormatting>
  <conditionalFormatting sqref="N11:P12 Q11:Q12">
    <cfRule type="containsErrors" dxfId="66" priority="58">
      <formula>ISERROR(N11)</formula>
    </cfRule>
  </conditionalFormatting>
  <conditionalFormatting sqref="N13:P14 Q13:Q14">
    <cfRule type="containsErrors" dxfId="65" priority="57">
      <formula>ISERROR(N13)</formula>
    </cfRule>
  </conditionalFormatting>
  <conditionalFormatting sqref="N15:P16 Q15:Q16">
    <cfRule type="containsErrors" dxfId="64" priority="56">
      <formula>ISERROR(N15)</formula>
    </cfRule>
  </conditionalFormatting>
  <conditionalFormatting sqref="N17:P18 Q17:Q18">
    <cfRule type="containsErrors" dxfId="63" priority="55">
      <formula>ISERROR(N17)</formula>
    </cfRule>
  </conditionalFormatting>
  <conditionalFormatting sqref="N19:P20 Q19:Q20">
    <cfRule type="containsErrors" dxfId="62" priority="54">
      <formula>ISERROR(N19)</formula>
    </cfRule>
  </conditionalFormatting>
  <conditionalFormatting sqref="N21:P22 Q21:Q22">
    <cfRule type="containsErrors" dxfId="61" priority="53">
      <formula>ISERROR(N21)</formula>
    </cfRule>
  </conditionalFormatting>
  <conditionalFormatting sqref="N23:P24 Q23:Q24">
    <cfRule type="containsErrors" dxfId="60" priority="52">
      <formula>ISERROR(N23)</formula>
    </cfRule>
  </conditionalFormatting>
  <conditionalFormatting sqref="N25:P26 Q25:Q26">
    <cfRule type="containsErrors" dxfId="59" priority="51">
      <formula>ISERROR(N25)</formula>
    </cfRule>
  </conditionalFormatting>
  <conditionalFormatting sqref="N27:P28 Q27:Q28">
    <cfRule type="containsErrors" dxfId="58" priority="50">
      <formula>ISERROR(N27)</formula>
    </cfRule>
  </conditionalFormatting>
  <conditionalFormatting sqref="N29:P30 Q29:Q30">
    <cfRule type="containsErrors" dxfId="57" priority="49">
      <formula>ISERROR(N29)</formula>
    </cfRule>
  </conditionalFormatting>
  <conditionalFormatting sqref="N31:P32 Q31:Q32">
    <cfRule type="containsErrors" dxfId="56" priority="48">
      <formula>ISERROR(N31)</formula>
    </cfRule>
  </conditionalFormatting>
  <conditionalFormatting sqref="N33:P34 Q33:Q34">
    <cfRule type="containsErrors" dxfId="55" priority="47">
      <formula>ISERROR(N33)</formula>
    </cfRule>
  </conditionalFormatting>
  <conditionalFormatting sqref="N35:P36 Q35:Q36">
    <cfRule type="containsErrors" dxfId="54" priority="46">
      <formula>ISERROR(N35)</formula>
    </cfRule>
  </conditionalFormatting>
  <conditionalFormatting sqref="N37:P38 Q37:Q38">
    <cfRule type="containsErrors" dxfId="53" priority="45">
      <formula>ISERROR(N37)</formula>
    </cfRule>
  </conditionalFormatting>
  <conditionalFormatting sqref="N39:P40 Q39:Q40">
    <cfRule type="containsErrors" dxfId="52" priority="44">
      <formula>ISERROR(N39)</formula>
    </cfRule>
  </conditionalFormatting>
  <conditionalFormatting sqref="N41:P42 Q41:Q42">
    <cfRule type="containsErrors" dxfId="51" priority="43">
      <formula>ISERROR(N41)</formula>
    </cfRule>
  </conditionalFormatting>
  <conditionalFormatting sqref="N43:P44 Q43:Q44">
    <cfRule type="containsErrors" dxfId="50" priority="42">
      <formula>ISERROR(N43)</formula>
    </cfRule>
  </conditionalFormatting>
  <conditionalFormatting sqref="N45:P46 Q45:Q46">
    <cfRule type="containsErrors" dxfId="49" priority="41">
      <formula>ISERROR(N45)</formula>
    </cfRule>
  </conditionalFormatting>
  <conditionalFormatting sqref="N47:P48 Q47:Q48">
    <cfRule type="containsErrors" dxfId="48" priority="40">
      <formula>ISERROR(N47)</formula>
    </cfRule>
  </conditionalFormatting>
  <conditionalFormatting sqref="N49:P50 Q49:Q50">
    <cfRule type="containsErrors" dxfId="47" priority="39">
      <formula>ISERROR(N49)</formula>
    </cfRule>
  </conditionalFormatting>
  <conditionalFormatting sqref="N51:P52 Q51:Q52">
    <cfRule type="containsErrors" dxfId="46" priority="38">
      <formula>ISERROR(N51)</formula>
    </cfRule>
  </conditionalFormatting>
  <conditionalFormatting sqref="N53:P54 Q53:Q54">
    <cfRule type="containsErrors" dxfId="45" priority="37">
      <formula>ISERROR(N53)</formula>
    </cfRule>
  </conditionalFormatting>
  <conditionalFormatting sqref="N55:P56 Q55:Q56">
    <cfRule type="containsErrors" dxfId="44" priority="36">
      <formula>ISERROR(N55)</formula>
    </cfRule>
  </conditionalFormatting>
  <conditionalFormatting sqref="N57:P58 Q57:Q58">
    <cfRule type="containsErrors" dxfId="43" priority="35">
      <formula>ISERROR(N57)</formula>
    </cfRule>
  </conditionalFormatting>
  <conditionalFormatting sqref="N59:P60 Q59:Q60">
    <cfRule type="containsErrors" dxfId="42" priority="34">
      <formula>ISERROR(N59)</formula>
    </cfRule>
  </conditionalFormatting>
  <conditionalFormatting sqref="N61:P62 Q61:Q62">
    <cfRule type="containsErrors" dxfId="41" priority="33">
      <formula>ISERROR(N61)</formula>
    </cfRule>
  </conditionalFormatting>
  <conditionalFormatting sqref="N63:P64 Q63:Q64">
    <cfRule type="containsErrors" dxfId="40" priority="32">
      <formula>ISERROR(N63)</formula>
    </cfRule>
  </conditionalFormatting>
  <conditionalFormatting sqref="N65:P66 Q65:Q66">
    <cfRule type="containsErrors" dxfId="39" priority="31">
      <formula>ISERROR(N65)</formula>
    </cfRule>
  </conditionalFormatting>
  <conditionalFormatting sqref="N67:P68 Q67:Q68">
    <cfRule type="containsErrors" dxfId="38" priority="30">
      <formula>ISERROR(N67)</formula>
    </cfRule>
  </conditionalFormatting>
  <conditionalFormatting sqref="N69:P70 Q69:Q70">
    <cfRule type="containsErrors" dxfId="37" priority="29">
      <formula>ISERROR(N69)</formula>
    </cfRule>
  </conditionalFormatting>
  <conditionalFormatting sqref="N71:P72 Q71:Q72">
    <cfRule type="containsErrors" dxfId="36" priority="28">
      <formula>ISERROR(N71)</formula>
    </cfRule>
  </conditionalFormatting>
  <conditionalFormatting sqref="N73:P74 Q73:Q74">
    <cfRule type="containsErrors" dxfId="35" priority="27">
      <formula>ISERROR(N73)</formula>
    </cfRule>
  </conditionalFormatting>
  <conditionalFormatting sqref="N75:P76 Q75:Q76">
    <cfRule type="containsErrors" dxfId="34" priority="26">
      <formula>ISERROR(N75)</formula>
    </cfRule>
  </conditionalFormatting>
  <conditionalFormatting sqref="N77:P78 Q77:Q78">
    <cfRule type="containsErrors" dxfId="33" priority="25">
      <formula>ISERROR(N77)</formula>
    </cfRule>
  </conditionalFormatting>
  <conditionalFormatting sqref="N79:P80 Q79:Q80">
    <cfRule type="containsErrors" dxfId="32" priority="24">
      <formula>ISERROR(N79)</formula>
    </cfRule>
  </conditionalFormatting>
  <conditionalFormatting sqref="N81:P82 Q81:Q82">
    <cfRule type="containsErrors" dxfId="31" priority="23">
      <formula>ISERROR(N81)</formula>
    </cfRule>
  </conditionalFormatting>
  <conditionalFormatting sqref="N83:P84 Q83:Q84">
    <cfRule type="containsErrors" dxfId="30" priority="22">
      <formula>ISERROR(N83)</formula>
    </cfRule>
  </conditionalFormatting>
  <conditionalFormatting sqref="N85:P86 Q85:Q86">
    <cfRule type="containsErrors" dxfId="29" priority="21">
      <formula>ISERROR(N85)</formula>
    </cfRule>
  </conditionalFormatting>
  <conditionalFormatting sqref="N87:P88 Q87:Q88">
    <cfRule type="containsErrors" dxfId="28" priority="20">
      <formula>ISERROR(N87)</formula>
    </cfRule>
  </conditionalFormatting>
  <conditionalFormatting sqref="N89:P90 Q89:Q90">
    <cfRule type="containsErrors" dxfId="27" priority="19">
      <formula>ISERROR(N89)</formula>
    </cfRule>
  </conditionalFormatting>
  <conditionalFormatting sqref="N91:P92 Q91:Q92">
    <cfRule type="containsErrors" dxfId="26" priority="18">
      <formula>ISERROR(N91)</formula>
    </cfRule>
  </conditionalFormatting>
  <conditionalFormatting sqref="N93:P94 Q93:Q94">
    <cfRule type="containsErrors" dxfId="25" priority="17">
      <formula>ISERROR(N93)</formula>
    </cfRule>
  </conditionalFormatting>
  <conditionalFormatting sqref="N95:P96 Q95:Q96">
    <cfRule type="containsErrors" dxfId="24" priority="16">
      <formula>ISERROR(N95)</formula>
    </cfRule>
  </conditionalFormatting>
  <conditionalFormatting sqref="N97:P98 Q97:Q98">
    <cfRule type="containsErrors" dxfId="23" priority="15">
      <formula>ISERROR(N97)</formula>
    </cfRule>
  </conditionalFormatting>
  <conditionalFormatting sqref="N99:P100 Q99:Q100">
    <cfRule type="containsErrors" dxfId="22" priority="14">
      <formula>ISERROR(N99)</formula>
    </cfRule>
  </conditionalFormatting>
  <conditionalFormatting sqref="N101:P102 Q101:Q102">
    <cfRule type="containsErrors" dxfId="21" priority="13">
      <formula>ISERROR(N101)</formula>
    </cfRule>
  </conditionalFormatting>
  <conditionalFormatting sqref="N103:P104 Q103:Q104">
    <cfRule type="containsErrors" dxfId="20" priority="12">
      <formula>ISERROR(N103)</formula>
    </cfRule>
  </conditionalFormatting>
  <conditionalFormatting sqref="N105:P106 Q105:Q106">
    <cfRule type="containsErrors" dxfId="19" priority="11">
      <formula>ISERROR(N105)</formula>
    </cfRule>
  </conditionalFormatting>
  <conditionalFormatting sqref="N107:P108 Q107:Q108">
    <cfRule type="containsErrors" dxfId="18" priority="10">
      <formula>ISERROR(N107)</formula>
    </cfRule>
  </conditionalFormatting>
  <conditionalFormatting sqref="N109:P110 Q109:Q110">
    <cfRule type="containsErrors" dxfId="17" priority="9">
      <formula>ISERROR(N109)</formula>
    </cfRule>
  </conditionalFormatting>
  <conditionalFormatting sqref="N111:P112 Q111:Q112">
    <cfRule type="containsErrors" dxfId="16" priority="8">
      <formula>ISERROR(N111)</formula>
    </cfRule>
  </conditionalFormatting>
  <conditionalFormatting sqref="N113:P114 Q113:Q114">
    <cfRule type="containsErrors" dxfId="15" priority="7">
      <formula>ISERROR(N113)</formula>
    </cfRule>
  </conditionalFormatting>
  <conditionalFormatting sqref="N115:P116 Q115:Q116">
    <cfRule type="containsErrors" dxfId="14" priority="6">
      <formula>ISERROR(N115)</formula>
    </cfRule>
  </conditionalFormatting>
  <conditionalFormatting sqref="N117:P118 Q117:Q118">
    <cfRule type="containsErrors" dxfId="13" priority="5">
      <formula>ISERROR(N117)</formula>
    </cfRule>
  </conditionalFormatting>
  <conditionalFormatting sqref="N119:P120 Q119:Q120">
    <cfRule type="containsErrors" dxfId="12" priority="4">
      <formula>ISERROR(N119)</formula>
    </cfRule>
  </conditionalFormatting>
  <conditionalFormatting sqref="N121:P122 Q121:Q122">
    <cfRule type="containsErrors" dxfId="11" priority="3">
      <formula>ISERROR(N121)</formula>
    </cfRule>
  </conditionalFormatting>
  <conditionalFormatting sqref="N123:P124 Q123:Q124">
    <cfRule type="containsErrors" dxfId="10" priority="2">
      <formula>ISERROR(N123)</formula>
    </cfRule>
  </conditionalFormatting>
  <conditionalFormatting sqref="N125:P126 Q125:Q126">
    <cfRule type="containsErrors" dxfId="9" priority="1">
      <formula>ISERROR(N125)</formula>
    </cfRule>
  </conditionalFormatting>
  <dataValidations count="2">
    <dataValidation allowBlank="1" showInputMessage="1" showErrorMessage="1" sqref="B65458:E65458 JH65458:JJ65458 TD65458:TF65458 ACZ65458:ADB65458 AMV65458:AMX65458 AWR65458:AWT65458 BGN65458:BGP65458 BQJ65458:BQL65458 CAF65458:CAH65458 CKB65458:CKD65458 CTX65458:CTZ65458 DDT65458:DDV65458 DNP65458:DNR65458 DXL65458:DXN65458 EHH65458:EHJ65458 ERD65458:ERF65458 FAZ65458:FBB65458 FKV65458:FKX65458 FUR65458:FUT65458 GEN65458:GEP65458 GOJ65458:GOL65458 GYF65458:GYH65458 HIB65458:HID65458 HRX65458:HRZ65458 IBT65458:IBV65458 ILP65458:ILR65458 IVL65458:IVN65458 JFH65458:JFJ65458 JPD65458:JPF65458 JYZ65458:JZB65458 KIV65458:KIX65458 KSR65458:KST65458 LCN65458:LCP65458 LMJ65458:LML65458 LWF65458:LWH65458 MGB65458:MGD65458 MPX65458:MPZ65458 MZT65458:MZV65458 NJP65458:NJR65458 NTL65458:NTN65458 ODH65458:ODJ65458 OND65458:ONF65458 OWZ65458:OXB65458 PGV65458:PGX65458 PQR65458:PQT65458 QAN65458:QAP65458 QKJ65458:QKL65458 QUF65458:QUH65458 REB65458:RED65458 RNX65458:RNZ65458 RXT65458:RXV65458 SHP65458:SHR65458 SRL65458:SRN65458 TBH65458:TBJ65458 TLD65458:TLF65458 TUZ65458:TVB65458 UEV65458:UEX65458 UOR65458:UOT65458 UYN65458:UYP65458 VIJ65458:VIL65458 VSF65458:VSH65458 WCB65458:WCD65458 WLX65458:WLZ65458 WVT65458:WVV65458 B130994:E130994 JH130994:JJ130994 TD130994:TF130994 ACZ130994:ADB130994 AMV130994:AMX130994 AWR130994:AWT130994 BGN130994:BGP130994 BQJ130994:BQL130994 CAF130994:CAH130994 CKB130994:CKD130994 CTX130994:CTZ130994 DDT130994:DDV130994 DNP130994:DNR130994 DXL130994:DXN130994 EHH130994:EHJ130994 ERD130994:ERF130994 FAZ130994:FBB130994 FKV130994:FKX130994 FUR130994:FUT130994 GEN130994:GEP130994 GOJ130994:GOL130994 GYF130994:GYH130994 HIB130994:HID130994 HRX130994:HRZ130994 IBT130994:IBV130994 ILP130994:ILR130994 IVL130994:IVN130994 JFH130994:JFJ130994 JPD130994:JPF130994 JYZ130994:JZB130994 KIV130994:KIX130994 KSR130994:KST130994 LCN130994:LCP130994 LMJ130994:LML130994 LWF130994:LWH130994 MGB130994:MGD130994 MPX130994:MPZ130994 MZT130994:MZV130994 NJP130994:NJR130994 NTL130994:NTN130994 ODH130994:ODJ130994 OND130994:ONF130994 OWZ130994:OXB130994 PGV130994:PGX130994 PQR130994:PQT130994 QAN130994:QAP130994 QKJ130994:QKL130994 QUF130994:QUH130994 REB130994:RED130994 RNX130994:RNZ130994 RXT130994:RXV130994 SHP130994:SHR130994 SRL130994:SRN130994 TBH130994:TBJ130994 TLD130994:TLF130994 TUZ130994:TVB130994 UEV130994:UEX130994 UOR130994:UOT130994 UYN130994:UYP130994 VIJ130994:VIL130994 VSF130994:VSH130994 WCB130994:WCD130994 WLX130994:WLZ130994 WVT130994:WVV130994 B196530:E196530 JH196530:JJ196530 TD196530:TF196530 ACZ196530:ADB196530 AMV196530:AMX196530 AWR196530:AWT196530 BGN196530:BGP196530 BQJ196530:BQL196530 CAF196530:CAH196530 CKB196530:CKD196530 CTX196530:CTZ196530 DDT196530:DDV196530 DNP196530:DNR196530 DXL196530:DXN196530 EHH196530:EHJ196530 ERD196530:ERF196530 FAZ196530:FBB196530 FKV196530:FKX196530 FUR196530:FUT196530 GEN196530:GEP196530 GOJ196530:GOL196530 GYF196530:GYH196530 HIB196530:HID196530 HRX196530:HRZ196530 IBT196530:IBV196530 ILP196530:ILR196530 IVL196530:IVN196530 JFH196530:JFJ196530 JPD196530:JPF196530 JYZ196530:JZB196530 KIV196530:KIX196530 KSR196530:KST196530 LCN196530:LCP196530 LMJ196530:LML196530 LWF196530:LWH196530 MGB196530:MGD196530 MPX196530:MPZ196530 MZT196530:MZV196530 NJP196530:NJR196530 NTL196530:NTN196530 ODH196530:ODJ196530 OND196530:ONF196530 OWZ196530:OXB196530 PGV196530:PGX196530 PQR196530:PQT196530 QAN196530:QAP196530 QKJ196530:QKL196530 QUF196530:QUH196530 REB196530:RED196530 RNX196530:RNZ196530 RXT196530:RXV196530 SHP196530:SHR196530 SRL196530:SRN196530 TBH196530:TBJ196530 TLD196530:TLF196530 TUZ196530:TVB196530 UEV196530:UEX196530 UOR196530:UOT196530 UYN196530:UYP196530 VIJ196530:VIL196530 VSF196530:VSH196530 WCB196530:WCD196530 WLX196530:WLZ196530 WVT196530:WVV196530 B262066:E262066 JH262066:JJ262066 TD262066:TF262066 ACZ262066:ADB262066 AMV262066:AMX262066 AWR262066:AWT262066 BGN262066:BGP262066 BQJ262066:BQL262066 CAF262066:CAH262066 CKB262066:CKD262066 CTX262066:CTZ262066 DDT262066:DDV262066 DNP262066:DNR262066 DXL262066:DXN262066 EHH262066:EHJ262066 ERD262066:ERF262066 FAZ262066:FBB262066 FKV262066:FKX262066 FUR262066:FUT262066 GEN262066:GEP262066 GOJ262066:GOL262066 GYF262066:GYH262066 HIB262066:HID262066 HRX262066:HRZ262066 IBT262066:IBV262066 ILP262066:ILR262066 IVL262066:IVN262066 JFH262066:JFJ262066 JPD262066:JPF262066 JYZ262066:JZB262066 KIV262066:KIX262066 KSR262066:KST262066 LCN262066:LCP262066 LMJ262066:LML262066 LWF262066:LWH262066 MGB262066:MGD262066 MPX262066:MPZ262066 MZT262066:MZV262066 NJP262066:NJR262066 NTL262066:NTN262066 ODH262066:ODJ262066 OND262066:ONF262066 OWZ262066:OXB262066 PGV262066:PGX262066 PQR262066:PQT262066 QAN262066:QAP262066 QKJ262066:QKL262066 QUF262066:QUH262066 REB262066:RED262066 RNX262066:RNZ262066 RXT262066:RXV262066 SHP262066:SHR262066 SRL262066:SRN262066 TBH262066:TBJ262066 TLD262066:TLF262066 TUZ262066:TVB262066 UEV262066:UEX262066 UOR262066:UOT262066 UYN262066:UYP262066 VIJ262066:VIL262066 VSF262066:VSH262066 WCB262066:WCD262066 WLX262066:WLZ262066 WVT262066:WVV262066 B327602:E327602 JH327602:JJ327602 TD327602:TF327602 ACZ327602:ADB327602 AMV327602:AMX327602 AWR327602:AWT327602 BGN327602:BGP327602 BQJ327602:BQL327602 CAF327602:CAH327602 CKB327602:CKD327602 CTX327602:CTZ327602 DDT327602:DDV327602 DNP327602:DNR327602 DXL327602:DXN327602 EHH327602:EHJ327602 ERD327602:ERF327602 FAZ327602:FBB327602 FKV327602:FKX327602 FUR327602:FUT327602 GEN327602:GEP327602 GOJ327602:GOL327602 GYF327602:GYH327602 HIB327602:HID327602 HRX327602:HRZ327602 IBT327602:IBV327602 ILP327602:ILR327602 IVL327602:IVN327602 JFH327602:JFJ327602 JPD327602:JPF327602 JYZ327602:JZB327602 KIV327602:KIX327602 KSR327602:KST327602 LCN327602:LCP327602 LMJ327602:LML327602 LWF327602:LWH327602 MGB327602:MGD327602 MPX327602:MPZ327602 MZT327602:MZV327602 NJP327602:NJR327602 NTL327602:NTN327602 ODH327602:ODJ327602 OND327602:ONF327602 OWZ327602:OXB327602 PGV327602:PGX327602 PQR327602:PQT327602 QAN327602:QAP327602 QKJ327602:QKL327602 QUF327602:QUH327602 REB327602:RED327602 RNX327602:RNZ327602 RXT327602:RXV327602 SHP327602:SHR327602 SRL327602:SRN327602 TBH327602:TBJ327602 TLD327602:TLF327602 TUZ327602:TVB327602 UEV327602:UEX327602 UOR327602:UOT327602 UYN327602:UYP327602 VIJ327602:VIL327602 VSF327602:VSH327602 WCB327602:WCD327602 WLX327602:WLZ327602 WVT327602:WVV327602 B393138:E393138 JH393138:JJ393138 TD393138:TF393138 ACZ393138:ADB393138 AMV393138:AMX393138 AWR393138:AWT393138 BGN393138:BGP393138 BQJ393138:BQL393138 CAF393138:CAH393138 CKB393138:CKD393138 CTX393138:CTZ393138 DDT393138:DDV393138 DNP393138:DNR393138 DXL393138:DXN393138 EHH393138:EHJ393138 ERD393138:ERF393138 FAZ393138:FBB393138 FKV393138:FKX393138 FUR393138:FUT393138 GEN393138:GEP393138 GOJ393138:GOL393138 GYF393138:GYH393138 HIB393138:HID393138 HRX393138:HRZ393138 IBT393138:IBV393138 ILP393138:ILR393138 IVL393138:IVN393138 JFH393138:JFJ393138 JPD393138:JPF393138 JYZ393138:JZB393138 KIV393138:KIX393138 KSR393138:KST393138 LCN393138:LCP393138 LMJ393138:LML393138 LWF393138:LWH393138 MGB393138:MGD393138 MPX393138:MPZ393138 MZT393138:MZV393138 NJP393138:NJR393138 NTL393138:NTN393138 ODH393138:ODJ393138 OND393138:ONF393138 OWZ393138:OXB393138 PGV393138:PGX393138 PQR393138:PQT393138 QAN393138:QAP393138 QKJ393138:QKL393138 QUF393138:QUH393138 REB393138:RED393138 RNX393138:RNZ393138 RXT393138:RXV393138 SHP393138:SHR393138 SRL393138:SRN393138 TBH393138:TBJ393138 TLD393138:TLF393138 TUZ393138:TVB393138 UEV393138:UEX393138 UOR393138:UOT393138 UYN393138:UYP393138 VIJ393138:VIL393138 VSF393138:VSH393138 WCB393138:WCD393138 WLX393138:WLZ393138 WVT393138:WVV393138 B458674:E458674 JH458674:JJ458674 TD458674:TF458674 ACZ458674:ADB458674 AMV458674:AMX458674 AWR458674:AWT458674 BGN458674:BGP458674 BQJ458674:BQL458674 CAF458674:CAH458674 CKB458674:CKD458674 CTX458674:CTZ458674 DDT458674:DDV458674 DNP458674:DNR458674 DXL458674:DXN458674 EHH458674:EHJ458674 ERD458674:ERF458674 FAZ458674:FBB458674 FKV458674:FKX458674 FUR458674:FUT458674 GEN458674:GEP458674 GOJ458674:GOL458674 GYF458674:GYH458674 HIB458674:HID458674 HRX458674:HRZ458674 IBT458674:IBV458674 ILP458674:ILR458674 IVL458674:IVN458674 JFH458674:JFJ458674 JPD458674:JPF458674 JYZ458674:JZB458674 KIV458674:KIX458674 KSR458674:KST458674 LCN458674:LCP458674 LMJ458674:LML458674 LWF458674:LWH458674 MGB458674:MGD458674 MPX458674:MPZ458674 MZT458674:MZV458674 NJP458674:NJR458674 NTL458674:NTN458674 ODH458674:ODJ458674 OND458674:ONF458674 OWZ458674:OXB458674 PGV458674:PGX458674 PQR458674:PQT458674 QAN458674:QAP458674 QKJ458674:QKL458674 QUF458674:QUH458674 REB458674:RED458674 RNX458674:RNZ458674 RXT458674:RXV458674 SHP458674:SHR458674 SRL458674:SRN458674 TBH458674:TBJ458674 TLD458674:TLF458674 TUZ458674:TVB458674 UEV458674:UEX458674 UOR458674:UOT458674 UYN458674:UYP458674 VIJ458674:VIL458674 VSF458674:VSH458674 WCB458674:WCD458674 WLX458674:WLZ458674 WVT458674:WVV458674 B524210:E524210 JH524210:JJ524210 TD524210:TF524210 ACZ524210:ADB524210 AMV524210:AMX524210 AWR524210:AWT524210 BGN524210:BGP524210 BQJ524210:BQL524210 CAF524210:CAH524210 CKB524210:CKD524210 CTX524210:CTZ524210 DDT524210:DDV524210 DNP524210:DNR524210 DXL524210:DXN524210 EHH524210:EHJ524210 ERD524210:ERF524210 FAZ524210:FBB524210 FKV524210:FKX524210 FUR524210:FUT524210 GEN524210:GEP524210 GOJ524210:GOL524210 GYF524210:GYH524210 HIB524210:HID524210 HRX524210:HRZ524210 IBT524210:IBV524210 ILP524210:ILR524210 IVL524210:IVN524210 JFH524210:JFJ524210 JPD524210:JPF524210 JYZ524210:JZB524210 KIV524210:KIX524210 KSR524210:KST524210 LCN524210:LCP524210 LMJ524210:LML524210 LWF524210:LWH524210 MGB524210:MGD524210 MPX524210:MPZ524210 MZT524210:MZV524210 NJP524210:NJR524210 NTL524210:NTN524210 ODH524210:ODJ524210 OND524210:ONF524210 OWZ524210:OXB524210 PGV524210:PGX524210 PQR524210:PQT524210 QAN524210:QAP524210 QKJ524210:QKL524210 QUF524210:QUH524210 REB524210:RED524210 RNX524210:RNZ524210 RXT524210:RXV524210 SHP524210:SHR524210 SRL524210:SRN524210 TBH524210:TBJ524210 TLD524210:TLF524210 TUZ524210:TVB524210 UEV524210:UEX524210 UOR524210:UOT524210 UYN524210:UYP524210 VIJ524210:VIL524210 VSF524210:VSH524210 WCB524210:WCD524210 WLX524210:WLZ524210 WVT524210:WVV524210 B589746:E589746 JH589746:JJ589746 TD589746:TF589746 ACZ589746:ADB589746 AMV589746:AMX589746 AWR589746:AWT589746 BGN589746:BGP589746 BQJ589746:BQL589746 CAF589746:CAH589746 CKB589746:CKD589746 CTX589746:CTZ589746 DDT589746:DDV589746 DNP589746:DNR589746 DXL589746:DXN589746 EHH589746:EHJ589746 ERD589746:ERF589746 FAZ589746:FBB589746 FKV589746:FKX589746 FUR589746:FUT589746 GEN589746:GEP589746 GOJ589746:GOL589746 GYF589746:GYH589746 HIB589746:HID589746 HRX589746:HRZ589746 IBT589746:IBV589746 ILP589746:ILR589746 IVL589746:IVN589746 JFH589746:JFJ589746 JPD589746:JPF589746 JYZ589746:JZB589746 KIV589746:KIX589746 KSR589746:KST589746 LCN589746:LCP589746 LMJ589746:LML589746 LWF589746:LWH589746 MGB589746:MGD589746 MPX589746:MPZ589746 MZT589746:MZV589746 NJP589746:NJR589746 NTL589746:NTN589746 ODH589746:ODJ589746 OND589746:ONF589746 OWZ589746:OXB589746 PGV589746:PGX589746 PQR589746:PQT589746 QAN589746:QAP589746 QKJ589746:QKL589746 QUF589746:QUH589746 REB589746:RED589746 RNX589746:RNZ589746 RXT589746:RXV589746 SHP589746:SHR589746 SRL589746:SRN589746 TBH589746:TBJ589746 TLD589746:TLF589746 TUZ589746:TVB589746 UEV589746:UEX589746 UOR589746:UOT589746 UYN589746:UYP589746 VIJ589746:VIL589746 VSF589746:VSH589746 WCB589746:WCD589746 WLX589746:WLZ589746 WVT589746:WVV589746 B655282:E655282 JH655282:JJ655282 TD655282:TF655282 ACZ655282:ADB655282 AMV655282:AMX655282 AWR655282:AWT655282 BGN655282:BGP655282 BQJ655282:BQL655282 CAF655282:CAH655282 CKB655282:CKD655282 CTX655282:CTZ655282 DDT655282:DDV655282 DNP655282:DNR655282 DXL655282:DXN655282 EHH655282:EHJ655282 ERD655282:ERF655282 FAZ655282:FBB655282 FKV655282:FKX655282 FUR655282:FUT655282 GEN655282:GEP655282 GOJ655282:GOL655282 GYF655282:GYH655282 HIB655282:HID655282 HRX655282:HRZ655282 IBT655282:IBV655282 ILP655282:ILR655282 IVL655282:IVN655282 JFH655282:JFJ655282 JPD655282:JPF655282 JYZ655282:JZB655282 KIV655282:KIX655282 KSR655282:KST655282 LCN655282:LCP655282 LMJ655282:LML655282 LWF655282:LWH655282 MGB655282:MGD655282 MPX655282:MPZ655282 MZT655282:MZV655282 NJP655282:NJR655282 NTL655282:NTN655282 ODH655282:ODJ655282 OND655282:ONF655282 OWZ655282:OXB655282 PGV655282:PGX655282 PQR655282:PQT655282 QAN655282:QAP655282 QKJ655282:QKL655282 QUF655282:QUH655282 REB655282:RED655282 RNX655282:RNZ655282 RXT655282:RXV655282 SHP655282:SHR655282 SRL655282:SRN655282 TBH655282:TBJ655282 TLD655282:TLF655282 TUZ655282:TVB655282 UEV655282:UEX655282 UOR655282:UOT655282 UYN655282:UYP655282 VIJ655282:VIL655282 VSF655282:VSH655282 WCB655282:WCD655282 WLX655282:WLZ655282 WVT655282:WVV655282 B720818:E720818 JH720818:JJ720818 TD720818:TF720818 ACZ720818:ADB720818 AMV720818:AMX720818 AWR720818:AWT720818 BGN720818:BGP720818 BQJ720818:BQL720818 CAF720818:CAH720818 CKB720818:CKD720818 CTX720818:CTZ720818 DDT720818:DDV720818 DNP720818:DNR720818 DXL720818:DXN720818 EHH720818:EHJ720818 ERD720818:ERF720818 FAZ720818:FBB720818 FKV720818:FKX720818 FUR720818:FUT720818 GEN720818:GEP720818 GOJ720818:GOL720818 GYF720818:GYH720818 HIB720818:HID720818 HRX720818:HRZ720818 IBT720818:IBV720818 ILP720818:ILR720818 IVL720818:IVN720818 JFH720818:JFJ720818 JPD720818:JPF720818 JYZ720818:JZB720818 KIV720818:KIX720818 KSR720818:KST720818 LCN720818:LCP720818 LMJ720818:LML720818 LWF720818:LWH720818 MGB720818:MGD720818 MPX720818:MPZ720818 MZT720818:MZV720818 NJP720818:NJR720818 NTL720818:NTN720818 ODH720818:ODJ720818 OND720818:ONF720818 OWZ720818:OXB720818 PGV720818:PGX720818 PQR720818:PQT720818 QAN720818:QAP720818 QKJ720818:QKL720818 QUF720818:QUH720818 REB720818:RED720818 RNX720818:RNZ720818 RXT720818:RXV720818 SHP720818:SHR720818 SRL720818:SRN720818 TBH720818:TBJ720818 TLD720818:TLF720818 TUZ720818:TVB720818 UEV720818:UEX720818 UOR720818:UOT720818 UYN720818:UYP720818 VIJ720818:VIL720818 VSF720818:VSH720818 WCB720818:WCD720818 WLX720818:WLZ720818 WVT720818:WVV720818 B786354:E786354 JH786354:JJ786354 TD786354:TF786354 ACZ786354:ADB786354 AMV786354:AMX786354 AWR786354:AWT786354 BGN786354:BGP786354 BQJ786354:BQL786354 CAF786354:CAH786354 CKB786354:CKD786354 CTX786354:CTZ786354 DDT786354:DDV786354 DNP786354:DNR786354 DXL786354:DXN786354 EHH786354:EHJ786354 ERD786354:ERF786354 FAZ786354:FBB786354 FKV786354:FKX786354 FUR786354:FUT786354 GEN786354:GEP786354 GOJ786354:GOL786354 GYF786354:GYH786354 HIB786354:HID786354 HRX786354:HRZ786354 IBT786354:IBV786354 ILP786354:ILR786354 IVL786354:IVN786354 JFH786354:JFJ786354 JPD786354:JPF786354 JYZ786354:JZB786354 KIV786354:KIX786354 KSR786354:KST786354 LCN786354:LCP786354 LMJ786354:LML786354 LWF786354:LWH786354 MGB786354:MGD786354 MPX786354:MPZ786354 MZT786354:MZV786354 NJP786354:NJR786354 NTL786354:NTN786354 ODH786354:ODJ786354 OND786354:ONF786354 OWZ786354:OXB786354 PGV786354:PGX786354 PQR786354:PQT786354 QAN786354:QAP786354 QKJ786354:QKL786354 QUF786354:QUH786354 REB786354:RED786354 RNX786354:RNZ786354 RXT786354:RXV786354 SHP786354:SHR786354 SRL786354:SRN786354 TBH786354:TBJ786354 TLD786354:TLF786354 TUZ786354:TVB786354 UEV786354:UEX786354 UOR786354:UOT786354 UYN786354:UYP786354 VIJ786354:VIL786354 VSF786354:VSH786354 WCB786354:WCD786354 WLX786354:WLZ786354 WVT786354:WVV786354 B851890:E851890 JH851890:JJ851890 TD851890:TF851890 ACZ851890:ADB851890 AMV851890:AMX851890 AWR851890:AWT851890 BGN851890:BGP851890 BQJ851890:BQL851890 CAF851890:CAH851890 CKB851890:CKD851890 CTX851890:CTZ851890 DDT851890:DDV851890 DNP851890:DNR851890 DXL851890:DXN851890 EHH851890:EHJ851890 ERD851890:ERF851890 FAZ851890:FBB851890 FKV851890:FKX851890 FUR851890:FUT851890 GEN851890:GEP851890 GOJ851890:GOL851890 GYF851890:GYH851890 HIB851890:HID851890 HRX851890:HRZ851890 IBT851890:IBV851890 ILP851890:ILR851890 IVL851890:IVN851890 JFH851890:JFJ851890 JPD851890:JPF851890 JYZ851890:JZB851890 KIV851890:KIX851890 KSR851890:KST851890 LCN851890:LCP851890 LMJ851890:LML851890 LWF851890:LWH851890 MGB851890:MGD851890 MPX851890:MPZ851890 MZT851890:MZV851890 NJP851890:NJR851890 NTL851890:NTN851890 ODH851890:ODJ851890 OND851890:ONF851890 OWZ851890:OXB851890 PGV851890:PGX851890 PQR851890:PQT851890 QAN851890:QAP851890 QKJ851890:QKL851890 QUF851890:QUH851890 REB851890:RED851890 RNX851890:RNZ851890 RXT851890:RXV851890 SHP851890:SHR851890 SRL851890:SRN851890 TBH851890:TBJ851890 TLD851890:TLF851890 TUZ851890:TVB851890 UEV851890:UEX851890 UOR851890:UOT851890 UYN851890:UYP851890 VIJ851890:VIL851890 VSF851890:VSH851890 WCB851890:WCD851890 WLX851890:WLZ851890 WVT851890:WVV851890 B917426:E917426 JH917426:JJ917426 TD917426:TF917426 ACZ917426:ADB917426 AMV917426:AMX917426 AWR917426:AWT917426 BGN917426:BGP917426 BQJ917426:BQL917426 CAF917426:CAH917426 CKB917426:CKD917426 CTX917426:CTZ917426 DDT917426:DDV917426 DNP917426:DNR917426 DXL917426:DXN917426 EHH917426:EHJ917426 ERD917426:ERF917426 FAZ917426:FBB917426 FKV917426:FKX917426 FUR917426:FUT917426 GEN917426:GEP917426 GOJ917426:GOL917426 GYF917426:GYH917426 HIB917426:HID917426 HRX917426:HRZ917426 IBT917426:IBV917426 ILP917426:ILR917426 IVL917426:IVN917426 JFH917426:JFJ917426 JPD917426:JPF917426 JYZ917426:JZB917426 KIV917426:KIX917426 KSR917426:KST917426 LCN917426:LCP917426 LMJ917426:LML917426 LWF917426:LWH917426 MGB917426:MGD917426 MPX917426:MPZ917426 MZT917426:MZV917426 NJP917426:NJR917426 NTL917426:NTN917426 ODH917426:ODJ917426 OND917426:ONF917426 OWZ917426:OXB917426 PGV917426:PGX917426 PQR917426:PQT917426 QAN917426:QAP917426 QKJ917426:QKL917426 QUF917426:QUH917426 REB917426:RED917426 RNX917426:RNZ917426 RXT917426:RXV917426 SHP917426:SHR917426 SRL917426:SRN917426 TBH917426:TBJ917426 TLD917426:TLF917426 TUZ917426:TVB917426 UEV917426:UEX917426 UOR917426:UOT917426 UYN917426:UYP917426 VIJ917426:VIL917426 VSF917426:VSH917426 WCB917426:WCD917426 WLX917426:WLZ917426 WVT917426:WVV917426 B982962:E982962 JH982962:JJ982962 TD982962:TF982962 ACZ982962:ADB982962 AMV982962:AMX982962 AWR982962:AWT982962 BGN982962:BGP982962 BQJ982962:BQL982962 CAF982962:CAH982962 CKB982962:CKD982962 CTX982962:CTZ982962 DDT982962:DDV982962 DNP982962:DNR982962 DXL982962:DXN982962 EHH982962:EHJ982962 ERD982962:ERF982962 FAZ982962:FBB982962 FKV982962:FKX982962 FUR982962:FUT982962 GEN982962:GEP982962 GOJ982962:GOL982962 GYF982962:GYH982962 HIB982962:HID982962 HRX982962:HRZ982962 IBT982962:IBV982962 ILP982962:ILR982962 IVL982962:IVN982962 JFH982962:JFJ982962 JPD982962:JPF982962 JYZ982962:JZB982962 KIV982962:KIX982962 KSR982962:KST982962 LCN982962:LCP982962 LMJ982962:LML982962 LWF982962:LWH982962 MGB982962:MGD982962 MPX982962:MPZ982962 MZT982962:MZV982962 NJP982962:NJR982962 NTL982962:NTN982962 ODH982962:ODJ982962 OND982962:ONF982962 OWZ982962:OXB982962 PGV982962:PGX982962 PQR982962:PQT982962 QAN982962:QAP982962 QKJ982962:QKL982962 QUF982962:QUH982962 REB982962:RED982962 RNX982962:RNZ982962 RXT982962:RXV982962 SHP982962:SHR982962 SRL982962:SRN982962 TBH982962:TBJ982962 TLD982962:TLF982962 TUZ982962:TVB982962 UEV982962:UEX982962 UOR982962:UOT982962 UYN982962:UYP982962 VIJ982962:VIL982962 VSF982962:VSH982962 WCB982962:WCD982962 WLX982962:WLZ982962 WVT982962:WVV982962"/>
    <dataValidation type="list" allowBlank="1" showInputMessage="1" showErrorMessage="1" sqref="F65462:F65501 F130998:F131037 F196534:F196573 F262070:F262109 F327606:F327645 F393142:F393181 F458678:F458717 F524214:F524253 F589750:F589789 F655286:F655325 F720822:F720861 F786358:F786397 F851894:F851933 F917430:F917469 F982966:F983005 I65462:I65501 I130998:I131037 I196534:I196573 I262070:I262109 I327606:I327645 I393142:I393181 I458678:I458717 I524214:I524253 I589750:I589789 I655286:I655325 I720822:I720861 I786358:I786397 I851894:I851933 I917430:I917469 I982966:I983005 L65462:L65501 L130998:L131037 L196534:L196573 L262070:L262109 L327606:L327645 L393142:L393181 L458678:L458717 L524214:L524253 L589750:L589789 L655286:L655325 L720822:L720861 L786358:L786397 L851894:L851933 L917430:L917469 L982966:L983005 JK7:JK46 JK65462:JK65501 JK130998:JK131037 JK196534:JK196573 JK262070:JK262109 JK327606:JK327645 JK393142:JK393181 JK458678:JK458717 JK524214:JK524253 JK589750:JK589789 JK655286:JK655325 JK720822:JK720861 JK786358:JK786397 JK851894:JK851933 JK917430:JK917469 JK982966:JK983005 JN7:JN46 JN65462:JN65501 JN130998:JN131037 JN196534:JN196573 JN262070:JN262109 JN327606:JN327645 JN393142:JN393181 JN458678:JN458717 JN524214:JN524253 JN589750:JN589789 JN655286:JN655325 JN720822:JN720861 JN786358:JN786397 JN851894:JN851933 JN917430:JN917469 JN982966:JN983005 JQ7:JQ46 JQ65462:JQ65501 JQ130998:JQ131037 JQ196534:JQ196573 JQ262070:JQ262109 JQ327606:JQ327645 JQ393142:JQ393181 JQ458678:JQ458717 JQ524214:JQ524253 JQ589750:JQ589789 JQ655286:JQ655325 JQ720822:JQ720861 JQ786358:JQ786397 JQ851894:JQ851933 JQ917430:JQ917469 JQ982966:JQ983005 JT7:JT46 JT65462:JT65501 JT130998:JT131037 JT196534:JT196573 JT262070:JT262109 JT327606:JT327645 JT393142:JT393181 JT458678:JT458717 JT524214:JT524253 JT589750:JT589789 JT655286:JT655325 JT720822:JT720861 JT786358:JT786397 JT851894:JT851933 JT917430:JT917469 JT982966:JT983005 TG7:TG46 TG65462:TG65501 TG130998:TG131037 TG196534:TG196573 TG262070:TG262109 TG327606:TG327645 TG393142:TG393181 TG458678:TG458717 TG524214:TG524253 TG589750:TG589789 TG655286:TG655325 TG720822:TG720861 TG786358:TG786397 TG851894:TG851933 TG917430:TG917469 TG982966:TG983005 TJ7:TJ46 TJ65462:TJ65501 TJ130998:TJ131037 TJ196534:TJ196573 TJ262070:TJ262109 TJ327606:TJ327645 TJ393142:TJ393181 TJ458678:TJ458717 TJ524214:TJ524253 TJ589750:TJ589789 TJ655286:TJ655325 TJ720822:TJ720861 TJ786358:TJ786397 TJ851894:TJ851933 TJ917430:TJ917469 TJ982966:TJ983005 TM7:TM46 TM65462:TM65501 TM130998:TM131037 TM196534:TM196573 TM262070:TM262109 TM327606:TM327645 TM393142:TM393181 TM458678:TM458717 TM524214:TM524253 TM589750:TM589789 TM655286:TM655325 TM720822:TM720861 TM786358:TM786397 TM851894:TM851933 TM917430:TM917469 TM982966:TM983005 TP7:TP46 TP65462:TP65501 TP130998:TP131037 TP196534:TP196573 TP262070:TP262109 TP327606:TP327645 TP393142:TP393181 TP458678:TP458717 TP524214:TP524253 TP589750:TP589789 TP655286:TP655325 TP720822:TP720861 TP786358:TP786397 TP851894:TP851933 TP917430:TP917469 TP982966:TP983005 ADC7:ADC46 ADC65462:ADC65501 ADC130998:ADC131037 ADC196534:ADC196573 ADC262070:ADC262109 ADC327606:ADC327645 ADC393142:ADC393181 ADC458678:ADC458717 ADC524214:ADC524253 ADC589750:ADC589789 ADC655286:ADC655325 ADC720822:ADC720861 ADC786358:ADC786397 ADC851894:ADC851933 ADC917430:ADC917469 ADC982966:ADC983005 ADF7:ADF46 ADF65462:ADF65501 ADF130998:ADF131037 ADF196534:ADF196573 ADF262070:ADF262109 ADF327606:ADF327645 ADF393142:ADF393181 ADF458678:ADF458717 ADF524214:ADF524253 ADF589750:ADF589789 ADF655286:ADF655325 ADF720822:ADF720861 ADF786358:ADF786397 ADF851894:ADF851933 ADF917430:ADF917469 ADF982966:ADF983005 ADI7:ADI46 ADI65462:ADI65501 ADI130998:ADI131037 ADI196534:ADI196573 ADI262070:ADI262109 ADI327606:ADI327645 ADI393142:ADI393181 ADI458678:ADI458717 ADI524214:ADI524253 ADI589750:ADI589789 ADI655286:ADI655325 ADI720822:ADI720861 ADI786358:ADI786397 ADI851894:ADI851933 ADI917430:ADI917469 ADI982966:ADI983005 ADL7:ADL46 ADL65462:ADL65501 ADL130998:ADL131037 ADL196534:ADL196573 ADL262070:ADL262109 ADL327606:ADL327645 ADL393142:ADL393181 ADL458678:ADL458717 ADL524214:ADL524253 ADL589750:ADL589789 ADL655286:ADL655325 ADL720822:ADL720861 ADL786358:ADL786397 ADL851894:ADL851933 ADL917430:ADL917469 ADL982966:ADL983005 AMY7:AMY46 AMY65462:AMY65501 AMY130998:AMY131037 AMY196534:AMY196573 AMY262070:AMY262109 AMY327606:AMY327645 AMY393142:AMY393181 AMY458678:AMY458717 AMY524214:AMY524253 AMY589750:AMY589789 AMY655286:AMY655325 AMY720822:AMY720861 AMY786358:AMY786397 AMY851894:AMY851933 AMY917430:AMY917469 AMY982966:AMY983005 ANB7:ANB46 ANB65462:ANB65501 ANB130998:ANB131037 ANB196534:ANB196573 ANB262070:ANB262109 ANB327606:ANB327645 ANB393142:ANB393181 ANB458678:ANB458717 ANB524214:ANB524253 ANB589750:ANB589789 ANB655286:ANB655325 ANB720822:ANB720861 ANB786358:ANB786397 ANB851894:ANB851933 ANB917430:ANB917469 ANB982966:ANB983005 ANE7:ANE46 ANE65462:ANE65501 ANE130998:ANE131037 ANE196534:ANE196573 ANE262070:ANE262109 ANE327606:ANE327645 ANE393142:ANE393181 ANE458678:ANE458717 ANE524214:ANE524253 ANE589750:ANE589789 ANE655286:ANE655325 ANE720822:ANE720861 ANE786358:ANE786397 ANE851894:ANE851933 ANE917430:ANE917469 ANE982966:ANE983005 ANH7:ANH46 ANH65462:ANH65501 ANH130998:ANH131037 ANH196534:ANH196573 ANH262070:ANH262109 ANH327606:ANH327645 ANH393142:ANH393181 ANH458678:ANH458717 ANH524214:ANH524253 ANH589750:ANH589789 ANH655286:ANH655325 ANH720822:ANH720861 ANH786358:ANH786397 ANH851894:ANH851933 ANH917430:ANH917469 ANH982966:ANH983005 AWU7:AWU46 AWU65462:AWU65501 AWU130998:AWU131037 AWU196534:AWU196573 AWU262070:AWU262109 AWU327606:AWU327645 AWU393142:AWU393181 AWU458678:AWU458717 AWU524214:AWU524253 AWU589750:AWU589789 AWU655286:AWU655325 AWU720822:AWU720861 AWU786358:AWU786397 AWU851894:AWU851933 AWU917430:AWU917469 AWU982966:AWU983005 AWX7:AWX46 AWX65462:AWX65501 AWX130998:AWX131037 AWX196534:AWX196573 AWX262070:AWX262109 AWX327606:AWX327645 AWX393142:AWX393181 AWX458678:AWX458717 AWX524214:AWX524253 AWX589750:AWX589789 AWX655286:AWX655325 AWX720822:AWX720861 AWX786358:AWX786397 AWX851894:AWX851933 AWX917430:AWX917469 AWX982966:AWX983005 AXA7:AXA46 AXA65462:AXA65501 AXA130998:AXA131037 AXA196534:AXA196573 AXA262070:AXA262109 AXA327606:AXA327645 AXA393142:AXA393181 AXA458678:AXA458717 AXA524214:AXA524253 AXA589750:AXA589789 AXA655286:AXA655325 AXA720822:AXA720861 AXA786358:AXA786397 AXA851894:AXA851933 AXA917430:AXA917469 AXA982966:AXA983005 AXD7:AXD46 AXD65462:AXD65501 AXD130998:AXD131037 AXD196534:AXD196573 AXD262070:AXD262109 AXD327606:AXD327645 AXD393142:AXD393181 AXD458678:AXD458717 AXD524214:AXD524253 AXD589750:AXD589789 AXD655286:AXD655325 AXD720822:AXD720861 AXD786358:AXD786397 AXD851894:AXD851933 AXD917430:AXD917469 AXD982966:AXD983005 BGQ7:BGQ46 BGQ65462:BGQ65501 BGQ130998:BGQ131037 BGQ196534:BGQ196573 BGQ262070:BGQ262109 BGQ327606:BGQ327645 BGQ393142:BGQ393181 BGQ458678:BGQ458717 BGQ524214:BGQ524253 BGQ589750:BGQ589789 BGQ655286:BGQ655325 BGQ720822:BGQ720861 BGQ786358:BGQ786397 BGQ851894:BGQ851933 BGQ917430:BGQ917469 BGQ982966:BGQ983005 BGT7:BGT46 BGT65462:BGT65501 BGT130998:BGT131037 BGT196534:BGT196573 BGT262070:BGT262109 BGT327606:BGT327645 BGT393142:BGT393181 BGT458678:BGT458717 BGT524214:BGT524253 BGT589750:BGT589789 BGT655286:BGT655325 BGT720822:BGT720861 BGT786358:BGT786397 BGT851894:BGT851933 BGT917430:BGT917469 BGT982966:BGT983005 BGW7:BGW46 BGW65462:BGW65501 BGW130998:BGW131037 BGW196534:BGW196573 BGW262070:BGW262109 BGW327606:BGW327645 BGW393142:BGW393181 BGW458678:BGW458717 BGW524214:BGW524253 BGW589750:BGW589789 BGW655286:BGW655325 BGW720822:BGW720861 BGW786358:BGW786397 BGW851894:BGW851933 BGW917430:BGW917469 BGW982966:BGW983005 BGZ7:BGZ46 BGZ65462:BGZ65501 BGZ130998:BGZ131037 BGZ196534:BGZ196573 BGZ262070:BGZ262109 BGZ327606:BGZ327645 BGZ393142:BGZ393181 BGZ458678:BGZ458717 BGZ524214:BGZ524253 BGZ589750:BGZ589789 BGZ655286:BGZ655325 BGZ720822:BGZ720861 BGZ786358:BGZ786397 BGZ851894:BGZ851933 BGZ917430:BGZ917469 BGZ982966:BGZ983005 BQM7:BQM46 BQM65462:BQM65501 BQM130998:BQM131037 BQM196534:BQM196573 BQM262070:BQM262109 BQM327606:BQM327645 BQM393142:BQM393181 BQM458678:BQM458717 BQM524214:BQM524253 BQM589750:BQM589789 BQM655286:BQM655325 BQM720822:BQM720861 BQM786358:BQM786397 BQM851894:BQM851933 BQM917430:BQM917469 BQM982966:BQM983005 BQP7:BQP46 BQP65462:BQP65501 BQP130998:BQP131037 BQP196534:BQP196573 BQP262070:BQP262109 BQP327606:BQP327645 BQP393142:BQP393181 BQP458678:BQP458717 BQP524214:BQP524253 BQP589750:BQP589789 BQP655286:BQP655325 BQP720822:BQP720861 BQP786358:BQP786397 BQP851894:BQP851933 BQP917430:BQP917469 BQP982966:BQP983005 BQS7:BQS46 BQS65462:BQS65501 BQS130998:BQS131037 BQS196534:BQS196573 BQS262070:BQS262109 BQS327606:BQS327645 BQS393142:BQS393181 BQS458678:BQS458717 BQS524214:BQS524253 BQS589750:BQS589789 BQS655286:BQS655325 BQS720822:BQS720861 BQS786358:BQS786397 BQS851894:BQS851933 BQS917430:BQS917469 BQS982966:BQS983005 BQV7:BQV46 BQV65462:BQV65501 BQV130998:BQV131037 BQV196534:BQV196573 BQV262070:BQV262109 BQV327606:BQV327645 BQV393142:BQV393181 BQV458678:BQV458717 BQV524214:BQV524253 BQV589750:BQV589789 BQV655286:BQV655325 BQV720822:BQV720861 BQV786358:BQV786397 BQV851894:BQV851933 BQV917430:BQV917469 BQV982966:BQV983005 CAI7:CAI46 CAI65462:CAI65501 CAI130998:CAI131037 CAI196534:CAI196573 CAI262070:CAI262109 CAI327606:CAI327645 CAI393142:CAI393181 CAI458678:CAI458717 CAI524214:CAI524253 CAI589750:CAI589789 CAI655286:CAI655325 CAI720822:CAI720861 CAI786358:CAI786397 CAI851894:CAI851933 CAI917430:CAI917469 CAI982966:CAI983005 CAL7:CAL46 CAL65462:CAL65501 CAL130998:CAL131037 CAL196534:CAL196573 CAL262070:CAL262109 CAL327606:CAL327645 CAL393142:CAL393181 CAL458678:CAL458717 CAL524214:CAL524253 CAL589750:CAL589789 CAL655286:CAL655325 CAL720822:CAL720861 CAL786358:CAL786397 CAL851894:CAL851933 CAL917430:CAL917469 CAL982966:CAL983005 CAO7:CAO46 CAO65462:CAO65501 CAO130998:CAO131037 CAO196534:CAO196573 CAO262070:CAO262109 CAO327606:CAO327645 CAO393142:CAO393181 CAO458678:CAO458717 CAO524214:CAO524253 CAO589750:CAO589789 CAO655286:CAO655325 CAO720822:CAO720861 CAO786358:CAO786397 CAO851894:CAO851933 CAO917430:CAO917469 CAO982966:CAO983005 CAR7:CAR46 CAR65462:CAR65501 CAR130998:CAR131037 CAR196534:CAR196573 CAR262070:CAR262109 CAR327606:CAR327645 CAR393142:CAR393181 CAR458678:CAR458717 CAR524214:CAR524253 CAR589750:CAR589789 CAR655286:CAR655325 CAR720822:CAR720861 CAR786358:CAR786397 CAR851894:CAR851933 CAR917430:CAR917469 CAR982966:CAR983005 CKE7:CKE46 CKE65462:CKE65501 CKE130998:CKE131037 CKE196534:CKE196573 CKE262070:CKE262109 CKE327606:CKE327645 CKE393142:CKE393181 CKE458678:CKE458717 CKE524214:CKE524253 CKE589750:CKE589789 CKE655286:CKE655325 CKE720822:CKE720861 CKE786358:CKE786397 CKE851894:CKE851933 CKE917430:CKE917469 CKE982966:CKE983005 CKH7:CKH46 CKH65462:CKH65501 CKH130998:CKH131037 CKH196534:CKH196573 CKH262070:CKH262109 CKH327606:CKH327645 CKH393142:CKH393181 CKH458678:CKH458717 CKH524214:CKH524253 CKH589750:CKH589789 CKH655286:CKH655325 CKH720822:CKH720861 CKH786358:CKH786397 CKH851894:CKH851933 CKH917430:CKH917469 CKH982966:CKH983005 CKK7:CKK46 CKK65462:CKK65501 CKK130998:CKK131037 CKK196534:CKK196573 CKK262070:CKK262109 CKK327606:CKK327645 CKK393142:CKK393181 CKK458678:CKK458717 CKK524214:CKK524253 CKK589750:CKK589789 CKK655286:CKK655325 CKK720822:CKK720861 CKK786358:CKK786397 CKK851894:CKK851933 CKK917430:CKK917469 CKK982966:CKK983005 CKN7:CKN46 CKN65462:CKN65501 CKN130998:CKN131037 CKN196534:CKN196573 CKN262070:CKN262109 CKN327606:CKN327645 CKN393142:CKN393181 CKN458678:CKN458717 CKN524214:CKN524253 CKN589750:CKN589789 CKN655286:CKN655325 CKN720822:CKN720861 CKN786358:CKN786397 CKN851894:CKN851933 CKN917430:CKN917469 CKN982966:CKN983005 CUA7:CUA46 CUA65462:CUA65501 CUA130998:CUA131037 CUA196534:CUA196573 CUA262070:CUA262109 CUA327606:CUA327645 CUA393142:CUA393181 CUA458678:CUA458717 CUA524214:CUA524253 CUA589750:CUA589789 CUA655286:CUA655325 CUA720822:CUA720861 CUA786358:CUA786397 CUA851894:CUA851933 CUA917430:CUA917469 CUA982966:CUA983005 CUD7:CUD46 CUD65462:CUD65501 CUD130998:CUD131037 CUD196534:CUD196573 CUD262070:CUD262109 CUD327606:CUD327645 CUD393142:CUD393181 CUD458678:CUD458717 CUD524214:CUD524253 CUD589750:CUD589789 CUD655286:CUD655325 CUD720822:CUD720861 CUD786358:CUD786397 CUD851894:CUD851933 CUD917430:CUD917469 CUD982966:CUD983005 CUG7:CUG46 CUG65462:CUG65501 CUG130998:CUG131037 CUG196534:CUG196573 CUG262070:CUG262109 CUG327606:CUG327645 CUG393142:CUG393181 CUG458678:CUG458717 CUG524214:CUG524253 CUG589750:CUG589789 CUG655286:CUG655325 CUG720822:CUG720861 CUG786358:CUG786397 CUG851894:CUG851933 CUG917430:CUG917469 CUG982966:CUG983005 CUJ7:CUJ46 CUJ65462:CUJ65501 CUJ130998:CUJ131037 CUJ196534:CUJ196573 CUJ262070:CUJ262109 CUJ327606:CUJ327645 CUJ393142:CUJ393181 CUJ458678:CUJ458717 CUJ524214:CUJ524253 CUJ589750:CUJ589789 CUJ655286:CUJ655325 CUJ720822:CUJ720861 CUJ786358:CUJ786397 CUJ851894:CUJ851933 CUJ917430:CUJ917469 CUJ982966:CUJ983005 DDW7:DDW46 DDW65462:DDW65501 DDW130998:DDW131037 DDW196534:DDW196573 DDW262070:DDW262109 DDW327606:DDW327645 DDW393142:DDW393181 DDW458678:DDW458717 DDW524214:DDW524253 DDW589750:DDW589789 DDW655286:DDW655325 DDW720822:DDW720861 DDW786358:DDW786397 DDW851894:DDW851933 DDW917430:DDW917469 DDW982966:DDW983005 DDZ7:DDZ46 DDZ65462:DDZ65501 DDZ130998:DDZ131037 DDZ196534:DDZ196573 DDZ262070:DDZ262109 DDZ327606:DDZ327645 DDZ393142:DDZ393181 DDZ458678:DDZ458717 DDZ524214:DDZ524253 DDZ589750:DDZ589789 DDZ655286:DDZ655325 DDZ720822:DDZ720861 DDZ786358:DDZ786397 DDZ851894:DDZ851933 DDZ917430:DDZ917469 DDZ982966:DDZ983005 DEC7:DEC46 DEC65462:DEC65501 DEC130998:DEC131037 DEC196534:DEC196573 DEC262070:DEC262109 DEC327606:DEC327645 DEC393142:DEC393181 DEC458678:DEC458717 DEC524214:DEC524253 DEC589750:DEC589789 DEC655286:DEC655325 DEC720822:DEC720861 DEC786358:DEC786397 DEC851894:DEC851933 DEC917430:DEC917469 DEC982966:DEC983005 DEF7:DEF46 DEF65462:DEF65501 DEF130998:DEF131037 DEF196534:DEF196573 DEF262070:DEF262109 DEF327606:DEF327645 DEF393142:DEF393181 DEF458678:DEF458717 DEF524214:DEF524253 DEF589750:DEF589789 DEF655286:DEF655325 DEF720822:DEF720861 DEF786358:DEF786397 DEF851894:DEF851933 DEF917430:DEF917469 DEF982966:DEF983005 DNS7:DNS46 DNS65462:DNS65501 DNS130998:DNS131037 DNS196534:DNS196573 DNS262070:DNS262109 DNS327606:DNS327645 DNS393142:DNS393181 DNS458678:DNS458717 DNS524214:DNS524253 DNS589750:DNS589789 DNS655286:DNS655325 DNS720822:DNS720861 DNS786358:DNS786397 DNS851894:DNS851933 DNS917430:DNS917469 DNS982966:DNS983005 DNV7:DNV46 DNV65462:DNV65501 DNV130998:DNV131037 DNV196534:DNV196573 DNV262070:DNV262109 DNV327606:DNV327645 DNV393142:DNV393181 DNV458678:DNV458717 DNV524214:DNV524253 DNV589750:DNV589789 DNV655286:DNV655325 DNV720822:DNV720861 DNV786358:DNV786397 DNV851894:DNV851933 DNV917430:DNV917469 DNV982966:DNV983005 DNY7:DNY46 DNY65462:DNY65501 DNY130998:DNY131037 DNY196534:DNY196573 DNY262070:DNY262109 DNY327606:DNY327645 DNY393142:DNY393181 DNY458678:DNY458717 DNY524214:DNY524253 DNY589750:DNY589789 DNY655286:DNY655325 DNY720822:DNY720861 DNY786358:DNY786397 DNY851894:DNY851933 DNY917430:DNY917469 DNY982966:DNY983005 DOB7:DOB46 DOB65462:DOB65501 DOB130998:DOB131037 DOB196534:DOB196573 DOB262070:DOB262109 DOB327606:DOB327645 DOB393142:DOB393181 DOB458678:DOB458717 DOB524214:DOB524253 DOB589750:DOB589789 DOB655286:DOB655325 DOB720822:DOB720861 DOB786358:DOB786397 DOB851894:DOB851933 DOB917430:DOB917469 DOB982966:DOB983005 DXO7:DXO46 DXO65462:DXO65501 DXO130998:DXO131037 DXO196534:DXO196573 DXO262070:DXO262109 DXO327606:DXO327645 DXO393142:DXO393181 DXO458678:DXO458717 DXO524214:DXO524253 DXO589750:DXO589789 DXO655286:DXO655325 DXO720822:DXO720861 DXO786358:DXO786397 DXO851894:DXO851933 DXO917430:DXO917469 DXO982966:DXO983005 DXR7:DXR46 DXR65462:DXR65501 DXR130998:DXR131037 DXR196534:DXR196573 DXR262070:DXR262109 DXR327606:DXR327645 DXR393142:DXR393181 DXR458678:DXR458717 DXR524214:DXR524253 DXR589750:DXR589789 DXR655286:DXR655325 DXR720822:DXR720861 DXR786358:DXR786397 DXR851894:DXR851933 DXR917430:DXR917469 DXR982966:DXR983005 DXU7:DXU46 DXU65462:DXU65501 DXU130998:DXU131037 DXU196534:DXU196573 DXU262070:DXU262109 DXU327606:DXU327645 DXU393142:DXU393181 DXU458678:DXU458717 DXU524214:DXU524253 DXU589750:DXU589789 DXU655286:DXU655325 DXU720822:DXU720861 DXU786358:DXU786397 DXU851894:DXU851933 DXU917430:DXU917469 DXU982966:DXU983005 DXX7:DXX46 DXX65462:DXX65501 DXX130998:DXX131037 DXX196534:DXX196573 DXX262070:DXX262109 DXX327606:DXX327645 DXX393142:DXX393181 DXX458678:DXX458717 DXX524214:DXX524253 DXX589750:DXX589789 DXX655286:DXX655325 DXX720822:DXX720861 DXX786358:DXX786397 DXX851894:DXX851933 DXX917430:DXX917469 DXX982966:DXX983005 EHK7:EHK46 EHK65462:EHK65501 EHK130998:EHK131037 EHK196534:EHK196573 EHK262070:EHK262109 EHK327606:EHK327645 EHK393142:EHK393181 EHK458678:EHK458717 EHK524214:EHK524253 EHK589750:EHK589789 EHK655286:EHK655325 EHK720822:EHK720861 EHK786358:EHK786397 EHK851894:EHK851933 EHK917430:EHK917469 EHK982966:EHK983005 EHN7:EHN46 EHN65462:EHN65501 EHN130998:EHN131037 EHN196534:EHN196573 EHN262070:EHN262109 EHN327606:EHN327645 EHN393142:EHN393181 EHN458678:EHN458717 EHN524214:EHN524253 EHN589750:EHN589789 EHN655286:EHN655325 EHN720822:EHN720861 EHN786358:EHN786397 EHN851894:EHN851933 EHN917430:EHN917469 EHN982966:EHN983005 EHQ7:EHQ46 EHQ65462:EHQ65501 EHQ130998:EHQ131037 EHQ196534:EHQ196573 EHQ262070:EHQ262109 EHQ327606:EHQ327645 EHQ393142:EHQ393181 EHQ458678:EHQ458717 EHQ524214:EHQ524253 EHQ589750:EHQ589789 EHQ655286:EHQ655325 EHQ720822:EHQ720861 EHQ786358:EHQ786397 EHQ851894:EHQ851933 EHQ917430:EHQ917469 EHQ982966:EHQ983005 EHT7:EHT46 EHT65462:EHT65501 EHT130998:EHT131037 EHT196534:EHT196573 EHT262070:EHT262109 EHT327606:EHT327645 EHT393142:EHT393181 EHT458678:EHT458717 EHT524214:EHT524253 EHT589750:EHT589789 EHT655286:EHT655325 EHT720822:EHT720861 EHT786358:EHT786397 EHT851894:EHT851933 EHT917430:EHT917469 EHT982966:EHT983005 ERG7:ERG46 ERG65462:ERG65501 ERG130998:ERG131037 ERG196534:ERG196573 ERG262070:ERG262109 ERG327606:ERG327645 ERG393142:ERG393181 ERG458678:ERG458717 ERG524214:ERG524253 ERG589750:ERG589789 ERG655286:ERG655325 ERG720822:ERG720861 ERG786358:ERG786397 ERG851894:ERG851933 ERG917430:ERG917469 ERG982966:ERG983005 ERJ7:ERJ46 ERJ65462:ERJ65501 ERJ130998:ERJ131037 ERJ196534:ERJ196573 ERJ262070:ERJ262109 ERJ327606:ERJ327645 ERJ393142:ERJ393181 ERJ458678:ERJ458717 ERJ524214:ERJ524253 ERJ589750:ERJ589789 ERJ655286:ERJ655325 ERJ720822:ERJ720861 ERJ786358:ERJ786397 ERJ851894:ERJ851933 ERJ917430:ERJ917469 ERJ982966:ERJ983005 ERM7:ERM46 ERM65462:ERM65501 ERM130998:ERM131037 ERM196534:ERM196573 ERM262070:ERM262109 ERM327606:ERM327645 ERM393142:ERM393181 ERM458678:ERM458717 ERM524214:ERM524253 ERM589750:ERM589789 ERM655286:ERM655325 ERM720822:ERM720861 ERM786358:ERM786397 ERM851894:ERM851933 ERM917430:ERM917469 ERM982966:ERM983005 ERP7:ERP46 ERP65462:ERP65501 ERP130998:ERP131037 ERP196534:ERP196573 ERP262070:ERP262109 ERP327606:ERP327645 ERP393142:ERP393181 ERP458678:ERP458717 ERP524214:ERP524253 ERP589750:ERP589789 ERP655286:ERP655325 ERP720822:ERP720861 ERP786358:ERP786397 ERP851894:ERP851933 ERP917430:ERP917469 ERP982966:ERP983005 FBC7:FBC46 FBC65462:FBC65501 FBC130998:FBC131037 FBC196534:FBC196573 FBC262070:FBC262109 FBC327606:FBC327645 FBC393142:FBC393181 FBC458678:FBC458717 FBC524214:FBC524253 FBC589750:FBC589789 FBC655286:FBC655325 FBC720822:FBC720861 FBC786358:FBC786397 FBC851894:FBC851933 FBC917430:FBC917469 FBC982966:FBC983005 FBF7:FBF46 FBF65462:FBF65501 FBF130998:FBF131037 FBF196534:FBF196573 FBF262070:FBF262109 FBF327606:FBF327645 FBF393142:FBF393181 FBF458678:FBF458717 FBF524214:FBF524253 FBF589750:FBF589789 FBF655286:FBF655325 FBF720822:FBF720861 FBF786358:FBF786397 FBF851894:FBF851933 FBF917430:FBF917469 FBF982966:FBF983005 FBI7:FBI46 FBI65462:FBI65501 FBI130998:FBI131037 FBI196534:FBI196573 FBI262070:FBI262109 FBI327606:FBI327645 FBI393142:FBI393181 FBI458678:FBI458717 FBI524214:FBI524253 FBI589750:FBI589789 FBI655286:FBI655325 FBI720822:FBI720861 FBI786358:FBI786397 FBI851894:FBI851933 FBI917430:FBI917469 FBI982966:FBI983005 FBL7:FBL46 FBL65462:FBL65501 FBL130998:FBL131037 FBL196534:FBL196573 FBL262070:FBL262109 FBL327606:FBL327645 FBL393142:FBL393181 FBL458678:FBL458717 FBL524214:FBL524253 FBL589750:FBL589789 FBL655286:FBL655325 FBL720822:FBL720861 FBL786358:FBL786397 FBL851894:FBL851933 FBL917430:FBL917469 FBL982966:FBL983005 FKY7:FKY46 FKY65462:FKY65501 FKY130998:FKY131037 FKY196534:FKY196573 FKY262070:FKY262109 FKY327606:FKY327645 FKY393142:FKY393181 FKY458678:FKY458717 FKY524214:FKY524253 FKY589750:FKY589789 FKY655286:FKY655325 FKY720822:FKY720861 FKY786358:FKY786397 FKY851894:FKY851933 FKY917430:FKY917469 FKY982966:FKY983005 FLB7:FLB46 FLB65462:FLB65501 FLB130998:FLB131037 FLB196534:FLB196573 FLB262070:FLB262109 FLB327606:FLB327645 FLB393142:FLB393181 FLB458678:FLB458717 FLB524214:FLB524253 FLB589750:FLB589789 FLB655286:FLB655325 FLB720822:FLB720861 FLB786358:FLB786397 FLB851894:FLB851933 FLB917430:FLB917469 FLB982966:FLB983005 FLE7:FLE46 FLE65462:FLE65501 FLE130998:FLE131037 FLE196534:FLE196573 FLE262070:FLE262109 FLE327606:FLE327645 FLE393142:FLE393181 FLE458678:FLE458717 FLE524214:FLE524253 FLE589750:FLE589789 FLE655286:FLE655325 FLE720822:FLE720861 FLE786358:FLE786397 FLE851894:FLE851933 FLE917430:FLE917469 FLE982966:FLE983005 FLH7:FLH46 FLH65462:FLH65501 FLH130998:FLH131037 FLH196534:FLH196573 FLH262070:FLH262109 FLH327606:FLH327645 FLH393142:FLH393181 FLH458678:FLH458717 FLH524214:FLH524253 FLH589750:FLH589789 FLH655286:FLH655325 FLH720822:FLH720861 FLH786358:FLH786397 FLH851894:FLH851933 FLH917430:FLH917469 FLH982966:FLH983005 FUU7:FUU46 FUU65462:FUU65501 FUU130998:FUU131037 FUU196534:FUU196573 FUU262070:FUU262109 FUU327606:FUU327645 FUU393142:FUU393181 FUU458678:FUU458717 FUU524214:FUU524253 FUU589750:FUU589789 FUU655286:FUU655325 FUU720822:FUU720861 FUU786358:FUU786397 FUU851894:FUU851933 FUU917430:FUU917469 FUU982966:FUU983005 FUX7:FUX46 FUX65462:FUX65501 FUX130998:FUX131037 FUX196534:FUX196573 FUX262070:FUX262109 FUX327606:FUX327645 FUX393142:FUX393181 FUX458678:FUX458717 FUX524214:FUX524253 FUX589750:FUX589789 FUX655286:FUX655325 FUX720822:FUX720861 FUX786358:FUX786397 FUX851894:FUX851933 FUX917430:FUX917469 FUX982966:FUX983005 FVA7:FVA46 FVA65462:FVA65501 FVA130998:FVA131037 FVA196534:FVA196573 FVA262070:FVA262109 FVA327606:FVA327645 FVA393142:FVA393181 FVA458678:FVA458717 FVA524214:FVA524253 FVA589750:FVA589789 FVA655286:FVA655325 FVA720822:FVA720861 FVA786358:FVA786397 FVA851894:FVA851933 FVA917430:FVA917469 FVA982966:FVA983005 FVD7:FVD46 FVD65462:FVD65501 FVD130998:FVD131037 FVD196534:FVD196573 FVD262070:FVD262109 FVD327606:FVD327645 FVD393142:FVD393181 FVD458678:FVD458717 FVD524214:FVD524253 FVD589750:FVD589789 FVD655286:FVD655325 FVD720822:FVD720861 FVD786358:FVD786397 FVD851894:FVD851933 FVD917430:FVD917469 FVD982966:FVD983005 GEQ7:GEQ46 GEQ65462:GEQ65501 GEQ130998:GEQ131037 GEQ196534:GEQ196573 GEQ262070:GEQ262109 GEQ327606:GEQ327645 GEQ393142:GEQ393181 GEQ458678:GEQ458717 GEQ524214:GEQ524253 GEQ589750:GEQ589789 GEQ655286:GEQ655325 GEQ720822:GEQ720861 GEQ786358:GEQ786397 GEQ851894:GEQ851933 GEQ917430:GEQ917469 GEQ982966:GEQ983005 GET7:GET46 GET65462:GET65501 GET130998:GET131037 GET196534:GET196573 GET262070:GET262109 GET327606:GET327645 GET393142:GET393181 GET458678:GET458717 GET524214:GET524253 GET589750:GET589789 GET655286:GET655325 GET720822:GET720861 GET786358:GET786397 GET851894:GET851933 GET917430:GET917469 GET982966:GET983005 GEW7:GEW46 GEW65462:GEW65501 GEW130998:GEW131037 GEW196534:GEW196573 GEW262070:GEW262109 GEW327606:GEW327645 GEW393142:GEW393181 GEW458678:GEW458717 GEW524214:GEW524253 GEW589750:GEW589789 GEW655286:GEW655325 GEW720822:GEW720861 GEW786358:GEW786397 GEW851894:GEW851933 GEW917430:GEW917469 GEW982966:GEW983005 GEZ7:GEZ46 GEZ65462:GEZ65501 GEZ130998:GEZ131037 GEZ196534:GEZ196573 GEZ262070:GEZ262109 GEZ327606:GEZ327645 GEZ393142:GEZ393181 GEZ458678:GEZ458717 GEZ524214:GEZ524253 GEZ589750:GEZ589789 GEZ655286:GEZ655325 GEZ720822:GEZ720861 GEZ786358:GEZ786397 GEZ851894:GEZ851933 GEZ917430:GEZ917469 GEZ982966:GEZ983005 GOM7:GOM46 GOM65462:GOM65501 GOM130998:GOM131037 GOM196534:GOM196573 GOM262070:GOM262109 GOM327606:GOM327645 GOM393142:GOM393181 GOM458678:GOM458717 GOM524214:GOM524253 GOM589750:GOM589789 GOM655286:GOM655325 GOM720822:GOM720861 GOM786358:GOM786397 GOM851894:GOM851933 GOM917430:GOM917469 GOM982966:GOM983005 GOP7:GOP46 GOP65462:GOP65501 GOP130998:GOP131037 GOP196534:GOP196573 GOP262070:GOP262109 GOP327606:GOP327645 GOP393142:GOP393181 GOP458678:GOP458717 GOP524214:GOP524253 GOP589750:GOP589789 GOP655286:GOP655325 GOP720822:GOP720861 GOP786358:GOP786397 GOP851894:GOP851933 GOP917430:GOP917469 GOP982966:GOP983005 GOS7:GOS46 GOS65462:GOS65501 GOS130998:GOS131037 GOS196534:GOS196573 GOS262070:GOS262109 GOS327606:GOS327645 GOS393142:GOS393181 GOS458678:GOS458717 GOS524214:GOS524253 GOS589750:GOS589789 GOS655286:GOS655325 GOS720822:GOS720861 GOS786358:GOS786397 GOS851894:GOS851933 GOS917430:GOS917469 GOS982966:GOS983005 GOV7:GOV46 GOV65462:GOV65501 GOV130998:GOV131037 GOV196534:GOV196573 GOV262070:GOV262109 GOV327606:GOV327645 GOV393142:GOV393181 GOV458678:GOV458717 GOV524214:GOV524253 GOV589750:GOV589789 GOV655286:GOV655325 GOV720822:GOV720861 GOV786358:GOV786397 GOV851894:GOV851933 GOV917430:GOV917469 GOV982966:GOV983005 GYI7:GYI46 GYI65462:GYI65501 GYI130998:GYI131037 GYI196534:GYI196573 GYI262070:GYI262109 GYI327606:GYI327645 GYI393142:GYI393181 GYI458678:GYI458717 GYI524214:GYI524253 GYI589750:GYI589789 GYI655286:GYI655325 GYI720822:GYI720861 GYI786358:GYI786397 GYI851894:GYI851933 GYI917430:GYI917469 GYI982966:GYI983005 GYL7:GYL46 GYL65462:GYL65501 GYL130998:GYL131037 GYL196534:GYL196573 GYL262070:GYL262109 GYL327606:GYL327645 GYL393142:GYL393181 GYL458678:GYL458717 GYL524214:GYL524253 GYL589750:GYL589789 GYL655286:GYL655325 GYL720822:GYL720861 GYL786358:GYL786397 GYL851894:GYL851933 GYL917430:GYL917469 GYL982966:GYL983005 GYO7:GYO46 GYO65462:GYO65501 GYO130998:GYO131037 GYO196534:GYO196573 GYO262070:GYO262109 GYO327606:GYO327645 GYO393142:GYO393181 GYO458678:GYO458717 GYO524214:GYO524253 GYO589750:GYO589789 GYO655286:GYO655325 GYO720822:GYO720861 GYO786358:GYO786397 GYO851894:GYO851933 GYO917430:GYO917469 GYO982966:GYO983005 GYR7:GYR46 GYR65462:GYR65501 GYR130998:GYR131037 GYR196534:GYR196573 GYR262070:GYR262109 GYR327606:GYR327645 GYR393142:GYR393181 GYR458678:GYR458717 GYR524214:GYR524253 GYR589750:GYR589789 GYR655286:GYR655325 GYR720822:GYR720861 GYR786358:GYR786397 GYR851894:GYR851933 GYR917430:GYR917469 GYR982966:GYR983005 HIE7:HIE46 HIE65462:HIE65501 HIE130998:HIE131037 HIE196534:HIE196573 HIE262070:HIE262109 HIE327606:HIE327645 HIE393142:HIE393181 HIE458678:HIE458717 HIE524214:HIE524253 HIE589750:HIE589789 HIE655286:HIE655325 HIE720822:HIE720861 HIE786358:HIE786397 HIE851894:HIE851933 HIE917430:HIE917469 HIE982966:HIE983005 HIH7:HIH46 HIH65462:HIH65501 HIH130998:HIH131037 HIH196534:HIH196573 HIH262070:HIH262109 HIH327606:HIH327645 HIH393142:HIH393181 HIH458678:HIH458717 HIH524214:HIH524253 HIH589750:HIH589789 HIH655286:HIH655325 HIH720822:HIH720861 HIH786358:HIH786397 HIH851894:HIH851933 HIH917430:HIH917469 HIH982966:HIH983005 HIK7:HIK46 HIK65462:HIK65501 HIK130998:HIK131037 HIK196534:HIK196573 HIK262070:HIK262109 HIK327606:HIK327645 HIK393142:HIK393181 HIK458678:HIK458717 HIK524214:HIK524253 HIK589750:HIK589789 HIK655286:HIK655325 HIK720822:HIK720861 HIK786358:HIK786397 HIK851894:HIK851933 HIK917430:HIK917469 HIK982966:HIK983005 HIN7:HIN46 HIN65462:HIN65501 HIN130998:HIN131037 HIN196534:HIN196573 HIN262070:HIN262109 HIN327606:HIN327645 HIN393142:HIN393181 HIN458678:HIN458717 HIN524214:HIN524253 HIN589750:HIN589789 HIN655286:HIN655325 HIN720822:HIN720861 HIN786358:HIN786397 HIN851894:HIN851933 HIN917430:HIN917469 HIN982966:HIN983005 HSA7:HSA46 HSA65462:HSA65501 HSA130998:HSA131037 HSA196534:HSA196573 HSA262070:HSA262109 HSA327606:HSA327645 HSA393142:HSA393181 HSA458678:HSA458717 HSA524214:HSA524253 HSA589750:HSA589789 HSA655286:HSA655325 HSA720822:HSA720861 HSA786358:HSA786397 HSA851894:HSA851933 HSA917430:HSA917469 HSA982966:HSA983005 HSD7:HSD46 HSD65462:HSD65501 HSD130998:HSD131037 HSD196534:HSD196573 HSD262070:HSD262109 HSD327606:HSD327645 HSD393142:HSD393181 HSD458678:HSD458717 HSD524214:HSD524253 HSD589750:HSD589789 HSD655286:HSD655325 HSD720822:HSD720861 HSD786358:HSD786397 HSD851894:HSD851933 HSD917430:HSD917469 HSD982966:HSD983005 HSG7:HSG46 HSG65462:HSG65501 HSG130998:HSG131037 HSG196534:HSG196573 HSG262070:HSG262109 HSG327606:HSG327645 HSG393142:HSG393181 HSG458678:HSG458717 HSG524214:HSG524253 HSG589750:HSG589789 HSG655286:HSG655325 HSG720822:HSG720861 HSG786358:HSG786397 HSG851894:HSG851933 HSG917430:HSG917469 HSG982966:HSG983005 HSJ7:HSJ46 HSJ65462:HSJ65501 HSJ130998:HSJ131037 HSJ196534:HSJ196573 HSJ262070:HSJ262109 HSJ327606:HSJ327645 HSJ393142:HSJ393181 HSJ458678:HSJ458717 HSJ524214:HSJ524253 HSJ589750:HSJ589789 HSJ655286:HSJ655325 HSJ720822:HSJ720861 HSJ786358:HSJ786397 HSJ851894:HSJ851933 HSJ917430:HSJ917469 HSJ982966:HSJ983005 IBW7:IBW46 IBW65462:IBW65501 IBW130998:IBW131037 IBW196534:IBW196573 IBW262070:IBW262109 IBW327606:IBW327645 IBW393142:IBW393181 IBW458678:IBW458717 IBW524214:IBW524253 IBW589750:IBW589789 IBW655286:IBW655325 IBW720822:IBW720861 IBW786358:IBW786397 IBW851894:IBW851933 IBW917430:IBW917469 IBW982966:IBW983005 IBZ7:IBZ46 IBZ65462:IBZ65501 IBZ130998:IBZ131037 IBZ196534:IBZ196573 IBZ262070:IBZ262109 IBZ327606:IBZ327645 IBZ393142:IBZ393181 IBZ458678:IBZ458717 IBZ524214:IBZ524253 IBZ589750:IBZ589789 IBZ655286:IBZ655325 IBZ720822:IBZ720861 IBZ786358:IBZ786397 IBZ851894:IBZ851933 IBZ917430:IBZ917469 IBZ982966:IBZ983005 ICC7:ICC46 ICC65462:ICC65501 ICC130998:ICC131037 ICC196534:ICC196573 ICC262070:ICC262109 ICC327606:ICC327645 ICC393142:ICC393181 ICC458678:ICC458717 ICC524214:ICC524253 ICC589750:ICC589789 ICC655286:ICC655325 ICC720822:ICC720861 ICC786358:ICC786397 ICC851894:ICC851933 ICC917430:ICC917469 ICC982966:ICC983005 ICF7:ICF46 ICF65462:ICF65501 ICF130998:ICF131037 ICF196534:ICF196573 ICF262070:ICF262109 ICF327606:ICF327645 ICF393142:ICF393181 ICF458678:ICF458717 ICF524214:ICF524253 ICF589750:ICF589789 ICF655286:ICF655325 ICF720822:ICF720861 ICF786358:ICF786397 ICF851894:ICF851933 ICF917430:ICF917469 ICF982966:ICF983005 ILS7:ILS46 ILS65462:ILS65501 ILS130998:ILS131037 ILS196534:ILS196573 ILS262070:ILS262109 ILS327606:ILS327645 ILS393142:ILS393181 ILS458678:ILS458717 ILS524214:ILS524253 ILS589750:ILS589789 ILS655286:ILS655325 ILS720822:ILS720861 ILS786358:ILS786397 ILS851894:ILS851933 ILS917430:ILS917469 ILS982966:ILS983005 ILV7:ILV46 ILV65462:ILV65501 ILV130998:ILV131037 ILV196534:ILV196573 ILV262070:ILV262109 ILV327606:ILV327645 ILV393142:ILV393181 ILV458678:ILV458717 ILV524214:ILV524253 ILV589750:ILV589789 ILV655286:ILV655325 ILV720822:ILV720861 ILV786358:ILV786397 ILV851894:ILV851933 ILV917430:ILV917469 ILV982966:ILV983005 ILY7:ILY46 ILY65462:ILY65501 ILY130998:ILY131037 ILY196534:ILY196573 ILY262070:ILY262109 ILY327606:ILY327645 ILY393142:ILY393181 ILY458678:ILY458717 ILY524214:ILY524253 ILY589750:ILY589789 ILY655286:ILY655325 ILY720822:ILY720861 ILY786358:ILY786397 ILY851894:ILY851933 ILY917430:ILY917469 ILY982966:ILY983005 IMB7:IMB46 IMB65462:IMB65501 IMB130998:IMB131037 IMB196534:IMB196573 IMB262070:IMB262109 IMB327606:IMB327645 IMB393142:IMB393181 IMB458678:IMB458717 IMB524214:IMB524253 IMB589750:IMB589789 IMB655286:IMB655325 IMB720822:IMB720861 IMB786358:IMB786397 IMB851894:IMB851933 IMB917430:IMB917469 IMB982966:IMB983005 IVO7:IVO46 IVO65462:IVO65501 IVO130998:IVO131037 IVO196534:IVO196573 IVO262070:IVO262109 IVO327606:IVO327645 IVO393142:IVO393181 IVO458678:IVO458717 IVO524214:IVO524253 IVO589750:IVO589789 IVO655286:IVO655325 IVO720822:IVO720861 IVO786358:IVO786397 IVO851894:IVO851933 IVO917430:IVO917469 IVO982966:IVO983005 IVR7:IVR46 IVR65462:IVR65501 IVR130998:IVR131037 IVR196534:IVR196573 IVR262070:IVR262109 IVR327606:IVR327645 IVR393142:IVR393181 IVR458678:IVR458717 IVR524214:IVR524253 IVR589750:IVR589789 IVR655286:IVR655325 IVR720822:IVR720861 IVR786358:IVR786397 IVR851894:IVR851933 IVR917430:IVR917469 IVR982966:IVR983005 IVU7:IVU46 IVU65462:IVU65501 IVU130998:IVU131037 IVU196534:IVU196573 IVU262070:IVU262109 IVU327606:IVU327645 IVU393142:IVU393181 IVU458678:IVU458717 IVU524214:IVU524253 IVU589750:IVU589789 IVU655286:IVU655325 IVU720822:IVU720861 IVU786358:IVU786397 IVU851894:IVU851933 IVU917430:IVU917469 IVU982966:IVU983005 IVX7:IVX46 IVX65462:IVX65501 IVX130998:IVX131037 IVX196534:IVX196573 IVX262070:IVX262109 IVX327606:IVX327645 IVX393142:IVX393181 IVX458678:IVX458717 IVX524214:IVX524253 IVX589750:IVX589789 IVX655286:IVX655325 IVX720822:IVX720861 IVX786358:IVX786397 IVX851894:IVX851933 IVX917430:IVX917469 IVX982966:IVX983005 JFK7:JFK46 JFK65462:JFK65501 JFK130998:JFK131037 JFK196534:JFK196573 JFK262070:JFK262109 JFK327606:JFK327645 JFK393142:JFK393181 JFK458678:JFK458717 JFK524214:JFK524253 JFK589750:JFK589789 JFK655286:JFK655325 JFK720822:JFK720861 JFK786358:JFK786397 JFK851894:JFK851933 JFK917430:JFK917469 JFK982966:JFK983005 JFN7:JFN46 JFN65462:JFN65501 JFN130998:JFN131037 JFN196534:JFN196573 JFN262070:JFN262109 JFN327606:JFN327645 JFN393142:JFN393181 JFN458678:JFN458717 JFN524214:JFN524253 JFN589750:JFN589789 JFN655286:JFN655325 JFN720822:JFN720861 JFN786358:JFN786397 JFN851894:JFN851933 JFN917430:JFN917469 JFN982966:JFN983005 JFQ7:JFQ46 JFQ65462:JFQ65501 JFQ130998:JFQ131037 JFQ196534:JFQ196573 JFQ262070:JFQ262109 JFQ327606:JFQ327645 JFQ393142:JFQ393181 JFQ458678:JFQ458717 JFQ524214:JFQ524253 JFQ589750:JFQ589789 JFQ655286:JFQ655325 JFQ720822:JFQ720861 JFQ786358:JFQ786397 JFQ851894:JFQ851933 JFQ917430:JFQ917469 JFQ982966:JFQ983005 JFT7:JFT46 JFT65462:JFT65501 JFT130998:JFT131037 JFT196534:JFT196573 JFT262070:JFT262109 JFT327606:JFT327645 JFT393142:JFT393181 JFT458678:JFT458717 JFT524214:JFT524253 JFT589750:JFT589789 JFT655286:JFT655325 JFT720822:JFT720861 JFT786358:JFT786397 JFT851894:JFT851933 JFT917430:JFT917469 JFT982966:JFT983005 JPG7:JPG46 JPG65462:JPG65501 JPG130998:JPG131037 JPG196534:JPG196573 JPG262070:JPG262109 JPG327606:JPG327645 JPG393142:JPG393181 JPG458678:JPG458717 JPG524214:JPG524253 JPG589750:JPG589789 JPG655286:JPG655325 JPG720822:JPG720861 JPG786358:JPG786397 JPG851894:JPG851933 JPG917430:JPG917469 JPG982966:JPG983005 JPJ7:JPJ46 JPJ65462:JPJ65501 JPJ130998:JPJ131037 JPJ196534:JPJ196573 JPJ262070:JPJ262109 JPJ327606:JPJ327645 JPJ393142:JPJ393181 JPJ458678:JPJ458717 JPJ524214:JPJ524253 JPJ589750:JPJ589789 JPJ655286:JPJ655325 JPJ720822:JPJ720861 JPJ786358:JPJ786397 JPJ851894:JPJ851933 JPJ917430:JPJ917469 JPJ982966:JPJ983005 JPM7:JPM46 JPM65462:JPM65501 JPM130998:JPM131037 JPM196534:JPM196573 JPM262070:JPM262109 JPM327606:JPM327645 JPM393142:JPM393181 JPM458678:JPM458717 JPM524214:JPM524253 JPM589750:JPM589789 JPM655286:JPM655325 JPM720822:JPM720861 JPM786358:JPM786397 JPM851894:JPM851933 JPM917430:JPM917469 JPM982966:JPM983005 JPP7:JPP46 JPP65462:JPP65501 JPP130998:JPP131037 JPP196534:JPP196573 JPP262070:JPP262109 JPP327606:JPP327645 JPP393142:JPP393181 JPP458678:JPP458717 JPP524214:JPP524253 JPP589750:JPP589789 JPP655286:JPP655325 JPP720822:JPP720861 JPP786358:JPP786397 JPP851894:JPP851933 JPP917430:JPP917469 JPP982966:JPP983005 JZC7:JZC46 JZC65462:JZC65501 JZC130998:JZC131037 JZC196534:JZC196573 JZC262070:JZC262109 JZC327606:JZC327645 JZC393142:JZC393181 JZC458678:JZC458717 JZC524214:JZC524253 JZC589750:JZC589789 JZC655286:JZC655325 JZC720822:JZC720861 JZC786358:JZC786397 JZC851894:JZC851933 JZC917430:JZC917469 JZC982966:JZC983005 JZF7:JZF46 JZF65462:JZF65501 JZF130998:JZF131037 JZF196534:JZF196573 JZF262070:JZF262109 JZF327606:JZF327645 JZF393142:JZF393181 JZF458678:JZF458717 JZF524214:JZF524253 JZF589750:JZF589789 JZF655286:JZF655325 JZF720822:JZF720861 JZF786358:JZF786397 JZF851894:JZF851933 JZF917430:JZF917469 JZF982966:JZF983005 JZI7:JZI46 JZI65462:JZI65501 JZI130998:JZI131037 JZI196534:JZI196573 JZI262070:JZI262109 JZI327606:JZI327645 JZI393142:JZI393181 JZI458678:JZI458717 JZI524214:JZI524253 JZI589750:JZI589789 JZI655286:JZI655325 JZI720822:JZI720861 JZI786358:JZI786397 JZI851894:JZI851933 JZI917430:JZI917469 JZI982966:JZI983005 JZL7:JZL46 JZL65462:JZL65501 JZL130998:JZL131037 JZL196534:JZL196573 JZL262070:JZL262109 JZL327606:JZL327645 JZL393142:JZL393181 JZL458678:JZL458717 JZL524214:JZL524253 JZL589750:JZL589789 JZL655286:JZL655325 JZL720822:JZL720861 JZL786358:JZL786397 JZL851894:JZL851933 JZL917430:JZL917469 JZL982966:JZL983005 KIY7:KIY46 KIY65462:KIY65501 KIY130998:KIY131037 KIY196534:KIY196573 KIY262070:KIY262109 KIY327606:KIY327645 KIY393142:KIY393181 KIY458678:KIY458717 KIY524214:KIY524253 KIY589750:KIY589789 KIY655286:KIY655325 KIY720822:KIY720861 KIY786358:KIY786397 KIY851894:KIY851933 KIY917430:KIY917469 KIY982966:KIY983005 KJB7:KJB46 KJB65462:KJB65501 KJB130998:KJB131037 KJB196534:KJB196573 KJB262070:KJB262109 KJB327606:KJB327645 KJB393142:KJB393181 KJB458678:KJB458717 KJB524214:KJB524253 KJB589750:KJB589789 KJB655286:KJB655325 KJB720822:KJB720861 KJB786358:KJB786397 KJB851894:KJB851933 KJB917430:KJB917469 KJB982966:KJB983005 KJE7:KJE46 KJE65462:KJE65501 KJE130998:KJE131037 KJE196534:KJE196573 KJE262070:KJE262109 KJE327606:KJE327645 KJE393142:KJE393181 KJE458678:KJE458717 KJE524214:KJE524253 KJE589750:KJE589789 KJE655286:KJE655325 KJE720822:KJE720861 KJE786358:KJE786397 KJE851894:KJE851933 KJE917430:KJE917469 KJE982966:KJE983005 KJH7:KJH46 KJH65462:KJH65501 KJH130998:KJH131037 KJH196534:KJH196573 KJH262070:KJH262109 KJH327606:KJH327645 KJH393142:KJH393181 KJH458678:KJH458717 KJH524214:KJH524253 KJH589750:KJH589789 KJH655286:KJH655325 KJH720822:KJH720861 KJH786358:KJH786397 KJH851894:KJH851933 KJH917430:KJH917469 KJH982966:KJH983005 KSU7:KSU46 KSU65462:KSU65501 KSU130998:KSU131037 KSU196534:KSU196573 KSU262070:KSU262109 KSU327606:KSU327645 KSU393142:KSU393181 KSU458678:KSU458717 KSU524214:KSU524253 KSU589750:KSU589789 KSU655286:KSU655325 KSU720822:KSU720861 KSU786358:KSU786397 KSU851894:KSU851933 KSU917430:KSU917469 KSU982966:KSU983005 KSX7:KSX46 KSX65462:KSX65501 KSX130998:KSX131037 KSX196534:KSX196573 KSX262070:KSX262109 KSX327606:KSX327645 KSX393142:KSX393181 KSX458678:KSX458717 KSX524214:KSX524253 KSX589750:KSX589789 KSX655286:KSX655325 KSX720822:KSX720861 KSX786358:KSX786397 KSX851894:KSX851933 KSX917430:KSX917469 KSX982966:KSX983005 KTA7:KTA46 KTA65462:KTA65501 KTA130998:KTA131037 KTA196534:KTA196573 KTA262070:KTA262109 KTA327606:KTA327645 KTA393142:KTA393181 KTA458678:KTA458717 KTA524214:KTA524253 KTA589750:KTA589789 KTA655286:KTA655325 KTA720822:KTA720861 KTA786358:KTA786397 KTA851894:KTA851933 KTA917430:KTA917469 KTA982966:KTA983005 KTD7:KTD46 KTD65462:KTD65501 KTD130998:KTD131037 KTD196534:KTD196573 KTD262070:KTD262109 KTD327606:KTD327645 KTD393142:KTD393181 KTD458678:KTD458717 KTD524214:KTD524253 KTD589750:KTD589789 KTD655286:KTD655325 KTD720822:KTD720861 KTD786358:KTD786397 KTD851894:KTD851933 KTD917430:KTD917469 KTD982966:KTD983005 LCQ7:LCQ46 LCQ65462:LCQ65501 LCQ130998:LCQ131037 LCQ196534:LCQ196573 LCQ262070:LCQ262109 LCQ327606:LCQ327645 LCQ393142:LCQ393181 LCQ458678:LCQ458717 LCQ524214:LCQ524253 LCQ589750:LCQ589789 LCQ655286:LCQ655325 LCQ720822:LCQ720861 LCQ786358:LCQ786397 LCQ851894:LCQ851933 LCQ917430:LCQ917469 LCQ982966:LCQ983005 LCT7:LCT46 LCT65462:LCT65501 LCT130998:LCT131037 LCT196534:LCT196573 LCT262070:LCT262109 LCT327606:LCT327645 LCT393142:LCT393181 LCT458678:LCT458717 LCT524214:LCT524253 LCT589750:LCT589789 LCT655286:LCT655325 LCT720822:LCT720861 LCT786358:LCT786397 LCT851894:LCT851933 LCT917430:LCT917469 LCT982966:LCT983005 LCW7:LCW46 LCW65462:LCW65501 LCW130998:LCW131037 LCW196534:LCW196573 LCW262070:LCW262109 LCW327606:LCW327645 LCW393142:LCW393181 LCW458678:LCW458717 LCW524214:LCW524253 LCW589750:LCW589789 LCW655286:LCW655325 LCW720822:LCW720861 LCW786358:LCW786397 LCW851894:LCW851933 LCW917430:LCW917469 LCW982966:LCW983005 LCZ7:LCZ46 LCZ65462:LCZ65501 LCZ130998:LCZ131037 LCZ196534:LCZ196573 LCZ262070:LCZ262109 LCZ327606:LCZ327645 LCZ393142:LCZ393181 LCZ458678:LCZ458717 LCZ524214:LCZ524253 LCZ589750:LCZ589789 LCZ655286:LCZ655325 LCZ720822:LCZ720861 LCZ786358:LCZ786397 LCZ851894:LCZ851933 LCZ917430:LCZ917469 LCZ982966:LCZ983005 LMM7:LMM46 LMM65462:LMM65501 LMM130998:LMM131037 LMM196534:LMM196573 LMM262070:LMM262109 LMM327606:LMM327645 LMM393142:LMM393181 LMM458678:LMM458717 LMM524214:LMM524253 LMM589750:LMM589789 LMM655286:LMM655325 LMM720822:LMM720861 LMM786358:LMM786397 LMM851894:LMM851933 LMM917430:LMM917469 LMM982966:LMM983005 LMP7:LMP46 LMP65462:LMP65501 LMP130998:LMP131037 LMP196534:LMP196573 LMP262070:LMP262109 LMP327606:LMP327645 LMP393142:LMP393181 LMP458678:LMP458717 LMP524214:LMP524253 LMP589750:LMP589789 LMP655286:LMP655325 LMP720822:LMP720861 LMP786358:LMP786397 LMP851894:LMP851933 LMP917430:LMP917469 LMP982966:LMP983005 LMS7:LMS46 LMS65462:LMS65501 LMS130998:LMS131037 LMS196534:LMS196573 LMS262070:LMS262109 LMS327606:LMS327645 LMS393142:LMS393181 LMS458678:LMS458717 LMS524214:LMS524253 LMS589750:LMS589789 LMS655286:LMS655325 LMS720822:LMS720861 LMS786358:LMS786397 LMS851894:LMS851933 LMS917430:LMS917469 LMS982966:LMS983005 LMV7:LMV46 LMV65462:LMV65501 LMV130998:LMV131037 LMV196534:LMV196573 LMV262070:LMV262109 LMV327606:LMV327645 LMV393142:LMV393181 LMV458678:LMV458717 LMV524214:LMV524253 LMV589750:LMV589789 LMV655286:LMV655325 LMV720822:LMV720861 LMV786358:LMV786397 LMV851894:LMV851933 LMV917430:LMV917469 LMV982966:LMV983005 LWI7:LWI46 LWI65462:LWI65501 LWI130998:LWI131037 LWI196534:LWI196573 LWI262070:LWI262109 LWI327606:LWI327645 LWI393142:LWI393181 LWI458678:LWI458717 LWI524214:LWI524253 LWI589750:LWI589789 LWI655286:LWI655325 LWI720822:LWI720861 LWI786358:LWI786397 LWI851894:LWI851933 LWI917430:LWI917469 LWI982966:LWI983005 LWL7:LWL46 LWL65462:LWL65501 LWL130998:LWL131037 LWL196534:LWL196573 LWL262070:LWL262109 LWL327606:LWL327645 LWL393142:LWL393181 LWL458678:LWL458717 LWL524214:LWL524253 LWL589750:LWL589789 LWL655286:LWL655325 LWL720822:LWL720861 LWL786358:LWL786397 LWL851894:LWL851933 LWL917430:LWL917469 LWL982966:LWL983005 LWO7:LWO46 LWO65462:LWO65501 LWO130998:LWO131037 LWO196534:LWO196573 LWO262070:LWO262109 LWO327606:LWO327645 LWO393142:LWO393181 LWO458678:LWO458717 LWO524214:LWO524253 LWO589750:LWO589789 LWO655286:LWO655325 LWO720822:LWO720861 LWO786358:LWO786397 LWO851894:LWO851933 LWO917430:LWO917469 LWO982966:LWO983005 LWR7:LWR46 LWR65462:LWR65501 LWR130998:LWR131037 LWR196534:LWR196573 LWR262070:LWR262109 LWR327606:LWR327645 LWR393142:LWR393181 LWR458678:LWR458717 LWR524214:LWR524253 LWR589750:LWR589789 LWR655286:LWR655325 LWR720822:LWR720861 LWR786358:LWR786397 LWR851894:LWR851933 LWR917430:LWR917469 LWR982966:LWR983005 MGE7:MGE46 MGE65462:MGE65501 MGE130998:MGE131037 MGE196534:MGE196573 MGE262070:MGE262109 MGE327606:MGE327645 MGE393142:MGE393181 MGE458678:MGE458717 MGE524214:MGE524253 MGE589750:MGE589789 MGE655286:MGE655325 MGE720822:MGE720861 MGE786358:MGE786397 MGE851894:MGE851933 MGE917430:MGE917469 MGE982966:MGE983005 MGH7:MGH46 MGH65462:MGH65501 MGH130998:MGH131037 MGH196534:MGH196573 MGH262070:MGH262109 MGH327606:MGH327645 MGH393142:MGH393181 MGH458678:MGH458717 MGH524214:MGH524253 MGH589750:MGH589789 MGH655286:MGH655325 MGH720822:MGH720861 MGH786358:MGH786397 MGH851894:MGH851933 MGH917430:MGH917469 MGH982966:MGH983005 MGK7:MGK46 MGK65462:MGK65501 MGK130998:MGK131037 MGK196534:MGK196573 MGK262070:MGK262109 MGK327606:MGK327645 MGK393142:MGK393181 MGK458678:MGK458717 MGK524214:MGK524253 MGK589750:MGK589789 MGK655286:MGK655325 MGK720822:MGK720861 MGK786358:MGK786397 MGK851894:MGK851933 MGK917430:MGK917469 MGK982966:MGK983005 MGN7:MGN46 MGN65462:MGN65501 MGN130998:MGN131037 MGN196534:MGN196573 MGN262070:MGN262109 MGN327606:MGN327645 MGN393142:MGN393181 MGN458678:MGN458717 MGN524214:MGN524253 MGN589750:MGN589789 MGN655286:MGN655325 MGN720822:MGN720861 MGN786358:MGN786397 MGN851894:MGN851933 MGN917430:MGN917469 MGN982966:MGN983005 MQA7:MQA46 MQA65462:MQA65501 MQA130998:MQA131037 MQA196534:MQA196573 MQA262070:MQA262109 MQA327606:MQA327645 MQA393142:MQA393181 MQA458678:MQA458717 MQA524214:MQA524253 MQA589750:MQA589789 MQA655286:MQA655325 MQA720822:MQA720861 MQA786358:MQA786397 MQA851894:MQA851933 MQA917430:MQA917469 MQA982966:MQA983005 MQD7:MQD46 MQD65462:MQD65501 MQD130998:MQD131037 MQD196534:MQD196573 MQD262070:MQD262109 MQD327606:MQD327645 MQD393142:MQD393181 MQD458678:MQD458717 MQD524214:MQD524253 MQD589750:MQD589789 MQD655286:MQD655325 MQD720822:MQD720861 MQD786358:MQD786397 MQD851894:MQD851933 MQD917430:MQD917469 MQD982966:MQD983005 MQG7:MQG46 MQG65462:MQG65501 MQG130998:MQG131037 MQG196534:MQG196573 MQG262070:MQG262109 MQG327606:MQG327645 MQG393142:MQG393181 MQG458678:MQG458717 MQG524214:MQG524253 MQG589750:MQG589789 MQG655286:MQG655325 MQG720822:MQG720861 MQG786358:MQG786397 MQG851894:MQG851933 MQG917430:MQG917469 MQG982966:MQG983005 MQJ7:MQJ46 MQJ65462:MQJ65501 MQJ130998:MQJ131037 MQJ196534:MQJ196573 MQJ262070:MQJ262109 MQJ327606:MQJ327645 MQJ393142:MQJ393181 MQJ458678:MQJ458717 MQJ524214:MQJ524253 MQJ589750:MQJ589789 MQJ655286:MQJ655325 MQJ720822:MQJ720861 MQJ786358:MQJ786397 MQJ851894:MQJ851933 MQJ917430:MQJ917469 MQJ982966:MQJ983005 MZW7:MZW46 MZW65462:MZW65501 MZW130998:MZW131037 MZW196534:MZW196573 MZW262070:MZW262109 MZW327606:MZW327645 MZW393142:MZW393181 MZW458678:MZW458717 MZW524214:MZW524253 MZW589750:MZW589789 MZW655286:MZW655325 MZW720822:MZW720861 MZW786358:MZW786397 MZW851894:MZW851933 MZW917430:MZW917469 MZW982966:MZW983005 MZZ7:MZZ46 MZZ65462:MZZ65501 MZZ130998:MZZ131037 MZZ196534:MZZ196573 MZZ262070:MZZ262109 MZZ327606:MZZ327645 MZZ393142:MZZ393181 MZZ458678:MZZ458717 MZZ524214:MZZ524253 MZZ589750:MZZ589789 MZZ655286:MZZ655325 MZZ720822:MZZ720861 MZZ786358:MZZ786397 MZZ851894:MZZ851933 MZZ917430:MZZ917469 MZZ982966:MZZ983005 NAC7:NAC46 NAC65462:NAC65501 NAC130998:NAC131037 NAC196534:NAC196573 NAC262070:NAC262109 NAC327606:NAC327645 NAC393142:NAC393181 NAC458678:NAC458717 NAC524214:NAC524253 NAC589750:NAC589789 NAC655286:NAC655325 NAC720822:NAC720861 NAC786358:NAC786397 NAC851894:NAC851933 NAC917430:NAC917469 NAC982966:NAC983005 NAF7:NAF46 NAF65462:NAF65501 NAF130998:NAF131037 NAF196534:NAF196573 NAF262070:NAF262109 NAF327606:NAF327645 NAF393142:NAF393181 NAF458678:NAF458717 NAF524214:NAF524253 NAF589750:NAF589789 NAF655286:NAF655325 NAF720822:NAF720861 NAF786358:NAF786397 NAF851894:NAF851933 NAF917430:NAF917469 NAF982966:NAF983005 NJS7:NJS46 NJS65462:NJS65501 NJS130998:NJS131037 NJS196534:NJS196573 NJS262070:NJS262109 NJS327606:NJS327645 NJS393142:NJS393181 NJS458678:NJS458717 NJS524214:NJS524253 NJS589750:NJS589789 NJS655286:NJS655325 NJS720822:NJS720861 NJS786358:NJS786397 NJS851894:NJS851933 NJS917430:NJS917469 NJS982966:NJS983005 NJV7:NJV46 NJV65462:NJV65501 NJV130998:NJV131037 NJV196534:NJV196573 NJV262070:NJV262109 NJV327606:NJV327645 NJV393142:NJV393181 NJV458678:NJV458717 NJV524214:NJV524253 NJV589750:NJV589789 NJV655286:NJV655325 NJV720822:NJV720861 NJV786358:NJV786397 NJV851894:NJV851933 NJV917430:NJV917469 NJV982966:NJV983005 NJY7:NJY46 NJY65462:NJY65501 NJY130998:NJY131037 NJY196534:NJY196573 NJY262070:NJY262109 NJY327606:NJY327645 NJY393142:NJY393181 NJY458678:NJY458717 NJY524214:NJY524253 NJY589750:NJY589789 NJY655286:NJY655325 NJY720822:NJY720861 NJY786358:NJY786397 NJY851894:NJY851933 NJY917430:NJY917469 NJY982966:NJY983005 NKB7:NKB46 NKB65462:NKB65501 NKB130998:NKB131037 NKB196534:NKB196573 NKB262070:NKB262109 NKB327606:NKB327645 NKB393142:NKB393181 NKB458678:NKB458717 NKB524214:NKB524253 NKB589750:NKB589789 NKB655286:NKB655325 NKB720822:NKB720861 NKB786358:NKB786397 NKB851894:NKB851933 NKB917430:NKB917469 NKB982966:NKB983005 NTO7:NTO46 NTO65462:NTO65501 NTO130998:NTO131037 NTO196534:NTO196573 NTO262070:NTO262109 NTO327606:NTO327645 NTO393142:NTO393181 NTO458678:NTO458717 NTO524214:NTO524253 NTO589750:NTO589789 NTO655286:NTO655325 NTO720822:NTO720861 NTO786358:NTO786397 NTO851894:NTO851933 NTO917430:NTO917469 NTO982966:NTO983005 NTR7:NTR46 NTR65462:NTR65501 NTR130998:NTR131037 NTR196534:NTR196573 NTR262070:NTR262109 NTR327606:NTR327645 NTR393142:NTR393181 NTR458678:NTR458717 NTR524214:NTR524253 NTR589750:NTR589789 NTR655286:NTR655325 NTR720822:NTR720861 NTR786358:NTR786397 NTR851894:NTR851933 NTR917430:NTR917469 NTR982966:NTR983005 NTU7:NTU46 NTU65462:NTU65501 NTU130998:NTU131037 NTU196534:NTU196573 NTU262070:NTU262109 NTU327606:NTU327645 NTU393142:NTU393181 NTU458678:NTU458717 NTU524214:NTU524253 NTU589750:NTU589789 NTU655286:NTU655325 NTU720822:NTU720861 NTU786358:NTU786397 NTU851894:NTU851933 NTU917430:NTU917469 NTU982966:NTU983005 NTX7:NTX46 NTX65462:NTX65501 NTX130998:NTX131037 NTX196534:NTX196573 NTX262070:NTX262109 NTX327606:NTX327645 NTX393142:NTX393181 NTX458678:NTX458717 NTX524214:NTX524253 NTX589750:NTX589789 NTX655286:NTX655325 NTX720822:NTX720861 NTX786358:NTX786397 NTX851894:NTX851933 NTX917430:NTX917469 NTX982966:NTX983005 ODK7:ODK46 ODK65462:ODK65501 ODK130998:ODK131037 ODK196534:ODK196573 ODK262070:ODK262109 ODK327606:ODK327645 ODK393142:ODK393181 ODK458678:ODK458717 ODK524214:ODK524253 ODK589750:ODK589789 ODK655286:ODK655325 ODK720822:ODK720861 ODK786358:ODK786397 ODK851894:ODK851933 ODK917430:ODK917469 ODK982966:ODK983005 ODN7:ODN46 ODN65462:ODN65501 ODN130998:ODN131037 ODN196534:ODN196573 ODN262070:ODN262109 ODN327606:ODN327645 ODN393142:ODN393181 ODN458678:ODN458717 ODN524214:ODN524253 ODN589750:ODN589789 ODN655286:ODN655325 ODN720822:ODN720861 ODN786358:ODN786397 ODN851894:ODN851933 ODN917430:ODN917469 ODN982966:ODN983005 ODQ7:ODQ46 ODQ65462:ODQ65501 ODQ130998:ODQ131037 ODQ196534:ODQ196573 ODQ262070:ODQ262109 ODQ327606:ODQ327645 ODQ393142:ODQ393181 ODQ458678:ODQ458717 ODQ524214:ODQ524253 ODQ589750:ODQ589789 ODQ655286:ODQ655325 ODQ720822:ODQ720861 ODQ786358:ODQ786397 ODQ851894:ODQ851933 ODQ917430:ODQ917469 ODQ982966:ODQ983005 ODT7:ODT46 ODT65462:ODT65501 ODT130998:ODT131037 ODT196534:ODT196573 ODT262070:ODT262109 ODT327606:ODT327645 ODT393142:ODT393181 ODT458678:ODT458717 ODT524214:ODT524253 ODT589750:ODT589789 ODT655286:ODT655325 ODT720822:ODT720861 ODT786358:ODT786397 ODT851894:ODT851933 ODT917430:ODT917469 ODT982966:ODT983005 ONG7:ONG46 ONG65462:ONG65501 ONG130998:ONG131037 ONG196534:ONG196573 ONG262070:ONG262109 ONG327606:ONG327645 ONG393142:ONG393181 ONG458678:ONG458717 ONG524214:ONG524253 ONG589750:ONG589789 ONG655286:ONG655325 ONG720822:ONG720861 ONG786358:ONG786397 ONG851894:ONG851933 ONG917430:ONG917469 ONG982966:ONG983005 ONJ7:ONJ46 ONJ65462:ONJ65501 ONJ130998:ONJ131037 ONJ196534:ONJ196573 ONJ262070:ONJ262109 ONJ327606:ONJ327645 ONJ393142:ONJ393181 ONJ458678:ONJ458717 ONJ524214:ONJ524253 ONJ589750:ONJ589789 ONJ655286:ONJ655325 ONJ720822:ONJ720861 ONJ786358:ONJ786397 ONJ851894:ONJ851933 ONJ917430:ONJ917469 ONJ982966:ONJ983005 ONM7:ONM46 ONM65462:ONM65501 ONM130998:ONM131037 ONM196534:ONM196573 ONM262070:ONM262109 ONM327606:ONM327645 ONM393142:ONM393181 ONM458678:ONM458717 ONM524214:ONM524253 ONM589750:ONM589789 ONM655286:ONM655325 ONM720822:ONM720861 ONM786358:ONM786397 ONM851894:ONM851933 ONM917430:ONM917469 ONM982966:ONM983005 ONP7:ONP46 ONP65462:ONP65501 ONP130998:ONP131037 ONP196534:ONP196573 ONP262070:ONP262109 ONP327606:ONP327645 ONP393142:ONP393181 ONP458678:ONP458717 ONP524214:ONP524253 ONP589750:ONP589789 ONP655286:ONP655325 ONP720822:ONP720861 ONP786358:ONP786397 ONP851894:ONP851933 ONP917430:ONP917469 ONP982966:ONP983005 OXC7:OXC46 OXC65462:OXC65501 OXC130998:OXC131037 OXC196534:OXC196573 OXC262070:OXC262109 OXC327606:OXC327645 OXC393142:OXC393181 OXC458678:OXC458717 OXC524214:OXC524253 OXC589750:OXC589789 OXC655286:OXC655325 OXC720822:OXC720861 OXC786358:OXC786397 OXC851894:OXC851933 OXC917430:OXC917469 OXC982966:OXC983005 OXF7:OXF46 OXF65462:OXF65501 OXF130998:OXF131037 OXF196534:OXF196573 OXF262070:OXF262109 OXF327606:OXF327645 OXF393142:OXF393181 OXF458678:OXF458717 OXF524214:OXF524253 OXF589750:OXF589789 OXF655286:OXF655325 OXF720822:OXF720861 OXF786358:OXF786397 OXF851894:OXF851933 OXF917430:OXF917469 OXF982966:OXF983005 OXI7:OXI46 OXI65462:OXI65501 OXI130998:OXI131037 OXI196534:OXI196573 OXI262070:OXI262109 OXI327606:OXI327645 OXI393142:OXI393181 OXI458678:OXI458717 OXI524214:OXI524253 OXI589750:OXI589789 OXI655286:OXI655325 OXI720822:OXI720861 OXI786358:OXI786397 OXI851894:OXI851933 OXI917430:OXI917469 OXI982966:OXI983005 OXL7:OXL46 OXL65462:OXL65501 OXL130998:OXL131037 OXL196534:OXL196573 OXL262070:OXL262109 OXL327606:OXL327645 OXL393142:OXL393181 OXL458678:OXL458717 OXL524214:OXL524253 OXL589750:OXL589789 OXL655286:OXL655325 OXL720822:OXL720861 OXL786358:OXL786397 OXL851894:OXL851933 OXL917430:OXL917469 OXL982966:OXL983005 PGY7:PGY46 PGY65462:PGY65501 PGY130998:PGY131037 PGY196534:PGY196573 PGY262070:PGY262109 PGY327606:PGY327645 PGY393142:PGY393181 PGY458678:PGY458717 PGY524214:PGY524253 PGY589750:PGY589789 PGY655286:PGY655325 PGY720822:PGY720861 PGY786358:PGY786397 PGY851894:PGY851933 PGY917430:PGY917469 PGY982966:PGY983005 PHB7:PHB46 PHB65462:PHB65501 PHB130998:PHB131037 PHB196534:PHB196573 PHB262070:PHB262109 PHB327606:PHB327645 PHB393142:PHB393181 PHB458678:PHB458717 PHB524214:PHB524253 PHB589750:PHB589789 PHB655286:PHB655325 PHB720822:PHB720861 PHB786358:PHB786397 PHB851894:PHB851933 PHB917430:PHB917469 PHB982966:PHB983005 PHE7:PHE46 PHE65462:PHE65501 PHE130998:PHE131037 PHE196534:PHE196573 PHE262070:PHE262109 PHE327606:PHE327645 PHE393142:PHE393181 PHE458678:PHE458717 PHE524214:PHE524253 PHE589750:PHE589789 PHE655286:PHE655325 PHE720822:PHE720861 PHE786358:PHE786397 PHE851894:PHE851933 PHE917430:PHE917469 PHE982966:PHE983005 PHH7:PHH46 PHH65462:PHH65501 PHH130998:PHH131037 PHH196534:PHH196573 PHH262070:PHH262109 PHH327606:PHH327645 PHH393142:PHH393181 PHH458678:PHH458717 PHH524214:PHH524253 PHH589750:PHH589789 PHH655286:PHH655325 PHH720822:PHH720861 PHH786358:PHH786397 PHH851894:PHH851933 PHH917430:PHH917469 PHH982966:PHH983005 PQU7:PQU46 PQU65462:PQU65501 PQU130998:PQU131037 PQU196534:PQU196573 PQU262070:PQU262109 PQU327606:PQU327645 PQU393142:PQU393181 PQU458678:PQU458717 PQU524214:PQU524253 PQU589750:PQU589789 PQU655286:PQU655325 PQU720822:PQU720861 PQU786358:PQU786397 PQU851894:PQU851933 PQU917430:PQU917469 PQU982966:PQU983005 PQX7:PQX46 PQX65462:PQX65501 PQX130998:PQX131037 PQX196534:PQX196573 PQX262070:PQX262109 PQX327606:PQX327645 PQX393142:PQX393181 PQX458678:PQX458717 PQX524214:PQX524253 PQX589750:PQX589789 PQX655286:PQX655325 PQX720822:PQX720861 PQX786358:PQX786397 PQX851894:PQX851933 PQX917430:PQX917469 PQX982966:PQX983005 PRA7:PRA46 PRA65462:PRA65501 PRA130998:PRA131037 PRA196534:PRA196573 PRA262070:PRA262109 PRA327606:PRA327645 PRA393142:PRA393181 PRA458678:PRA458717 PRA524214:PRA524253 PRA589750:PRA589789 PRA655286:PRA655325 PRA720822:PRA720861 PRA786358:PRA786397 PRA851894:PRA851933 PRA917430:PRA917469 PRA982966:PRA983005 PRD7:PRD46 PRD65462:PRD65501 PRD130998:PRD131037 PRD196534:PRD196573 PRD262070:PRD262109 PRD327606:PRD327645 PRD393142:PRD393181 PRD458678:PRD458717 PRD524214:PRD524253 PRD589750:PRD589789 PRD655286:PRD655325 PRD720822:PRD720861 PRD786358:PRD786397 PRD851894:PRD851933 PRD917430:PRD917469 PRD982966:PRD983005 QAQ7:QAQ46 QAQ65462:QAQ65501 QAQ130998:QAQ131037 QAQ196534:QAQ196573 QAQ262070:QAQ262109 QAQ327606:QAQ327645 QAQ393142:QAQ393181 QAQ458678:QAQ458717 QAQ524214:QAQ524253 QAQ589750:QAQ589789 QAQ655286:QAQ655325 QAQ720822:QAQ720861 QAQ786358:QAQ786397 QAQ851894:QAQ851933 QAQ917430:QAQ917469 QAQ982966:QAQ983005 QAT7:QAT46 QAT65462:QAT65501 QAT130998:QAT131037 QAT196534:QAT196573 QAT262070:QAT262109 QAT327606:QAT327645 QAT393142:QAT393181 QAT458678:QAT458717 QAT524214:QAT524253 QAT589750:QAT589789 QAT655286:QAT655325 QAT720822:QAT720861 QAT786358:QAT786397 QAT851894:QAT851933 QAT917430:QAT917469 QAT982966:QAT983005 QAW7:QAW46 QAW65462:QAW65501 QAW130998:QAW131037 QAW196534:QAW196573 QAW262070:QAW262109 QAW327606:QAW327645 QAW393142:QAW393181 QAW458678:QAW458717 QAW524214:QAW524253 QAW589750:QAW589789 QAW655286:QAW655325 QAW720822:QAW720861 QAW786358:QAW786397 QAW851894:QAW851933 QAW917430:QAW917469 QAW982966:QAW983005 QAZ7:QAZ46 QAZ65462:QAZ65501 QAZ130998:QAZ131037 QAZ196534:QAZ196573 QAZ262070:QAZ262109 QAZ327606:QAZ327645 QAZ393142:QAZ393181 QAZ458678:QAZ458717 QAZ524214:QAZ524253 QAZ589750:QAZ589789 QAZ655286:QAZ655325 QAZ720822:QAZ720861 QAZ786358:QAZ786397 QAZ851894:QAZ851933 QAZ917430:QAZ917469 QAZ982966:QAZ983005 QKM7:QKM46 QKM65462:QKM65501 QKM130998:QKM131037 QKM196534:QKM196573 QKM262070:QKM262109 QKM327606:QKM327645 QKM393142:QKM393181 QKM458678:QKM458717 QKM524214:QKM524253 QKM589750:QKM589789 QKM655286:QKM655325 QKM720822:QKM720861 QKM786358:QKM786397 QKM851894:QKM851933 QKM917430:QKM917469 QKM982966:QKM983005 QKP7:QKP46 QKP65462:QKP65501 QKP130998:QKP131037 QKP196534:QKP196573 QKP262070:QKP262109 QKP327606:QKP327645 QKP393142:QKP393181 QKP458678:QKP458717 QKP524214:QKP524253 QKP589750:QKP589789 QKP655286:QKP655325 QKP720822:QKP720861 QKP786358:QKP786397 QKP851894:QKP851933 QKP917430:QKP917469 QKP982966:QKP983005 QKS7:QKS46 QKS65462:QKS65501 QKS130998:QKS131037 QKS196534:QKS196573 QKS262070:QKS262109 QKS327606:QKS327645 QKS393142:QKS393181 QKS458678:QKS458717 QKS524214:QKS524253 QKS589750:QKS589789 QKS655286:QKS655325 QKS720822:QKS720861 QKS786358:QKS786397 QKS851894:QKS851933 QKS917430:QKS917469 QKS982966:QKS983005 QKV7:QKV46 QKV65462:QKV65501 QKV130998:QKV131037 QKV196534:QKV196573 QKV262070:QKV262109 QKV327606:QKV327645 QKV393142:QKV393181 QKV458678:QKV458717 QKV524214:QKV524253 QKV589750:QKV589789 QKV655286:QKV655325 QKV720822:QKV720861 QKV786358:QKV786397 QKV851894:QKV851933 QKV917430:QKV917469 QKV982966:QKV983005 QUI7:QUI46 QUI65462:QUI65501 QUI130998:QUI131037 QUI196534:QUI196573 QUI262070:QUI262109 QUI327606:QUI327645 QUI393142:QUI393181 QUI458678:QUI458717 QUI524214:QUI524253 QUI589750:QUI589789 QUI655286:QUI655325 QUI720822:QUI720861 QUI786358:QUI786397 QUI851894:QUI851933 QUI917430:QUI917469 QUI982966:QUI983005 QUL7:QUL46 QUL65462:QUL65501 QUL130998:QUL131037 QUL196534:QUL196573 QUL262070:QUL262109 QUL327606:QUL327645 QUL393142:QUL393181 QUL458678:QUL458717 QUL524214:QUL524253 QUL589750:QUL589789 QUL655286:QUL655325 QUL720822:QUL720861 QUL786358:QUL786397 QUL851894:QUL851933 QUL917430:QUL917469 QUL982966:QUL983005 QUO7:QUO46 QUO65462:QUO65501 QUO130998:QUO131037 QUO196534:QUO196573 QUO262070:QUO262109 QUO327606:QUO327645 QUO393142:QUO393181 QUO458678:QUO458717 QUO524214:QUO524253 QUO589750:QUO589789 QUO655286:QUO655325 QUO720822:QUO720861 QUO786358:QUO786397 QUO851894:QUO851933 QUO917430:QUO917469 QUO982966:QUO983005 QUR7:QUR46 QUR65462:QUR65501 QUR130998:QUR131037 QUR196534:QUR196573 QUR262070:QUR262109 QUR327606:QUR327645 QUR393142:QUR393181 QUR458678:QUR458717 QUR524214:QUR524253 QUR589750:QUR589789 QUR655286:QUR655325 QUR720822:QUR720861 QUR786358:QUR786397 QUR851894:QUR851933 QUR917430:QUR917469 QUR982966:QUR983005 REE7:REE46 REE65462:REE65501 REE130998:REE131037 REE196534:REE196573 REE262070:REE262109 REE327606:REE327645 REE393142:REE393181 REE458678:REE458717 REE524214:REE524253 REE589750:REE589789 REE655286:REE655325 REE720822:REE720861 REE786358:REE786397 REE851894:REE851933 REE917430:REE917469 REE982966:REE983005 REH7:REH46 REH65462:REH65501 REH130998:REH131037 REH196534:REH196573 REH262070:REH262109 REH327606:REH327645 REH393142:REH393181 REH458678:REH458717 REH524214:REH524253 REH589750:REH589789 REH655286:REH655325 REH720822:REH720861 REH786358:REH786397 REH851894:REH851933 REH917430:REH917469 REH982966:REH983005 REK7:REK46 REK65462:REK65501 REK130998:REK131037 REK196534:REK196573 REK262070:REK262109 REK327606:REK327645 REK393142:REK393181 REK458678:REK458717 REK524214:REK524253 REK589750:REK589789 REK655286:REK655325 REK720822:REK720861 REK786358:REK786397 REK851894:REK851933 REK917430:REK917469 REK982966:REK983005 REN7:REN46 REN65462:REN65501 REN130998:REN131037 REN196534:REN196573 REN262070:REN262109 REN327606:REN327645 REN393142:REN393181 REN458678:REN458717 REN524214:REN524253 REN589750:REN589789 REN655286:REN655325 REN720822:REN720861 REN786358:REN786397 REN851894:REN851933 REN917430:REN917469 REN982966:REN983005 ROA7:ROA46 ROA65462:ROA65501 ROA130998:ROA131037 ROA196534:ROA196573 ROA262070:ROA262109 ROA327606:ROA327645 ROA393142:ROA393181 ROA458678:ROA458717 ROA524214:ROA524253 ROA589750:ROA589789 ROA655286:ROA655325 ROA720822:ROA720861 ROA786358:ROA786397 ROA851894:ROA851933 ROA917430:ROA917469 ROA982966:ROA983005 ROD7:ROD46 ROD65462:ROD65501 ROD130998:ROD131037 ROD196534:ROD196573 ROD262070:ROD262109 ROD327606:ROD327645 ROD393142:ROD393181 ROD458678:ROD458717 ROD524214:ROD524253 ROD589750:ROD589789 ROD655286:ROD655325 ROD720822:ROD720861 ROD786358:ROD786397 ROD851894:ROD851933 ROD917430:ROD917469 ROD982966:ROD983005 ROG7:ROG46 ROG65462:ROG65501 ROG130998:ROG131037 ROG196534:ROG196573 ROG262070:ROG262109 ROG327606:ROG327645 ROG393142:ROG393181 ROG458678:ROG458717 ROG524214:ROG524253 ROG589750:ROG589789 ROG655286:ROG655325 ROG720822:ROG720861 ROG786358:ROG786397 ROG851894:ROG851933 ROG917430:ROG917469 ROG982966:ROG983005 ROJ7:ROJ46 ROJ65462:ROJ65501 ROJ130998:ROJ131037 ROJ196534:ROJ196573 ROJ262070:ROJ262109 ROJ327606:ROJ327645 ROJ393142:ROJ393181 ROJ458678:ROJ458717 ROJ524214:ROJ524253 ROJ589750:ROJ589789 ROJ655286:ROJ655325 ROJ720822:ROJ720861 ROJ786358:ROJ786397 ROJ851894:ROJ851933 ROJ917430:ROJ917469 ROJ982966:ROJ983005 RXW7:RXW46 RXW65462:RXW65501 RXW130998:RXW131037 RXW196534:RXW196573 RXW262070:RXW262109 RXW327606:RXW327645 RXW393142:RXW393181 RXW458678:RXW458717 RXW524214:RXW524253 RXW589750:RXW589789 RXW655286:RXW655325 RXW720822:RXW720861 RXW786358:RXW786397 RXW851894:RXW851933 RXW917430:RXW917469 RXW982966:RXW983005 RXZ7:RXZ46 RXZ65462:RXZ65501 RXZ130998:RXZ131037 RXZ196534:RXZ196573 RXZ262070:RXZ262109 RXZ327606:RXZ327645 RXZ393142:RXZ393181 RXZ458678:RXZ458717 RXZ524214:RXZ524253 RXZ589750:RXZ589789 RXZ655286:RXZ655325 RXZ720822:RXZ720861 RXZ786358:RXZ786397 RXZ851894:RXZ851933 RXZ917430:RXZ917469 RXZ982966:RXZ983005 RYC7:RYC46 RYC65462:RYC65501 RYC130998:RYC131037 RYC196534:RYC196573 RYC262070:RYC262109 RYC327606:RYC327645 RYC393142:RYC393181 RYC458678:RYC458717 RYC524214:RYC524253 RYC589750:RYC589789 RYC655286:RYC655325 RYC720822:RYC720861 RYC786358:RYC786397 RYC851894:RYC851933 RYC917430:RYC917469 RYC982966:RYC983005 RYF7:RYF46 RYF65462:RYF65501 RYF130998:RYF131037 RYF196534:RYF196573 RYF262070:RYF262109 RYF327606:RYF327645 RYF393142:RYF393181 RYF458678:RYF458717 RYF524214:RYF524253 RYF589750:RYF589789 RYF655286:RYF655325 RYF720822:RYF720861 RYF786358:RYF786397 RYF851894:RYF851933 RYF917430:RYF917469 RYF982966:RYF983005 SHS7:SHS46 SHS65462:SHS65501 SHS130998:SHS131037 SHS196534:SHS196573 SHS262070:SHS262109 SHS327606:SHS327645 SHS393142:SHS393181 SHS458678:SHS458717 SHS524214:SHS524253 SHS589750:SHS589789 SHS655286:SHS655325 SHS720822:SHS720861 SHS786358:SHS786397 SHS851894:SHS851933 SHS917430:SHS917469 SHS982966:SHS983005 SHV7:SHV46 SHV65462:SHV65501 SHV130998:SHV131037 SHV196534:SHV196573 SHV262070:SHV262109 SHV327606:SHV327645 SHV393142:SHV393181 SHV458678:SHV458717 SHV524214:SHV524253 SHV589750:SHV589789 SHV655286:SHV655325 SHV720822:SHV720861 SHV786358:SHV786397 SHV851894:SHV851933 SHV917430:SHV917469 SHV982966:SHV983005 SHY7:SHY46 SHY65462:SHY65501 SHY130998:SHY131037 SHY196534:SHY196573 SHY262070:SHY262109 SHY327606:SHY327645 SHY393142:SHY393181 SHY458678:SHY458717 SHY524214:SHY524253 SHY589750:SHY589789 SHY655286:SHY655325 SHY720822:SHY720861 SHY786358:SHY786397 SHY851894:SHY851933 SHY917430:SHY917469 SHY982966:SHY983005 SIB7:SIB46 SIB65462:SIB65501 SIB130998:SIB131037 SIB196534:SIB196573 SIB262070:SIB262109 SIB327606:SIB327645 SIB393142:SIB393181 SIB458678:SIB458717 SIB524214:SIB524253 SIB589750:SIB589789 SIB655286:SIB655325 SIB720822:SIB720861 SIB786358:SIB786397 SIB851894:SIB851933 SIB917430:SIB917469 SIB982966:SIB983005 SRO7:SRO46 SRO65462:SRO65501 SRO130998:SRO131037 SRO196534:SRO196573 SRO262070:SRO262109 SRO327606:SRO327645 SRO393142:SRO393181 SRO458678:SRO458717 SRO524214:SRO524253 SRO589750:SRO589789 SRO655286:SRO655325 SRO720822:SRO720861 SRO786358:SRO786397 SRO851894:SRO851933 SRO917430:SRO917469 SRO982966:SRO983005 SRR7:SRR46 SRR65462:SRR65501 SRR130998:SRR131037 SRR196534:SRR196573 SRR262070:SRR262109 SRR327606:SRR327645 SRR393142:SRR393181 SRR458678:SRR458717 SRR524214:SRR524253 SRR589750:SRR589789 SRR655286:SRR655325 SRR720822:SRR720861 SRR786358:SRR786397 SRR851894:SRR851933 SRR917430:SRR917469 SRR982966:SRR983005 SRU7:SRU46 SRU65462:SRU65501 SRU130998:SRU131037 SRU196534:SRU196573 SRU262070:SRU262109 SRU327606:SRU327645 SRU393142:SRU393181 SRU458678:SRU458717 SRU524214:SRU524253 SRU589750:SRU589789 SRU655286:SRU655325 SRU720822:SRU720861 SRU786358:SRU786397 SRU851894:SRU851933 SRU917430:SRU917469 SRU982966:SRU983005 SRX7:SRX46 SRX65462:SRX65501 SRX130998:SRX131037 SRX196534:SRX196573 SRX262070:SRX262109 SRX327606:SRX327645 SRX393142:SRX393181 SRX458678:SRX458717 SRX524214:SRX524253 SRX589750:SRX589789 SRX655286:SRX655325 SRX720822:SRX720861 SRX786358:SRX786397 SRX851894:SRX851933 SRX917430:SRX917469 SRX982966:SRX983005 TBK7:TBK46 TBK65462:TBK65501 TBK130998:TBK131037 TBK196534:TBK196573 TBK262070:TBK262109 TBK327606:TBK327645 TBK393142:TBK393181 TBK458678:TBK458717 TBK524214:TBK524253 TBK589750:TBK589789 TBK655286:TBK655325 TBK720822:TBK720861 TBK786358:TBK786397 TBK851894:TBK851933 TBK917430:TBK917469 TBK982966:TBK983005 TBN7:TBN46 TBN65462:TBN65501 TBN130998:TBN131037 TBN196534:TBN196573 TBN262070:TBN262109 TBN327606:TBN327645 TBN393142:TBN393181 TBN458678:TBN458717 TBN524214:TBN524253 TBN589750:TBN589789 TBN655286:TBN655325 TBN720822:TBN720861 TBN786358:TBN786397 TBN851894:TBN851933 TBN917430:TBN917469 TBN982966:TBN983005 TBQ7:TBQ46 TBQ65462:TBQ65501 TBQ130998:TBQ131037 TBQ196534:TBQ196573 TBQ262070:TBQ262109 TBQ327606:TBQ327645 TBQ393142:TBQ393181 TBQ458678:TBQ458717 TBQ524214:TBQ524253 TBQ589750:TBQ589789 TBQ655286:TBQ655325 TBQ720822:TBQ720861 TBQ786358:TBQ786397 TBQ851894:TBQ851933 TBQ917430:TBQ917469 TBQ982966:TBQ983005 TBT7:TBT46 TBT65462:TBT65501 TBT130998:TBT131037 TBT196534:TBT196573 TBT262070:TBT262109 TBT327606:TBT327645 TBT393142:TBT393181 TBT458678:TBT458717 TBT524214:TBT524253 TBT589750:TBT589789 TBT655286:TBT655325 TBT720822:TBT720861 TBT786358:TBT786397 TBT851894:TBT851933 TBT917430:TBT917469 TBT982966:TBT983005 TLG7:TLG46 TLG65462:TLG65501 TLG130998:TLG131037 TLG196534:TLG196573 TLG262070:TLG262109 TLG327606:TLG327645 TLG393142:TLG393181 TLG458678:TLG458717 TLG524214:TLG524253 TLG589750:TLG589789 TLG655286:TLG655325 TLG720822:TLG720861 TLG786358:TLG786397 TLG851894:TLG851933 TLG917430:TLG917469 TLG982966:TLG983005 TLJ7:TLJ46 TLJ65462:TLJ65501 TLJ130998:TLJ131037 TLJ196534:TLJ196573 TLJ262070:TLJ262109 TLJ327606:TLJ327645 TLJ393142:TLJ393181 TLJ458678:TLJ458717 TLJ524214:TLJ524253 TLJ589750:TLJ589789 TLJ655286:TLJ655325 TLJ720822:TLJ720861 TLJ786358:TLJ786397 TLJ851894:TLJ851933 TLJ917430:TLJ917469 TLJ982966:TLJ983005 TLM7:TLM46 TLM65462:TLM65501 TLM130998:TLM131037 TLM196534:TLM196573 TLM262070:TLM262109 TLM327606:TLM327645 TLM393142:TLM393181 TLM458678:TLM458717 TLM524214:TLM524253 TLM589750:TLM589789 TLM655286:TLM655325 TLM720822:TLM720861 TLM786358:TLM786397 TLM851894:TLM851933 TLM917430:TLM917469 TLM982966:TLM983005 TLP7:TLP46 TLP65462:TLP65501 TLP130998:TLP131037 TLP196534:TLP196573 TLP262070:TLP262109 TLP327606:TLP327645 TLP393142:TLP393181 TLP458678:TLP458717 TLP524214:TLP524253 TLP589750:TLP589789 TLP655286:TLP655325 TLP720822:TLP720861 TLP786358:TLP786397 TLP851894:TLP851933 TLP917430:TLP917469 TLP982966:TLP983005 TVC7:TVC46 TVC65462:TVC65501 TVC130998:TVC131037 TVC196534:TVC196573 TVC262070:TVC262109 TVC327606:TVC327645 TVC393142:TVC393181 TVC458678:TVC458717 TVC524214:TVC524253 TVC589750:TVC589789 TVC655286:TVC655325 TVC720822:TVC720861 TVC786358:TVC786397 TVC851894:TVC851933 TVC917430:TVC917469 TVC982966:TVC983005 TVF7:TVF46 TVF65462:TVF65501 TVF130998:TVF131037 TVF196534:TVF196573 TVF262070:TVF262109 TVF327606:TVF327645 TVF393142:TVF393181 TVF458678:TVF458717 TVF524214:TVF524253 TVF589750:TVF589789 TVF655286:TVF655325 TVF720822:TVF720861 TVF786358:TVF786397 TVF851894:TVF851933 TVF917430:TVF917469 TVF982966:TVF983005 TVI7:TVI46 TVI65462:TVI65501 TVI130998:TVI131037 TVI196534:TVI196573 TVI262070:TVI262109 TVI327606:TVI327645 TVI393142:TVI393181 TVI458678:TVI458717 TVI524214:TVI524253 TVI589750:TVI589789 TVI655286:TVI655325 TVI720822:TVI720861 TVI786358:TVI786397 TVI851894:TVI851933 TVI917430:TVI917469 TVI982966:TVI983005 TVL7:TVL46 TVL65462:TVL65501 TVL130998:TVL131037 TVL196534:TVL196573 TVL262070:TVL262109 TVL327606:TVL327645 TVL393142:TVL393181 TVL458678:TVL458717 TVL524214:TVL524253 TVL589750:TVL589789 TVL655286:TVL655325 TVL720822:TVL720861 TVL786358:TVL786397 TVL851894:TVL851933 TVL917430:TVL917469 TVL982966:TVL983005 UEY7:UEY46 UEY65462:UEY65501 UEY130998:UEY131037 UEY196534:UEY196573 UEY262070:UEY262109 UEY327606:UEY327645 UEY393142:UEY393181 UEY458678:UEY458717 UEY524214:UEY524253 UEY589750:UEY589789 UEY655286:UEY655325 UEY720822:UEY720861 UEY786358:UEY786397 UEY851894:UEY851933 UEY917430:UEY917469 UEY982966:UEY983005 UFB7:UFB46 UFB65462:UFB65501 UFB130998:UFB131037 UFB196534:UFB196573 UFB262070:UFB262109 UFB327606:UFB327645 UFB393142:UFB393181 UFB458678:UFB458717 UFB524214:UFB524253 UFB589750:UFB589789 UFB655286:UFB655325 UFB720822:UFB720861 UFB786358:UFB786397 UFB851894:UFB851933 UFB917430:UFB917469 UFB982966:UFB983005 UFE7:UFE46 UFE65462:UFE65501 UFE130998:UFE131037 UFE196534:UFE196573 UFE262070:UFE262109 UFE327606:UFE327645 UFE393142:UFE393181 UFE458678:UFE458717 UFE524214:UFE524253 UFE589750:UFE589789 UFE655286:UFE655325 UFE720822:UFE720861 UFE786358:UFE786397 UFE851894:UFE851933 UFE917430:UFE917469 UFE982966:UFE983005 UFH7:UFH46 UFH65462:UFH65501 UFH130998:UFH131037 UFH196534:UFH196573 UFH262070:UFH262109 UFH327606:UFH327645 UFH393142:UFH393181 UFH458678:UFH458717 UFH524214:UFH524253 UFH589750:UFH589789 UFH655286:UFH655325 UFH720822:UFH720861 UFH786358:UFH786397 UFH851894:UFH851933 UFH917430:UFH917469 UFH982966:UFH983005 UOU7:UOU46 UOU65462:UOU65501 UOU130998:UOU131037 UOU196534:UOU196573 UOU262070:UOU262109 UOU327606:UOU327645 UOU393142:UOU393181 UOU458678:UOU458717 UOU524214:UOU524253 UOU589750:UOU589789 UOU655286:UOU655325 UOU720822:UOU720861 UOU786358:UOU786397 UOU851894:UOU851933 UOU917430:UOU917469 UOU982966:UOU983005 UOX7:UOX46 UOX65462:UOX65501 UOX130998:UOX131037 UOX196534:UOX196573 UOX262070:UOX262109 UOX327606:UOX327645 UOX393142:UOX393181 UOX458678:UOX458717 UOX524214:UOX524253 UOX589750:UOX589789 UOX655286:UOX655325 UOX720822:UOX720861 UOX786358:UOX786397 UOX851894:UOX851933 UOX917430:UOX917469 UOX982966:UOX983005 UPA7:UPA46 UPA65462:UPA65501 UPA130998:UPA131037 UPA196534:UPA196573 UPA262070:UPA262109 UPA327606:UPA327645 UPA393142:UPA393181 UPA458678:UPA458717 UPA524214:UPA524253 UPA589750:UPA589789 UPA655286:UPA655325 UPA720822:UPA720861 UPA786358:UPA786397 UPA851894:UPA851933 UPA917430:UPA917469 UPA982966:UPA983005 UPD7:UPD46 UPD65462:UPD65501 UPD130998:UPD131037 UPD196534:UPD196573 UPD262070:UPD262109 UPD327606:UPD327645 UPD393142:UPD393181 UPD458678:UPD458717 UPD524214:UPD524253 UPD589750:UPD589789 UPD655286:UPD655325 UPD720822:UPD720861 UPD786358:UPD786397 UPD851894:UPD851933 UPD917430:UPD917469 UPD982966:UPD983005 UYQ7:UYQ46 UYQ65462:UYQ65501 UYQ130998:UYQ131037 UYQ196534:UYQ196573 UYQ262070:UYQ262109 UYQ327606:UYQ327645 UYQ393142:UYQ393181 UYQ458678:UYQ458717 UYQ524214:UYQ524253 UYQ589750:UYQ589789 UYQ655286:UYQ655325 UYQ720822:UYQ720861 UYQ786358:UYQ786397 UYQ851894:UYQ851933 UYQ917430:UYQ917469 UYQ982966:UYQ983005 UYT7:UYT46 UYT65462:UYT65501 UYT130998:UYT131037 UYT196534:UYT196573 UYT262070:UYT262109 UYT327606:UYT327645 UYT393142:UYT393181 UYT458678:UYT458717 UYT524214:UYT524253 UYT589750:UYT589789 UYT655286:UYT655325 UYT720822:UYT720861 UYT786358:UYT786397 UYT851894:UYT851933 UYT917430:UYT917469 UYT982966:UYT983005 UYW7:UYW46 UYW65462:UYW65501 UYW130998:UYW131037 UYW196534:UYW196573 UYW262070:UYW262109 UYW327606:UYW327645 UYW393142:UYW393181 UYW458678:UYW458717 UYW524214:UYW524253 UYW589750:UYW589789 UYW655286:UYW655325 UYW720822:UYW720861 UYW786358:UYW786397 UYW851894:UYW851933 UYW917430:UYW917469 UYW982966:UYW983005 UYZ7:UYZ46 UYZ65462:UYZ65501 UYZ130998:UYZ131037 UYZ196534:UYZ196573 UYZ262070:UYZ262109 UYZ327606:UYZ327645 UYZ393142:UYZ393181 UYZ458678:UYZ458717 UYZ524214:UYZ524253 UYZ589750:UYZ589789 UYZ655286:UYZ655325 UYZ720822:UYZ720861 UYZ786358:UYZ786397 UYZ851894:UYZ851933 UYZ917430:UYZ917469 UYZ982966:UYZ983005 VIM7:VIM46 VIM65462:VIM65501 VIM130998:VIM131037 VIM196534:VIM196573 VIM262070:VIM262109 VIM327606:VIM327645 VIM393142:VIM393181 VIM458678:VIM458717 VIM524214:VIM524253 VIM589750:VIM589789 VIM655286:VIM655325 VIM720822:VIM720861 VIM786358:VIM786397 VIM851894:VIM851933 VIM917430:VIM917469 VIM982966:VIM983005 VIP7:VIP46 VIP65462:VIP65501 VIP130998:VIP131037 VIP196534:VIP196573 VIP262070:VIP262109 VIP327606:VIP327645 VIP393142:VIP393181 VIP458678:VIP458717 VIP524214:VIP524253 VIP589750:VIP589789 VIP655286:VIP655325 VIP720822:VIP720861 VIP786358:VIP786397 VIP851894:VIP851933 VIP917430:VIP917469 VIP982966:VIP983005 VIS7:VIS46 VIS65462:VIS65501 VIS130998:VIS131037 VIS196534:VIS196573 VIS262070:VIS262109 VIS327606:VIS327645 VIS393142:VIS393181 VIS458678:VIS458717 VIS524214:VIS524253 VIS589750:VIS589789 VIS655286:VIS655325 VIS720822:VIS720861 VIS786358:VIS786397 VIS851894:VIS851933 VIS917430:VIS917469 VIS982966:VIS983005 VIV7:VIV46 VIV65462:VIV65501 VIV130998:VIV131037 VIV196534:VIV196573 VIV262070:VIV262109 VIV327606:VIV327645 VIV393142:VIV393181 VIV458678:VIV458717 VIV524214:VIV524253 VIV589750:VIV589789 VIV655286:VIV655325 VIV720822:VIV720861 VIV786358:VIV786397 VIV851894:VIV851933 VIV917430:VIV917469 VIV982966:VIV983005 VSI7:VSI46 VSI65462:VSI65501 VSI130998:VSI131037 VSI196534:VSI196573 VSI262070:VSI262109 VSI327606:VSI327645 VSI393142:VSI393181 VSI458678:VSI458717 VSI524214:VSI524253 VSI589750:VSI589789 VSI655286:VSI655325 VSI720822:VSI720861 VSI786358:VSI786397 VSI851894:VSI851933 VSI917430:VSI917469 VSI982966:VSI983005 VSL7:VSL46 VSL65462:VSL65501 VSL130998:VSL131037 VSL196534:VSL196573 VSL262070:VSL262109 VSL327606:VSL327645 VSL393142:VSL393181 VSL458678:VSL458717 VSL524214:VSL524253 VSL589750:VSL589789 VSL655286:VSL655325 VSL720822:VSL720861 VSL786358:VSL786397 VSL851894:VSL851933 VSL917430:VSL917469 VSL982966:VSL983005 VSO7:VSO46 VSO65462:VSO65501 VSO130998:VSO131037 VSO196534:VSO196573 VSO262070:VSO262109 VSO327606:VSO327645 VSO393142:VSO393181 VSO458678:VSO458717 VSO524214:VSO524253 VSO589750:VSO589789 VSO655286:VSO655325 VSO720822:VSO720861 VSO786358:VSO786397 VSO851894:VSO851933 VSO917430:VSO917469 VSO982966:VSO983005 VSR7:VSR46 VSR65462:VSR65501 VSR130998:VSR131037 VSR196534:VSR196573 VSR262070:VSR262109 VSR327606:VSR327645 VSR393142:VSR393181 VSR458678:VSR458717 VSR524214:VSR524253 VSR589750:VSR589789 VSR655286:VSR655325 VSR720822:VSR720861 VSR786358:VSR786397 VSR851894:VSR851933 VSR917430:VSR917469 VSR982966:VSR983005 WCE7:WCE46 WCE65462:WCE65501 WCE130998:WCE131037 WCE196534:WCE196573 WCE262070:WCE262109 WCE327606:WCE327645 WCE393142:WCE393181 WCE458678:WCE458717 WCE524214:WCE524253 WCE589750:WCE589789 WCE655286:WCE655325 WCE720822:WCE720861 WCE786358:WCE786397 WCE851894:WCE851933 WCE917430:WCE917469 WCE982966:WCE983005 WCH7:WCH46 WCH65462:WCH65501 WCH130998:WCH131037 WCH196534:WCH196573 WCH262070:WCH262109 WCH327606:WCH327645 WCH393142:WCH393181 WCH458678:WCH458717 WCH524214:WCH524253 WCH589750:WCH589789 WCH655286:WCH655325 WCH720822:WCH720861 WCH786358:WCH786397 WCH851894:WCH851933 WCH917430:WCH917469 WCH982966:WCH983005 WCK7:WCK46 WCK65462:WCK65501 WCK130998:WCK131037 WCK196534:WCK196573 WCK262070:WCK262109 WCK327606:WCK327645 WCK393142:WCK393181 WCK458678:WCK458717 WCK524214:WCK524253 WCK589750:WCK589789 WCK655286:WCK655325 WCK720822:WCK720861 WCK786358:WCK786397 WCK851894:WCK851933 WCK917430:WCK917469 WCK982966:WCK983005 WCN7:WCN46 WCN65462:WCN65501 WCN130998:WCN131037 WCN196534:WCN196573 WCN262070:WCN262109 WCN327606:WCN327645 WCN393142:WCN393181 WCN458678:WCN458717 WCN524214:WCN524253 WCN589750:WCN589789 WCN655286:WCN655325 WCN720822:WCN720861 WCN786358:WCN786397 WCN851894:WCN851933 WCN917430:WCN917469 WCN982966:WCN983005 WMA7:WMA46 WMA65462:WMA65501 WMA130998:WMA131037 WMA196534:WMA196573 WMA262070:WMA262109 WMA327606:WMA327645 WMA393142:WMA393181 WMA458678:WMA458717 WMA524214:WMA524253 WMA589750:WMA589789 WMA655286:WMA655325 WMA720822:WMA720861 WMA786358:WMA786397 WMA851894:WMA851933 WMA917430:WMA917469 WMA982966:WMA983005 WMD7:WMD46 WMD65462:WMD65501 WMD130998:WMD131037 WMD196534:WMD196573 WMD262070:WMD262109 WMD327606:WMD327645 WMD393142:WMD393181 WMD458678:WMD458717 WMD524214:WMD524253 WMD589750:WMD589789 WMD655286:WMD655325 WMD720822:WMD720861 WMD786358:WMD786397 WMD851894:WMD851933 WMD917430:WMD917469 WMD982966:WMD983005 WMG7:WMG46 WMG65462:WMG65501 WMG130998:WMG131037 WMG196534:WMG196573 WMG262070:WMG262109 WMG327606:WMG327645 WMG393142:WMG393181 WMG458678:WMG458717 WMG524214:WMG524253 WMG589750:WMG589789 WMG655286:WMG655325 WMG720822:WMG720861 WMG786358:WMG786397 WMG851894:WMG851933 WMG917430:WMG917469 WMG982966:WMG983005 WMJ7:WMJ46 WMJ65462:WMJ65501 WMJ130998:WMJ131037 WMJ196534:WMJ196573 WMJ262070:WMJ262109 WMJ327606:WMJ327645 WMJ393142:WMJ393181 WMJ458678:WMJ458717 WMJ524214:WMJ524253 WMJ589750:WMJ589789 WMJ655286:WMJ655325 WMJ720822:WMJ720861 WMJ786358:WMJ786397 WMJ851894:WMJ851933 WMJ917430:WMJ917469 WMJ982966:WMJ983005 WVW7:WVW46 WVW65462:WVW65501 WVW130998:WVW131037 WVW196534:WVW196573 WVW262070:WVW262109 WVW327606:WVW327645 WVW393142:WVW393181 WVW458678:WVW458717 WVW524214:WVW524253 WVW589750:WVW589789 WVW655286:WVW655325 WVW720822:WVW720861 WVW786358:WVW786397 WVW851894:WVW851933 WVW917430:WVW917469 WVW982966:WVW983005 WVZ7:WVZ46 WVZ65462:WVZ65501 WVZ130998:WVZ131037 WVZ196534:WVZ196573 WVZ262070:WVZ262109 WVZ327606:WVZ327645 WVZ393142:WVZ393181 WVZ458678:WVZ458717 WVZ524214:WVZ524253 WVZ589750:WVZ589789 WVZ655286:WVZ655325 WVZ720822:WVZ720861 WVZ786358:WVZ786397 WVZ851894:WVZ851933 WVZ917430:WVZ917469 WVZ982966:WVZ983005 WWC7:WWC46 WWC65462:WWC65501 WWC130998:WWC131037 WWC196534:WWC196573 WWC262070:WWC262109 WWC327606:WWC327645 WWC393142:WWC393181 WWC458678:WWC458717 WWC524214:WWC524253 WWC589750:WWC589789 WWC655286:WWC655325 WWC720822:WWC720861 WWC786358:WWC786397 WWC851894:WWC851933 WWC917430:WWC917469 WWC982966:WWC983005 WWF7:WWF46 WWF65462:WWF65501 WWF130998:WWF131037 WWF196534:WWF196573 WWF262070:WWF262109 WWF327606:WWF327645 WWF393142:WWF393181 WWF458678:WWF458717 WWF524214:WWF524253 WWF589750:WWF589789 WWF655286:WWF655325 WWF720822:WWF720861 WWF786358:WWF786397 WWF851894:WWF851933 WWF917430:WWF917469 WWF982966:WWF983005">
      <formula1>#REF!</formula1>
    </dataValidation>
  </dataValidations>
  <pageMargins left="0.39370078740157499" right="0.39370078740157499" top="0.59055118110236204" bottom="0.59055118110236204" header="0.511811023622047" footer="0.511811023622047"/>
  <pageSetup paperSize="9" scale="86" fitToHeight="0" orientation="portrait" horizontalDpi="300" verticalDpi="300" r:id="rId1"/>
  <headerFooter alignWithMargins="0"/>
  <rowBreaks count="2" manualBreakCount="2">
    <brk id="46" max="16" man="1"/>
    <brk id="8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40"/>
  <sheetViews>
    <sheetView showGridLines="0" view="pageBreakPreview" zoomScaleNormal="85" workbookViewId="0">
      <selection activeCell="B3" sqref="B3:S3"/>
    </sheetView>
  </sheetViews>
  <sheetFormatPr defaultColWidth="8.875" defaultRowHeight="15.75" x14ac:dyDescent="0.15"/>
  <cols>
    <col min="1" max="30" width="3.125" style="3" customWidth="1"/>
    <col min="31" max="242" width="9" style="3"/>
    <col min="243" max="243" width="3.625" style="3" customWidth="1"/>
    <col min="244" max="244" width="9" style="3"/>
    <col min="245" max="245" width="10" style="3" customWidth="1"/>
    <col min="246" max="246" width="11.125" style="3" customWidth="1"/>
    <col min="247" max="247" width="9.125" style="3" customWidth="1"/>
    <col min="248" max="248" width="9" style="3"/>
    <col min="249" max="249" width="9.125" style="3" customWidth="1"/>
    <col min="250" max="250" width="11.125" style="3" customWidth="1"/>
    <col min="251" max="251" width="9.125" style="3" customWidth="1"/>
    <col min="252" max="498" width="9" style="3"/>
    <col min="499" max="499" width="3.625" style="3" customWidth="1"/>
    <col min="500" max="500" width="9" style="3"/>
    <col min="501" max="501" width="10" style="3" customWidth="1"/>
    <col min="502" max="502" width="11.125" style="3" customWidth="1"/>
    <col min="503" max="503" width="9.125" style="3" customWidth="1"/>
    <col min="504" max="504" width="9" style="3"/>
    <col min="505" max="505" width="9.125" style="3" customWidth="1"/>
    <col min="506" max="506" width="11.125" style="3" customWidth="1"/>
    <col min="507" max="507" width="9.125" style="3" customWidth="1"/>
    <col min="508" max="754" width="9" style="3"/>
    <col min="755" max="755" width="3.625" style="3" customWidth="1"/>
    <col min="756" max="756" width="9" style="3"/>
    <col min="757" max="757" width="10" style="3" customWidth="1"/>
    <col min="758" max="758" width="11.125" style="3" customWidth="1"/>
    <col min="759" max="759" width="9.125" style="3" customWidth="1"/>
    <col min="760" max="760" width="9" style="3"/>
    <col min="761" max="761" width="9.125" style="3" customWidth="1"/>
    <col min="762" max="762" width="11.125" style="3" customWidth="1"/>
    <col min="763" max="763" width="9.125" style="3" customWidth="1"/>
    <col min="764" max="1010" width="9" style="3"/>
    <col min="1011" max="1011" width="3.625" style="3" customWidth="1"/>
    <col min="1012" max="1012" width="9" style="3"/>
    <col min="1013" max="1013" width="10" style="3" customWidth="1"/>
    <col min="1014" max="1014" width="11.125" style="3" customWidth="1"/>
    <col min="1015" max="1015" width="9.125" style="3" customWidth="1"/>
    <col min="1016" max="1016" width="9" style="3"/>
    <col min="1017" max="1017" width="9.125" style="3" customWidth="1"/>
    <col min="1018" max="1018" width="11.125" style="3" customWidth="1"/>
    <col min="1019" max="1019" width="9.125" style="3" customWidth="1"/>
    <col min="1020" max="1266" width="9" style="3"/>
    <col min="1267" max="1267" width="3.625" style="3" customWidth="1"/>
    <col min="1268" max="1268" width="9" style="3"/>
    <col min="1269" max="1269" width="10" style="3" customWidth="1"/>
    <col min="1270" max="1270" width="11.125" style="3" customWidth="1"/>
    <col min="1271" max="1271" width="9.125" style="3" customWidth="1"/>
    <col min="1272" max="1272" width="9" style="3"/>
    <col min="1273" max="1273" width="9.125" style="3" customWidth="1"/>
    <col min="1274" max="1274" width="11.125" style="3" customWidth="1"/>
    <col min="1275" max="1275" width="9.125" style="3" customWidth="1"/>
    <col min="1276" max="1522" width="9" style="3"/>
    <col min="1523" max="1523" width="3.625" style="3" customWidth="1"/>
    <col min="1524" max="1524" width="9" style="3"/>
    <col min="1525" max="1525" width="10" style="3" customWidth="1"/>
    <col min="1526" max="1526" width="11.125" style="3" customWidth="1"/>
    <col min="1527" max="1527" width="9.125" style="3" customWidth="1"/>
    <col min="1528" max="1528" width="9" style="3"/>
    <col min="1529" max="1529" width="9.125" style="3" customWidth="1"/>
    <col min="1530" max="1530" width="11.125" style="3" customWidth="1"/>
    <col min="1531" max="1531" width="9.125" style="3" customWidth="1"/>
    <col min="1532" max="1778" width="9" style="3"/>
    <col min="1779" max="1779" width="3.625" style="3" customWidth="1"/>
    <col min="1780" max="1780" width="9" style="3"/>
    <col min="1781" max="1781" width="10" style="3" customWidth="1"/>
    <col min="1782" max="1782" width="11.125" style="3" customWidth="1"/>
    <col min="1783" max="1783" width="9.125" style="3" customWidth="1"/>
    <col min="1784" max="1784" width="9" style="3"/>
    <col min="1785" max="1785" width="9.125" style="3" customWidth="1"/>
    <col min="1786" max="1786" width="11.125" style="3" customWidth="1"/>
    <col min="1787" max="1787" width="9.125" style="3" customWidth="1"/>
    <col min="1788" max="2034" width="9" style="3"/>
    <col min="2035" max="2035" width="3.625" style="3" customWidth="1"/>
    <col min="2036" max="2036" width="9" style="3"/>
    <col min="2037" max="2037" width="10" style="3" customWidth="1"/>
    <col min="2038" max="2038" width="11.125" style="3" customWidth="1"/>
    <col min="2039" max="2039" width="9.125" style="3" customWidth="1"/>
    <col min="2040" max="2040" width="9" style="3"/>
    <col min="2041" max="2041" width="9.125" style="3" customWidth="1"/>
    <col min="2042" max="2042" width="11.125" style="3" customWidth="1"/>
    <col min="2043" max="2043" width="9.125" style="3" customWidth="1"/>
    <col min="2044" max="2290" width="9" style="3"/>
    <col min="2291" max="2291" width="3.625" style="3" customWidth="1"/>
    <col min="2292" max="2292" width="9" style="3"/>
    <col min="2293" max="2293" width="10" style="3" customWidth="1"/>
    <col min="2294" max="2294" width="11.125" style="3" customWidth="1"/>
    <col min="2295" max="2295" width="9.125" style="3" customWidth="1"/>
    <col min="2296" max="2296" width="9" style="3"/>
    <col min="2297" max="2297" width="9.125" style="3" customWidth="1"/>
    <col min="2298" max="2298" width="11.125" style="3" customWidth="1"/>
    <col min="2299" max="2299" width="9.125" style="3" customWidth="1"/>
    <col min="2300" max="2546" width="9" style="3"/>
    <col min="2547" max="2547" width="3.625" style="3" customWidth="1"/>
    <col min="2548" max="2548" width="9" style="3"/>
    <col min="2549" max="2549" width="10" style="3" customWidth="1"/>
    <col min="2550" max="2550" width="11.125" style="3" customWidth="1"/>
    <col min="2551" max="2551" width="9.125" style="3" customWidth="1"/>
    <col min="2552" max="2552" width="9" style="3"/>
    <col min="2553" max="2553" width="9.125" style="3" customWidth="1"/>
    <col min="2554" max="2554" width="11.125" style="3" customWidth="1"/>
    <col min="2555" max="2555" width="9.125" style="3" customWidth="1"/>
    <col min="2556" max="2802" width="9" style="3"/>
    <col min="2803" max="2803" width="3.625" style="3" customWidth="1"/>
    <col min="2804" max="2804" width="9" style="3"/>
    <col min="2805" max="2805" width="10" style="3" customWidth="1"/>
    <col min="2806" max="2806" width="11.125" style="3" customWidth="1"/>
    <col min="2807" max="2807" width="9.125" style="3" customWidth="1"/>
    <col min="2808" max="2808" width="9" style="3"/>
    <col min="2809" max="2809" width="9.125" style="3" customWidth="1"/>
    <col min="2810" max="2810" width="11.125" style="3" customWidth="1"/>
    <col min="2811" max="2811" width="9.125" style="3" customWidth="1"/>
    <col min="2812" max="3058" width="9" style="3"/>
    <col min="3059" max="3059" width="3.625" style="3" customWidth="1"/>
    <col min="3060" max="3060" width="9" style="3"/>
    <col min="3061" max="3061" width="10" style="3" customWidth="1"/>
    <col min="3062" max="3062" width="11.125" style="3" customWidth="1"/>
    <col min="3063" max="3063" width="9.125" style="3" customWidth="1"/>
    <col min="3064" max="3064" width="9" style="3"/>
    <col min="3065" max="3065" width="9.125" style="3" customWidth="1"/>
    <col min="3066" max="3066" width="11.125" style="3" customWidth="1"/>
    <col min="3067" max="3067" width="9.125" style="3" customWidth="1"/>
    <col min="3068" max="3314" width="9" style="3"/>
    <col min="3315" max="3315" width="3.625" style="3" customWidth="1"/>
    <col min="3316" max="3316" width="9" style="3"/>
    <col min="3317" max="3317" width="10" style="3" customWidth="1"/>
    <col min="3318" max="3318" width="11.125" style="3" customWidth="1"/>
    <col min="3319" max="3319" width="9.125" style="3" customWidth="1"/>
    <col min="3320" max="3320" width="9" style="3"/>
    <col min="3321" max="3321" width="9.125" style="3" customWidth="1"/>
    <col min="3322" max="3322" width="11.125" style="3" customWidth="1"/>
    <col min="3323" max="3323" width="9.125" style="3" customWidth="1"/>
    <col min="3324" max="3570" width="9" style="3"/>
    <col min="3571" max="3571" width="3.625" style="3" customWidth="1"/>
    <col min="3572" max="3572" width="9" style="3"/>
    <col min="3573" max="3573" width="10" style="3" customWidth="1"/>
    <col min="3574" max="3574" width="11.125" style="3" customWidth="1"/>
    <col min="3575" max="3575" width="9.125" style="3" customWidth="1"/>
    <col min="3576" max="3576" width="9" style="3"/>
    <col min="3577" max="3577" width="9.125" style="3" customWidth="1"/>
    <col min="3578" max="3578" width="11.125" style="3" customWidth="1"/>
    <col min="3579" max="3579" width="9.125" style="3" customWidth="1"/>
    <col min="3580" max="3826" width="9" style="3"/>
    <col min="3827" max="3827" width="3.625" style="3" customWidth="1"/>
    <col min="3828" max="3828" width="9" style="3"/>
    <col min="3829" max="3829" width="10" style="3" customWidth="1"/>
    <col min="3830" max="3830" width="11.125" style="3" customWidth="1"/>
    <col min="3831" max="3831" width="9.125" style="3" customWidth="1"/>
    <col min="3832" max="3832" width="9" style="3"/>
    <col min="3833" max="3833" width="9.125" style="3" customWidth="1"/>
    <col min="3834" max="3834" width="11.125" style="3" customWidth="1"/>
    <col min="3835" max="3835" width="9.125" style="3" customWidth="1"/>
    <col min="3836" max="4082" width="9" style="3"/>
    <col min="4083" max="4083" width="3.625" style="3" customWidth="1"/>
    <col min="4084" max="4084" width="9" style="3"/>
    <col min="4085" max="4085" width="10" style="3" customWidth="1"/>
    <col min="4086" max="4086" width="11.125" style="3" customWidth="1"/>
    <col min="4087" max="4087" width="9.125" style="3" customWidth="1"/>
    <col min="4088" max="4088" width="9" style="3"/>
    <col min="4089" max="4089" width="9.125" style="3" customWidth="1"/>
    <col min="4090" max="4090" width="11.125" style="3" customWidth="1"/>
    <col min="4091" max="4091" width="9.125" style="3" customWidth="1"/>
    <col min="4092" max="4338" width="9" style="3"/>
    <col min="4339" max="4339" width="3.625" style="3" customWidth="1"/>
    <col min="4340" max="4340" width="9" style="3"/>
    <col min="4341" max="4341" width="10" style="3" customWidth="1"/>
    <col min="4342" max="4342" width="11.125" style="3" customWidth="1"/>
    <col min="4343" max="4343" width="9.125" style="3" customWidth="1"/>
    <col min="4344" max="4344" width="9" style="3"/>
    <col min="4345" max="4345" width="9.125" style="3" customWidth="1"/>
    <col min="4346" max="4346" width="11.125" style="3" customWidth="1"/>
    <col min="4347" max="4347" width="9.125" style="3" customWidth="1"/>
    <col min="4348" max="4594" width="9" style="3"/>
    <col min="4595" max="4595" width="3.625" style="3" customWidth="1"/>
    <col min="4596" max="4596" width="9" style="3"/>
    <col min="4597" max="4597" width="10" style="3" customWidth="1"/>
    <col min="4598" max="4598" width="11.125" style="3" customWidth="1"/>
    <col min="4599" max="4599" width="9.125" style="3" customWidth="1"/>
    <col min="4600" max="4600" width="9" style="3"/>
    <col min="4601" max="4601" width="9.125" style="3" customWidth="1"/>
    <col min="4602" max="4602" width="11.125" style="3" customWidth="1"/>
    <col min="4603" max="4603" width="9.125" style="3" customWidth="1"/>
    <col min="4604" max="4850" width="9" style="3"/>
    <col min="4851" max="4851" width="3.625" style="3" customWidth="1"/>
    <col min="4852" max="4852" width="9" style="3"/>
    <col min="4853" max="4853" width="10" style="3" customWidth="1"/>
    <col min="4854" max="4854" width="11.125" style="3" customWidth="1"/>
    <col min="4855" max="4855" width="9.125" style="3" customWidth="1"/>
    <col min="4856" max="4856" width="9" style="3"/>
    <col min="4857" max="4857" width="9.125" style="3" customWidth="1"/>
    <col min="4858" max="4858" width="11.125" style="3" customWidth="1"/>
    <col min="4859" max="4859" width="9.125" style="3" customWidth="1"/>
    <col min="4860" max="5106" width="9" style="3"/>
    <col min="5107" max="5107" width="3.625" style="3" customWidth="1"/>
    <col min="5108" max="5108" width="9" style="3"/>
    <col min="5109" max="5109" width="10" style="3" customWidth="1"/>
    <col min="5110" max="5110" width="11.125" style="3" customWidth="1"/>
    <col min="5111" max="5111" width="9.125" style="3" customWidth="1"/>
    <col min="5112" max="5112" width="9" style="3"/>
    <col min="5113" max="5113" width="9.125" style="3" customWidth="1"/>
    <col min="5114" max="5114" width="11.125" style="3" customWidth="1"/>
    <col min="5115" max="5115" width="9.125" style="3" customWidth="1"/>
    <col min="5116" max="5362" width="9" style="3"/>
    <col min="5363" max="5363" width="3.625" style="3" customWidth="1"/>
    <col min="5364" max="5364" width="9" style="3"/>
    <col min="5365" max="5365" width="10" style="3" customWidth="1"/>
    <col min="5366" max="5366" width="11.125" style="3" customWidth="1"/>
    <col min="5367" max="5367" width="9.125" style="3" customWidth="1"/>
    <col min="5368" max="5368" width="9" style="3"/>
    <col min="5369" max="5369" width="9.125" style="3" customWidth="1"/>
    <col min="5370" max="5370" width="11.125" style="3" customWidth="1"/>
    <col min="5371" max="5371" width="9.125" style="3" customWidth="1"/>
    <col min="5372" max="5618" width="9" style="3"/>
    <col min="5619" max="5619" width="3.625" style="3" customWidth="1"/>
    <col min="5620" max="5620" width="9" style="3"/>
    <col min="5621" max="5621" width="10" style="3" customWidth="1"/>
    <col min="5622" max="5622" width="11.125" style="3" customWidth="1"/>
    <col min="5623" max="5623" width="9.125" style="3" customWidth="1"/>
    <col min="5624" max="5624" width="9" style="3"/>
    <col min="5625" max="5625" width="9.125" style="3" customWidth="1"/>
    <col min="5626" max="5626" width="11.125" style="3" customWidth="1"/>
    <col min="5627" max="5627" width="9.125" style="3" customWidth="1"/>
    <col min="5628" max="5874" width="9" style="3"/>
    <col min="5875" max="5875" width="3.625" style="3" customWidth="1"/>
    <col min="5876" max="5876" width="9" style="3"/>
    <col min="5877" max="5877" width="10" style="3" customWidth="1"/>
    <col min="5878" max="5878" width="11.125" style="3" customWidth="1"/>
    <col min="5879" max="5879" width="9.125" style="3" customWidth="1"/>
    <col min="5880" max="5880" width="9" style="3"/>
    <col min="5881" max="5881" width="9.125" style="3" customWidth="1"/>
    <col min="5882" max="5882" width="11.125" style="3" customWidth="1"/>
    <col min="5883" max="5883" width="9.125" style="3" customWidth="1"/>
    <col min="5884" max="6130" width="9" style="3"/>
    <col min="6131" max="6131" width="3.625" style="3" customWidth="1"/>
    <col min="6132" max="6132" width="9" style="3"/>
    <col min="6133" max="6133" width="10" style="3" customWidth="1"/>
    <col min="6134" max="6134" width="11.125" style="3" customWidth="1"/>
    <col min="6135" max="6135" width="9.125" style="3" customWidth="1"/>
    <col min="6136" max="6136" width="9" style="3"/>
    <col min="6137" max="6137" width="9.125" style="3" customWidth="1"/>
    <col min="6138" max="6138" width="11.125" style="3" customWidth="1"/>
    <col min="6139" max="6139" width="9.125" style="3" customWidth="1"/>
    <col min="6140" max="6386" width="9" style="3"/>
    <col min="6387" max="6387" width="3.625" style="3" customWidth="1"/>
    <col min="6388" max="6388" width="9" style="3"/>
    <col min="6389" max="6389" width="10" style="3" customWidth="1"/>
    <col min="6390" max="6390" width="11.125" style="3" customWidth="1"/>
    <col min="6391" max="6391" width="9.125" style="3" customWidth="1"/>
    <col min="6392" max="6392" width="9" style="3"/>
    <col min="6393" max="6393" width="9.125" style="3" customWidth="1"/>
    <col min="6394" max="6394" width="11.125" style="3" customWidth="1"/>
    <col min="6395" max="6395" width="9.125" style="3" customWidth="1"/>
    <col min="6396" max="6642" width="9" style="3"/>
    <col min="6643" max="6643" width="3.625" style="3" customWidth="1"/>
    <col min="6644" max="6644" width="9" style="3"/>
    <col min="6645" max="6645" width="10" style="3" customWidth="1"/>
    <col min="6646" max="6646" width="11.125" style="3" customWidth="1"/>
    <col min="6647" max="6647" width="9.125" style="3" customWidth="1"/>
    <col min="6648" max="6648" width="9" style="3"/>
    <col min="6649" max="6649" width="9.125" style="3" customWidth="1"/>
    <col min="6650" max="6650" width="11.125" style="3" customWidth="1"/>
    <col min="6651" max="6651" width="9.125" style="3" customWidth="1"/>
    <col min="6652" max="6898" width="9" style="3"/>
    <col min="6899" max="6899" width="3.625" style="3" customWidth="1"/>
    <col min="6900" max="6900" width="9" style="3"/>
    <col min="6901" max="6901" width="10" style="3" customWidth="1"/>
    <col min="6902" max="6902" width="11.125" style="3" customWidth="1"/>
    <col min="6903" max="6903" width="9.125" style="3" customWidth="1"/>
    <col min="6904" max="6904" width="9" style="3"/>
    <col min="6905" max="6905" width="9.125" style="3" customWidth="1"/>
    <col min="6906" max="6906" width="11.125" style="3" customWidth="1"/>
    <col min="6907" max="6907" width="9.125" style="3" customWidth="1"/>
    <col min="6908" max="7154" width="9" style="3"/>
    <col min="7155" max="7155" width="3.625" style="3" customWidth="1"/>
    <col min="7156" max="7156" width="9" style="3"/>
    <col min="7157" max="7157" width="10" style="3" customWidth="1"/>
    <col min="7158" max="7158" width="11.125" style="3" customWidth="1"/>
    <col min="7159" max="7159" width="9.125" style="3" customWidth="1"/>
    <col min="7160" max="7160" width="9" style="3"/>
    <col min="7161" max="7161" width="9.125" style="3" customWidth="1"/>
    <col min="7162" max="7162" width="11.125" style="3" customWidth="1"/>
    <col min="7163" max="7163" width="9.125" style="3" customWidth="1"/>
    <col min="7164" max="7410" width="9" style="3"/>
    <col min="7411" max="7411" width="3.625" style="3" customWidth="1"/>
    <col min="7412" max="7412" width="9" style="3"/>
    <col min="7413" max="7413" width="10" style="3" customWidth="1"/>
    <col min="7414" max="7414" width="11.125" style="3" customWidth="1"/>
    <col min="7415" max="7415" width="9.125" style="3" customWidth="1"/>
    <col min="7416" max="7416" width="9" style="3"/>
    <col min="7417" max="7417" width="9.125" style="3" customWidth="1"/>
    <col min="7418" max="7418" width="11.125" style="3" customWidth="1"/>
    <col min="7419" max="7419" width="9.125" style="3" customWidth="1"/>
    <col min="7420" max="7666" width="9" style="3"/>
    <col min="7667" max="7667" width="3.625" style="3" customWidth="1"/>
    <col min="7668" max="7668" width="9" style="3"/>
    <col min="7669" max="7669" width="10" style="3" customWidth="1"/>
    <col min="7670" max="7670" width="11.125" style="3" customWidth="1"/>
    <col min="7671" max="7671" width="9.125" style="3" customWidth="1"/>
    <col min="7672" max="7672" width="9" style="3"/>
    <col min="7673" max="7673" width="9.125" style="3" customWidth="1"/>
    <col min="7674" max="7674" width="11.125" style="3" customWidth="1"/>
    <col min="7675" max="7675" width="9.125" style="3" customWidth="1"/>
    <col min="7676" max="7922" width="9" style="3"/>
    <col min="7923" max="7923" width="3.625" style="3" customWidth="1"/>
    <col min="7924" max="7924" width="9" style="3"/>
    <col min="7925" max="7925" width="10" style="3" customWidth="1"/>
    <col min="7926" max="7926" width="11.125" style="3" customWidth="1"/>
    <col min="7927" max="7927" width="9.125" style="3" customWidth="1"/>
    <col min="7928" max="7928" width="9" style="3"/>
    <col min="7929" max="7929" width="9.125" style="3" customWidth="1"/>
    <col min="7930" max="7930" width="11.125" style="3" customWidth="1"/>
    <col min="7931" max="7931" width="9.125" style="3" customWidth="1"/>
    <col min="7932" max="8178" width="9" style="3"/>
    <col min="8179" max="8179" width="3.625" style="3" customWidth="1"/>
    <col min="8180" max="8180" width="9" style="3"/>
    <col min="8181" max="8181" width="10" style="3" customWidth="1"/>
    <col min="8182" max="8182" width="11.125" style="3" customWidth="1"/>
    <col min="8183" max="8183" width="9.125" style="3" customWidth="1"/>
    <col min="8184" max="8184" width="9" style="3"/>
    <col min="8185" max="8185" width="9.125" style="3" customWidth="1"/>
    <col min="8186" max="8186" width="11.125" style="3" customWidth="1"/>
    <col min="8187" max="8187" width="9.125" style="3" customWidth="1"/>
    <col min="8188" max="8434" width="9" style="3"/>
    <col min="8435" max="8435" width="3.625" style="3" customWidth="1"/>
    <col min="8436" max="8436" width="9" style="3"/>
    <col min="8437" max="8437" width="10" style="3" customWidth="1"/>
    <col min="8438" max="8438" width="11.125" style="3" customWidth="1"/>
    <col min="8439" max="8439" width="9.125" style="3" customWidth="1"/>
    <col min="8440" max="8440" width="9" style="3"/>
    <col min="8441" max="8441" width="9.125" style="3" customWidth="1"/>
    <col min="8442" max="8442" width="11.125" style="3" customWidth="1"/>
    <col min="8443" max="8443" width="9.125" style="3" customWidth="1"/>
    <col min="8444" max="8690" width="9" style="3"/>
    <col min="8691" max="8691" width="3.625" style="3" customWidth="1"/>
    <col min="8692" max="8692" width="9" style="3"/>
    <col min="8693" max="8693" width="10" style="3" customWidth="1"/>
    <col min="8694" max="8694" width="11.125" style="3" customWidth="1"/>
    <col min="8695" max="8695" width="9.125" style="3" customWidth="1"/>
    <col min="8696" max="8696" width="9" style="3"/>
    <col min="8697" max="8697" width="9.125" style="3" customWidth="1"/>
    <col min="8698" max="8698" width="11.125" style="3" customWidth="1"/>
    <col min="8699" max="8699" width="9.125" style="3" customWidth="1"/>
    <col min="8700" max="8946" width="9" style="3"/>
    <col min="8947" max="8947" width="3.625" style="3" customWidth="1"/>
    <col min="8948" max="8948" width="9" style="3"/>
    <col min="8949" max="8949" width="10" style="3" customWidth="1"/>
    <col min="8950" max="8950" width="11.125" style="3" customWidth="1"/>
    <col min="8951" max="8951" width="9.125" style="3" customWidth="1"/>
    <col min="8952" max="8952" width="9" style="3"/>
    <col min="8953" max="8953" width="9.125" style="3" customWidth="1"/>
    <col min="8954" max="8954" width="11.125" style="3" customWidth="1"/>
    <col min="8955" max="8955" width="9.125" style="3" customWidth="1"/>
    <col min="8956" max="9202" width="9" style="3"/>
    <col min="9203" max="9203" width="3.625" style="3" customWidth="1"/>
    <col min="9204" max="9204" width="9" style="3"/>
    <col min="9205" max="9205" width="10" style="3" customWidth="1"/>
    <col min="9206" max="9206" width="11.125" style="3" customWidth="1"/>
    <col min="9207" max="9207" width="9.125" style="3" customWidth="1"/>
    <col min="9208" max="9208" width="9" style="3"/>
    <col min="9209" max="9209" width="9.125" style="3" customWidth="1"/>
    <col min="9210" max="9210" width="11.125" style="3" customWidth="1"/>
    <col min="9211" max="9211" width="9.125" style="3" customWidth="1"/>
    <col min="9212" max="9458" width="9" style="3"/>
    <col min="9459" max="9459" width="3.625" style="3" customWidth="1"/>
    <col min="9460" max="9460" width="9" style="3"/>
    <col min="9461" max="9461" width="10" style="3" customWidth="1"/>
    <col min="9462" max="9462" width="11.125" style="3" customWidth="1"/>
    <col min="9463" max="9463" width="9.125" style="3" customWidth="1"/>
    <col min="9464" max="9464" width="9" style="3"/>
    <col min="9465" max="9465" width="9.125" style="3" customWidth="1"/>
    <col min="9466" max="9466" width="11.125" style="3" customWidth="1"/>
    <col min="9467" max="9467" width="9.125" style="3" customWidth="1"/>
    <col min="9468" max="9714" width="9" style="3"/>
    <col min="9715" max="9715" width="3.625" style="3" customWidth="1"/>
    <col min="9716" max="9716" width="9" style="3"/>
    <col min="9717" max="9717" width="10" style="3" customWidth="1"/>
    <col min="9718" max="9718" width="11.125" style="3" customWidth="1"/>
    <col min="9719" max="9719" width="9.125" style="3" customWidth="1"/>
    <col min="9720" max="9720" width="9" style="3"/>
    <col min="9721" max="9721" width="9.125" style="3" customWidth="1"/>
    <col min="9722" max="9722" width="11.125" style="3" customWidth="1"/>
    <col min="9723" max="9723" width="9.125" style="3" customWidth="1"/>
    <col min="9724" max="9970" width="9" style="3"/>
    <col min="9971" max="9971" width="3.625" style="3" customWidth="1"/>
    <col min="9972" max="9972" width="9" style="3"/>
    <col min="9973" max="9973" width="10" style="3" customWidth="1"/>
    <col min="9974" max="9974" width="11.125" style="3" customWidth="1"/>
    <col min="9975" max="9975" width="9.125" style="3" customWidth="1"/>
    <col min="9976" max="9976" width="9" style="3"/>
    <col min="9977" max="9977" width="9.125" style="3" customWidth="1"/>
    <col min="9978" max="9978" width="11.125" style="3" customWidth="1"/>
    <col min="9979" max="9979" width="9.125" style="3" customWidth="1"/>
    <col min="9980" max="10226" width="9" style="3"/>
    <col min="10227" max="10227" width="3.625" style="3" customWidth="1"/>
    <col min="10228" max="10228" width="9" style="3"/>
    <col min="10229" max="10229" width="10" style="3" customWidth="1"/>
    <col min="10230" max="10230" width="11.125" style="3" customWidth="1"/>
    <col min="10231" max="10231" width="9.125" style="3" customWidth="1"/>
    <col min="10232" max="10232" width="9" style="3"/>
    <col min="10233" max="10233" width="9.125" style="3" customWidth="1"/>
    <col min="10234" max="10234" width="11.125" style="3" customWidth="1"/>
    <col min="10235" max="10235" width="9.125" style="3" customWidth="1"/>
    <col min="10236" max="10482" width="9" style="3"/>
    <col min="10483" max="10483" width="3.625" style="3" customWidth="1"/>
    <col min="10484" max="10484" width="9" style="3"/>
    <col min="10485" max="10485" width="10" style="3" customWidth="1"/>
    <col min="10486" max="10486" width="11.125" style="3" customWidth="1"/>
    <col min="10487" max="10487" width="9.125" style="3" customWidth="1"/>
    <col min="10488" max="10488" width="9" style="3"/>
    <col min="10489" max="10489" width="9.125" style="3" customWidth="1"/>
    <col min="10490" max="10490" width="11.125" style="3" customWidth="1"/>
    <col min="10491" max="10491" width="9.125" style="3" customWidth="1"/>
    <col min="10492" max="10738" width="9" style="3"/>
    <col min="10739" max="10739" width="3.625" style="3" customWidth="1"/>
    <col min="10740" max="10740" width="9" style="3"/>
    <col min="10741" max="10741" width="10" style="3" customWidth="1"/>
    <col min="10742" max="10742" width="11.125" style="3" customWidth="1"/>
    <col min="10743" max="10743" width="9.125" style="3" customWidth="1"/>
    <col min="10744" max="10744" width="9" style="3"/>
    <col min="10745" max="10745" width="9.125" style="3" customWidth="1"/>
    <col min="10746" max="10746" width="11.125" style="3" customWidth="1"/>
    <col min="10747" max="10747" width="9.125" style="3" customWidth="1"/>
    <col min="10748" max="10994" width="9" style="3"/>
    <col min="10995" max="10995" width="3.625" style="3" customWidth="1"/>
    <col min="10996" max="10996" width="9" style="3"/>
    <col min="10997" max="10997" width="10" style="3" customWidth="1"/>
    <col min="10998" max="10998" width="11.125" style="3" customWidth="1"/>
    <col min="10999" max="10999" width="9.125" style="3" customWidth="1"/>
    <col min="11000" max="11000" width="9" style="3"/>
    <col min="11001" max="11001" width="9.125" style="3" customWidth="1"/>
    <col min="11002" max="11002" width="11.125" style="3" customWidth="1"/>
    <col min="11003" max="11003" width="9.125" style="3" customWidth="1"/>
    <col min="11004" max="11250" width="9" style="3"/>
    <col min="11251" max="11251" width="3.625" style="3" customWidth="1"/>
    <col min="11252" max="11252" width="9" style="3"/>
    <col min="11253" max="11253" width="10" style="3" customWidth="1"/>
    <col min="11254" max="11254" width="11.125" style="3" customWidth="1"/>
    <col min="11255" max="11255" width="9.125" style="3" customWidth="1"/>
    <col min="11256" max="11256" width="9" style="3"/>
    <col min="11257" max="11257" width="9.125" style="3" customWidth="1"/>
    <col min="11258" max="11258" width="11.125" style="3" customWidth="1"/>
    <col min="11259" max="11259" width="9.125" style="3" customWidth="1"/>
    <col min="11260" max="11506" width="9" style="3"/>
    <col min="11507" max="11507" width="3.625" style="3" customWidth="1"/>
    <col min="11508" max="11508" width="9" style="3"/>
    <col min="11509" max="11509" width="10" style="3" customWidth="1"/>
    <col min="11510" max="11510" width="11.125" style="3" customWidth="1"/>
    <col min="11511" max="11511" width="9.125" style="3" customWidth="1"/>
    <col min="11512" max="11512" width="9" style="3"/>
    <col min="11513" max="11513" width="9.125" style="3" customWidth="1"/>
    <col min="11514" max="11514" width="11.125" style="3" customWidth="1"/>
    <col min="11515" max="11515" width="9.125" style="3" customWidth="1"/>
    <col min="11516" max="11762" width="9" style="3"/>
    <col min="11763" max="11763" width="3.625" style="3" customWidth="1"/>
    <col min="11764" max="11764" width="9" style="3"/>
    <col min="11765" max="11765" width="10" style="3" customWidth="1"/>
    <col min="11766" max="11766" width="11.125" style="3" customWidth="1"/>
    <col min="11767" max="11767" width="9.125" style="3" customWidth="1"/>
    <col min="11768" max="11768" width="9" style="3"/>
    <col min="11769" max="11769" width="9.125" style="3" customWidth="1"/>
    <col min="11770" max="11770" width="11.125" style="3" customWidth="1"/>
    <col min="11771" max="11771" width="9.125" style="3" customWidth="1"/>
    <col min="11772" max="12018" width="9" style="3"/>
    <col min="12019" max="12019" width="3.625" style="3" customWidth="1"/>
    <col min="12020" max="12020" width="9" style="3"/>
    <col min="12021" max="12021" width="10" style="3" customWidth="1"/>
    <col min="12022" max="12022" width="11.125" style="3" customWidth="1"/>
    <col min="12023" max="12023" width="9.125" style="3" customWidth="1"/>
    <col min="12024" max="12024" width="9" style="3"/>
    <col min="12025" max="12025" width="9.125" style="3" customWidth="1"/>
    <col min="12026" max="12026" width="11.125" style="3" customWidth="1"/>
    <col min="12027" max="12027" width="9.125" style="3" customWidth="1"/>
    <col min="12028" max="12274" width="9" style="3"/>
    <col min="12275" max="12275" width="3.625" style="3" customWidth="1"/>
    <col min="12276" max="12276" width="9" style="3"/>
    <col min="12277" max="12277" width="10" style="3" customWidth="1"/>
    <col min="12278" max="12278" width="11.125" style="3" customWidth="1"/>
    <col min="12279" max="12279" width="9.125" style="3" customWidth="1"/>
    <col min="12280" max="12280" width="9" style="3"/>
    <col min="12281" max="12281" width="9.125" style="3" customWidth="1"/>
    <col min="12282" max="12282" width="11.125" style="3" customWidth="1"/>
    <col min="12283" max="12283" width="9.125" style="3" customWidth="1"/>
    <col min="12284" max="12530" width="9" style="3"/>
    <col min="12531" max="12531" width="3.625" style="3" customWidth="1"/>
    <col min="12532" max="12532" width="9" style="3"/>
    <col min="12533" max="12533" width="10" style="3" customWidth="1"/>
    <col min="12534" max="12534" width="11.125" style="3" customWidth="1"/>
    <col min="12535" max="12535" width="9.125" style="3" customWidth="1"/>
    <col min="12536" max="12536" width="9" style="3"/>
    <col min="12537" max="12537" width="9.125" style="3" customWidth="1"/>
    <col min="12538" max="12538" width="11.125" style="3" customWidth="1"/>
    <col min="12539" max="12539" width="9.125" style="3" customWidth="1"/>
    <col min="12540" max="12786" width="9" style="3"/>
    <col min="12787" max="12787" width="3.625" style="3" customWidth="1"/>
    <col min="12788" max="12788" width="9" style="3"/>
    <col min="12789" max="12789" width="10" style="3" customWidth="1"/>
    <col min="12790" max="12790" width="11.125" style="3" customWidth="1"/>
    <col min="12791" max="12791" width="9.125" style="3" customWidth="1"/>
    <col min="12792" max="12792" width="9" style="3"/>
    <col min="12793" max="12793" width="9.125" style="3" customWidth="1"/>
    <col min="12794" max="12794" width="11.125" style="3" customWidth="1"/>
    <col min="12795" max="12795" width="9.125" style="3" customWidth="1"/>
    <col min="12796" max="13042" width="9" style="3"/>
    <col min="13043" max="13043" width="3.625" style="3" customWidth="1"/>
    <col min="13044" max="13044" width="9" style="3"/>
    <col min="13045" max="13045" width="10" style="3" customWidth="1"/>
    <col min="13046" max="13046" width="11.125" style="3" customWidth="1"/>
    <col min="13047" max="13047" width="9.125" style="3" customWidth="1"/>
    <col min="13048" max="13048" width="9" style="3"/>
    <col min="13049" max="13049" width="9.125" style="3" customWidth="1"/>
    <col min="13050" max="13050" width="11.125" style="3" customWidth="1"/>
    <col min="13051" max="13051" width="9.125" style="3" customWidth="1"/>
    <col min="13052" max="13298" width="9" style="3"/>
    <col min="13299" max="13299" width="3.625" style="3" customWidth="1"/>
    <col min="13300" max="13300" width="9" style="3"/>
    <col min="13301" max="13301" width="10" style="3" customWidth="1"/>
    <col min="13302" max="13302" width="11.125" style="3" customWidth="1"/>
    <col min="13303" max="13303" width="9.125" style="3" customWidth="1"/>
    <col min="13304" max="13304" width="9" style="3"/>
    <col min="13305" max="13305" width="9.125" style="3" customWidth="1"/>
    <col min="13306" max="13306" width="11.125" style="3" customWidth="1"/>
    <col min="13307" max="13307" width="9.125" style="3" customWidth="1"/>
    <col min="13308" max="13554" width="9" style="3"/>
    <col min="13555" max="13555" width="3.625" style="3" customWidth="1"/>
    <col min="13556" max="13556" width="9" style="3"/>
    <col min="13557" max="13557" width="10" style="3" customWidth="1"/>
    <col min="13558" max="13558" width="11.125" style="3" customWidth="1"/>
    <col min="13559" max="13559" width="9.125" style="3" customWidth="1"/>
    <col min="13560" max="13560" width="9" style="3"/>
    <col min="13561" max="13561" width="9.125" style="3" customWidth="1"/>
    <col min="13562" max="13562" width="11.125" style="3" customWidth="1"/>
    <col min="13563" max="13563" width="9.125" style="3" customWidth="1"/>
    <col min="13564" max="13810" width="9" style="3"/>
    <col min="13811" max="13811" width="3.625" style="3" customWidth="1"/>
    <col min="13812" max="13812" width="9" style="3"/>
    <col min="13813" max="13813" width="10" style="3" customWidth="1"/>
    <col min="13814" max="13814" width="11.125" style="3" customWidth="1"/>
    <col min="13815" max="13815" width="9.125" style="3" customWidth="1"/>
    <col min="13816" max="13816" width="9" style="3"/>
    <col min="13817" max="13817" width="9.125" style="3" customWidth="1"/>
    <col min="13818" max="13818" width="11.125" style="3" customWidth="1"/>
    <col min="13819" max="13819" width="9.125" style="3" customWidth="1"/>
    <col min="13820" max="14066" width="9" style="3"/>
    <col min="14067" max="14067" width="3.625" style="3" customWidth="1"/>
    <col min="14068" max="14068" width="9" style="3"/>
    <col min="14069" max="14069" width="10" style="3" customWidth="1"/>
    <col min="14070" max="14070" width="11.125" style="3" customWidth="1"/>
    <col min="14071" max="14071" width="9.125" style="3" customWidth="1"/>
    <col min="14072" max="14072" width="9" style="3"/>
    <col min="14073" max="14073" width="9.125" style="3" customWidth="1"/>
    <col min="14074" max="14074" width="11.125" style="3" customWidth="1"/>
    <col min="14075" max="14075" width="9.125" style="3" customWidth="1"/>
    <col min="14076" max="14322" width="9" style="3"/>
    <col min="14323" max="14323" width="3.625" style="3" customWidth="1"/>
    <col min="14324" max="14324" width="9" style="3"/>
    <col min="14325" max="14325" width="10" style="3" customWidth="1"/>
    <col min="14326" max="14326" width="11.125" style="3" customWidth="1"/>
    <col min="14327" max="14327" width="9.125" style="3" customWidth="1"/>
    <col min="14328" max="14328" width="9" style="3"/>
    <col min="14329" max="14329" width="9.125" style="3" customWidth="1"/>
    <col min="14330" max="14330" width="11.125" style="3" customWidth="1"/>
    <col min="14331" max="14331" width="9.125" style="3" customWidth="1"/>
    <col min="14332" max="14578" width="9" style="3"/>
    <col min="14579" max="14579" width="3.625" style="3" customWidth="1"/>
    <col min="14580" max="14580" width="9" style="3"/>
    <col min="14581" max="14581" width="10" style="3" customWidth="1"/>
    <col min="14582" max="14582" width="11.125" style="3" customWidth="1"/>
    <col min="14583" max="14583" width="9.125" style="3" customWidth="1"/>
    <col min="14584" max="14584" width="9" style="3"/>
    <col min="14585" max="14585" width="9.125" style="3" customWidth="1"/>
    <col min="14586" max="14586" width="11.125" style="3" customWidth="1"/>
    <col min="14587" max="14587" width="9.125" style="3" customWidth="1"/>
    <col min="14588" max="14834" width="9" style="3"/>
    <col min="14835" max="14835" width="3.625" style="3" customWidth="1"/>
    <col min="14836" max="14836" width="9" style="3"/>
    <col min="14837" max="14837" width="10" style="3" customWidth="1"/>
    <col min="14838" max="14838" width="11.125" style="3" customWidth="1"/>
    <col min="14839" max="14839" width="9.125" style="3" customWidth="1"/>
    <col min="14840" max="14840" width="9" style="3"/>
    <col min="14841" max="14841" width="9.125" style="3" customWidth="1"/>
    <col min="14842" max="14842" width="11.125" style="3" customWidth="1"/>
    <col min="14843" max="14843" width="9.125" style="3" customWidth="1"/>
    <col min="14844" max="15090" width="9" style="3"/>
    <col min="15091" max="15091" width="3.625" style="3" customWidth="1"/>
    <col min="15092" max="15092" width="9" style="3"/>
    <col min="15093" max="15093" width="10" style="3" customWidth="1"/>
    <col min="15094" max="15094" width="11.125" style="3" customWidth="1"/>
    <col min="15095" max="15095" width="9.125" style="3" customWidth="1"/>
    <col min="15096" max="15096" width="9" style="3"/>
    <col min="15097" max="15097" width="9.125" style="3" customWidth="1"/>
    <col min="15098" max="15098" width="11.125" style="3" customWidth="1"/>
    <col min="15099" max="15099" width="9.125" style="3" customWidth="1"/>
    <col min="15100" max="15346" width="9" style="3"/>
    <col min="15347" max="15347" width="3.625" style="3" customWidth="1"/>
    <col min="15348" max="15348" width="9" style="3"/>
    <col min="15349" max="15349" width="10" style="3" customWidth="1"/>
    <col min="15350" max="15350" width="11.125" style="3" customWidth="1"/>
    <col min="15351" max="15351" width="9.125" style="3" customWidth="1"/>
    <col min="15352" max="15352" width="9" style="3"/>
    <col min="15353" max="15353" width="9.125" style="3" customWidth="1"/>
    <col min="15354" max="15354" width="11.125" style="3" customWidth="1"/>
    <col min="15355" max="15355" width="9.125" style="3" customWidth="1"/>
    <col min="15356" max="15602" width="9" style="3"/>
    <col min="15603" max="15603" width="3.625" style="3" customWidth="1"/>
    <col min="15604" max="15604" width="9" style="3"/>
    <col min="15605" max="15605" width="10" style="3" customWidth="1"/>
    <col min="15606" max="15606" width="11.125" style="3" customWidth="1"/>
    <col min="15607" max="15607" width="9.125" style="3" customWidth="1"/>
    <col min="15608" max="15608" width="9" style="3"/>
    <col min="15609" max="15609" width="9.125" style="3" customWidth="1"/>
    <col min="15610" max="15610" width="11.125" style="3" customWidth="1"/>
    <col min="15611" max="15611" width="9.125" style="3" customWidth="1"/>
    <col min="15612" max="15858" width="9" style="3"/>
    <col min="15859" max="15859" width="3.625" style="3" customWidth="1"/>
    <col min="15860" max="15860" width="9" style="3"/>
    <col min="15861" max="15861" width="10" style="3" customWidth="1"/>
    <col min="15862" max="15862" width="11.125" style="3" customWidth="1"/>
    <col min="15863" max="15863" width="9.125" style="3" customWidth="1"/>
    <col min="15864" max="15864" width="9" style="3"/>
    <col min="15865" max="15865" width="9.125" style="3" customWidth="1"/>
    <col min="15866" max="15866" width="11.125" style="3" customWidth="1"/>
    <col min="15867" max="15867" width="9.125" style="3" customWidth="1"/>
    <col min="15868" max="16114" width="9" style="3"/>
    <col min="16115" max="16115" width="3.625" style="3" customWidth="1"/>
    <col min="16116" max="16116" width="9" style="3"/>
    <col min="16117" max="16117" width="10" style="3" customWidth="1"/>
    <col min="16118" max="16118" width="11.125" style="3" customWidth="1"/>
    <col min="16119" max="16119" width="9.125" style="3" customWidth="1"/>
    <col min="16120" max="16120" width="9" style="3"/>
    <col min="16121" max="16121" width="9.125" style="3" customWidth="1"/>
    <col min="16122" max="16122" width="11.125" style="3" customWidth="1"/>
    <col min="16123" max="16123" width="9.125" style="3" customWidth="1"/>
    <col min="16124" max="16384" width="9" style="3"/>
  </cols>
  <sheetData>
    <row r="1" spans="1:30" ht="33.75" customHeight="1" x14ac:dyDescent="0.15">
      <c r="A1" s="284" t="s">
        <v>183</v>
      </c>
      <c r="B1" s="284"/>
      <c r="C1" s="284"/>
      <c r="D1" s="284"/>
      <c r="E1" s="285" t="s">
        <v>228</v>
      </c>
      <c r="F1" s="286"/>
      <c r="G1" s="286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</row>
    <row r="2" spans="1:30" s="2" customFormat="1" ht="11.25" customHeight="1" x14ac:dyDescent="0.15">
      <c r="A2" s="4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31.5" customHeight="1" x14ac:dyDescent="0.15">
      <c r="A3" s="6" t="s">
        <v>158</v>
      </c>
      <c r="B3" s="287" t="s">
        <v>159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11"/>
      <c r="U3" s="288">
        <f>様式7!Q1</f>
        <v>0</v>
      </c>
      <c r="V3" s="289"/>
      <c r="W3" s="289"/>
      <c r="X3" s="289"/>
      <c r="Y3" s="289"/>
      <c r="Z3" s="289"/>
      <c r="AA3" s="289"/>
      <c r="AB3" s="289" t="str">
        <f>様式5!F3</f>
        <v>陸協</v>
      </c>
      <c r="AC3" s="289"/>
      <c r="AD3" s="290"/>
    </row>
    <row r="4" spans="1:30" ht="10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31.5" customHeight="1" x14ac:dyDescent="0.15">
      <c r="A5" s="280" t="s">
        <v>45</v>
      </c>
      <c r="B5" s="280"/>
      <c r="C5" s="280"/>
      <c r="D5" s="280"/>
      <c r="E5" s="280"/>
      <c r="F5" s="280">
        <f>様式5!O3</f>
        <v>0</v>
      </c>
      <c r="G5" s="280"/>
      <c r="H5" s="280"/>
      <c r="I5" s="280"/>
      <c r="J5" s="280"/>
      <c r="K5" s="280"/>
      <c r="L5" s="280"/>
      <c r="M5" s="281" t="s">
        <v>46</v>
      </c>
      <c r="N5" s="281"/>
      <c r="O5" s="281"/>
      <c r="P5" s="281"/>
      <c r="Q5" s="281"/>
      <c r="R5" s="280">
        <f>様式5!O4</f>
        <v>0</v>
      </c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</row>
    <row r="6" spans="1:30" ht="31.5" customHeight="1" x14ac:dyDescent="0.15">
      <c r="A6" s="280" t="s">
        <v>184</v>
      </c>
      <c r="B6" s="280"/>
      <c r="C6" s="280"/>
      <c r="D6" s="280"/>
      <c r="E6" s="280"/>
      <c r="F6" s="281">
        <f>様式5!O5</f>
        <v>0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 t="s">
        <v>185</v>
      </c>
      <c r="S6" s="281"/>
      <c r="T6" s="281"/>
      <c r="U6" s="281"/>
      <c r="V6" s="281"/>
      <c r="W6" s="282">
        <f>Y23+Y40</f>
        <v>0</v>
      </c>
      <c r="X6" s="283"/>
      <c r="Y6" s="283"/>
      <c r="Z6" s="283"/>
      <c r="AA6" s="283"/>
      <c r="AB6" s="283"/>
      <c r="AC6" s="283"/>
      <c r="AD6" s="283"/>
    </row>
    <row r="7" spans="1:30" ht="15.75" customHeight="1" x14ac:dyDescent="0.15">
      <c r="A7" s="7"/>
      <c r="B7" s="7"/>
      <c r="C7" s="7"/>
      <c r="D7" s="7"/>
      <c r="E7" s="7"/>
      <c r="F7" s="7"/>
      <c r="G7" s="7"/>
      <c r="H7" s="7"/>
      <c r="I7" s="7"/>
    </row>
    <row r="8" spans="1:30" ht="20.100000000000001" customHeight="1" x14ac:dyDescent="0.15">
      <c r="A8" s="238" t="s">
        <v>186</v>
      </c>
      <c r="B8" s="239"/>
      <c r="C8" s="236" t="s">
        <v>162</v>
      </c>
      <c r="D8" s="237"/>
      <c r="E8" s="251" t="s">
        <v>181</v>
      </c>
      <c r="F8" s="252"/>
      <c r="G8" s="252"/>
      <c r="H8" s="252"/>
      <c r="I8" s="252"/>
      <c r="J8" s="252"/>
      <c r="K8" s="252"/>
      <c r="L8" s="252"/>
      <c r="M8" s="252">
        <v>3000</v>
      </c>
      <c r="N8" s="252"/>
      <c r="O8" s="252"/>
      <c r="P8" s="252"/>
      <c r="Q8" s="253" t="s">
        <v>187</v>
      </c>
      <c r="R8" s="253"/>
      <c r="S8" s="253">
        <f>様式7!X4</f>
        <v>0</v>
      </c>
      <c r="T8" s="253"/>
      <c r="U8" s="253" t="s">
        <v>188</v>
      </c>
      <c r="V8" s="253"/>
      <c r="W8" s="253" t="s">
        <v>189</v>
      </c>
      <c r="X8" s="253"/>
      <c r="Y8" s="279">
        <f t="shared" ref="Y8:Y11" si="0">M8*S8</f>
        <v>0</v>
      </c>
      <c r="Z8" s="279"/>
      <c r="AA8" s="279"/>
      <c r="AB8" s="279"/>
      <c r="AC8" s="257" t="s">
        <v>190</v>
      </c>
      <c r="AD8" s="258"/>
    </row>
    <row r="9" spans="1:30" ht="20.100000000000001" customHeight="1" x14ac:dyDescent="0.15">
      <c r="A9" s="240"/>
      <c r="B9" s="241"/>
      <c r="C9" s="236"/>
      <c r="D9" s="237"/>
      <c r="E9" s="251" t="s">
        <v>182</v>
      </c>
      <c r="F9" s="252"/>
      <c r="G9" s="252"/>
      <c r="H9" s="252"/>
      <c r="I9" s="252"/>
      <c r="J9" s="252"/>
      <c r="K9" s="252"/>
      <c r="L9" s="252"/>
      <c r="M9" s="252">
        <v>4500</v>
      </c>
      <c r="N9" s="252"/>
      <c r="O9" s="252"/>
      <c r="P9" s="252"/>
      <c r="Q9" s="253" t="s">
        <v>187</v>
      </c>
      <c r="R9" s="253"/>
      <c r="S9" s="253">
        <f>様式7!Y4</f>
        <v>0</v>
      </c>
      <c r="T9" s="253"/>
      <c r="U9" s="253" t="s">
        <v>188</v>
      </c>
      <c r="V9" s="253"/>
      <c r="W9" s="253" t="s">
        <v>189</v>
      </c>
      <c r="X9" s="253"/>
      <c r="Y9" s="279">
        <f t="shared" si="0"/>
        <v>0</v>
      </c>
      <c r="Z9" s="279"/>
      <c r="AA9" s="279"/>
      <c r="AB9" s="279"/>
      <c r="AC9" s="257" t="s">
        <v>190</v>
      </c>
      <c r="AD9" s="258"/>
    </row>
    <row r="10" spans="1:30" ht="20.100000000000001" customHeight="1" x14ac:dyDescent="0.15">
      <c r="A10" s="240"/>
      <c r="B10" s="241"/>
      <c r="C10" s="236"/>
      <c r="D10" s="237"/>
      <c r="E10" s="270" t="s">
        <v>165</v>
      </c>
      <c r="F10" s="252"/>
      <c r="G10" s="252"/>
      <c r="H10" s="252"/>
      <c r="I10" s="252"/>
      <c r="J10" s="252"/>
      <c r="K10" s="252"/>
      <c r="L10" s="252"/>
      <c r="M10" s="252">
        <v>400</v>
      </c>
      <c r="N10" s="252"/>
      <c r="O10" s="252"/>
      <c r="P10" s="252"/>
      <c r="Q10" s="253" t="s">
        <v>187</v>
      </c>
      <c r="R10" s="253"/>
      <c r="S10" s="253">
        <f>様式7!AK4</f>
        <v>0</v>
      </c>
      <c r="T10" s="253"/>
      <c r="U10" s="253" t="s">
        <v>188</v>
      </c>
      <c r="V10" s="253"/>
      <c r="W10" s="253" t="s">
        <v>189</v>
      </c>
      <c r="X10" s="253"/>
      <c r="Y10" s="277">
        <f t="shared" si="0"/>
        <v>0</v>
      </c>
      <c r="Z10" s="277"/>
      <c r="AA10" s="277"/>
      <c r="AB10" s="277"/>
      <c r="AC10" s="257" t="s">
        <v>190</v>
      </c>
      <c r="AD10" s="258"/>
    </row>
    <row r="11" spans="1:30" ht="20.100000000000001" customHeight="1" x14ac:dyDescent="0.15">
      <c r="A11" s="240"/>
      <c r="B11" s="241"/>
      <c r="C11" s="236"/>
      <c r="D11" s="237"/>
      <c r="E11" s="250" t="s">
        <v>166</v>
      </c>
      <c r="F11" s="250"/>
      <c r="G11" s="250"/>
      <c r="H11" s="250"/>
      <c r="I11" s="250"/>
      <c r="J11" s="250"/>
      <c r="K11" s="250"/>
      <c r="L11" s="251"/>
      <c r="M11" s="252">
        <v>2500</v>
      </c>
      <c r="N11" s="252"/>
      <c r="O11" s="252"/>
      <c r="P11" s="252"/>
      <c r="Q11" s="253" t="s">
        <v>187</v>
      </c>
      <c r="R11" s="253"/>
      <c r="S11" s="253">
        <f>様式7!AK4</f>
        <v>0</v>
      </c>
      <c r="T11" s="253"/>
      <c r="U11" s="253" t="s">
        <v>188</v>
      </c>
      <c r="V11" s="253"/>
      <c r="W11" s="253" t="s">
        <v>189</v>
      </c>
      <c r="X11" s="253"/>
      <c r="Y11" s="254">
        <f t="shared" si="0"/>
        <v>0</v>
      </c>
      <c r="Z11" s="255"/>
      <c r="AA11" s="255"/>
      <c r="AB11" s="256"/>
      <c r="AC11" s="257" t="s">
        <v>190</v>
      </c>
      <c r="AD11" s="258"/>
    </row>
    <row r="12" spans="1:30" ht="20.100000000000001" customHeight="1" x14ac:dyDescent="0.15">
      <c r="A12" s="240"/>
      <c r="B12" s="241"/>
      <c r="C12" s="236"/>
      <c r="D12" s="237"/>
      <c r="E12" s="259" t="s">
        <v>171</v>
      </c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1"/>
      <c r="Y12" s="262">
        <f>SUM(Y8:AB11)</f>
        <v>0</v>
      </c>
      <c r="Z12" s="263"/>
      <c r="AA12" s="263"/>
      <c r="AB12" s="264"/>
      <c r="AC12" s="265" t="s">
        <v>190</v>
      </c>
      <c r="AD12" s="266"/>
    </row>
    <row r="13" spans="1:30" ht="20.100000000000001" customHeight="1" x14ac:dyDescent="0.15">
      <c r="A13" s="240"/>
      <c r="B13" s="241"/>
      <c r="C13" s="236" t="s">
        <v>65</v>
      </c>
      <c r="D13" s="236"/>
      <c r="E13" s="250" t="s">
        <v>181</v>
      </c>
      <c r="F13" s="250"/>
      <c r="G13" s="250"/>
      <c r="H13" s="250"/>
      <c r="I13" s="250"/>
      <c r="J13" s="250"/>
      <c r="K13" s="250"/>
      <c r="L13" s="251"/>
      <c r="M13" s="252">
        <v>2000</v>
      </c>
      <c r="N13" s="252"/>
      <c r="O13" s="252"/>
      <c r="P13" s="252"/>
      <c r="Q13" s="253" t="s">
        <v>187</v>
      </c>
      <c r="R13" s="253"/>
      <c r="S13" s="253">
        <f>様式7!V4</f>
        <v>0</v>
      </c>
      <c r="T13" s="253"/>
      <c r="U13" s="253" t="s">
        <v>188</v>
      </c>
      <c r="V13" s="253"/>
      <c r="W13" s="253" t="s">
        <v>189</v>
      </c>
      <c r="X13" s="253"/>
      <c r="Y13" s="278">
        <f t="shared" ref="Y13:Y16" si="1">M13*S13</f>
        <v>0</v>
      </c>
      <c r="Z13" s="278"/>
      <c r="AA13" s="278"/>
      <c r="AB13" s="278"/>
      <c r="AC13" s="257" t="s">
        <v>190</v>
      </c>
      <c r="AD13" s="258"/>
    </row>
    <row r="14" spans="1:30" ht="20.100000000000001" customHeight="1" x14ac:dyDescent="0.15">
      <c r="A14" s="240"/>
      <c r="B14" s="241"/>
      <c r="C14" s="236"/>
      <c r="D14" s="236"/>
      <c r="E14" s="250" t="s">
        <v>182</v>
      </c>
      <c r="F14" s="250"/>
      <c r="G14" s="250"/>
      <c r="H14" s="250"/>
      <c r="I14" s="250"/>
      <c r="J14" s="250"/>
      <c r="K14" s="250"/>
      <c r="L14" s="251"/>
      <c r="M14" s="252">
        <v>3000</v>
      </c>
      <c r="N14" s="252"/>
      <c r="O14" s="252"/>
      <c r="P14" s="252"/>
      <c r="Q14" s="253" t="s">
        <v>187</v>
      </c>
      <c r="R14" s="253"/>
      <c r="S14" s="253">
        <f>様式7!W4</f>
        <v>0</v>
      </c>
      <c r="T14" s="253"/>
      <c r="U14" s="253" t="s">
        <v>188</v>
      </c>
      <c r="V14" s="253"/>
      <c r="W14" s="253" t="s">
        <v>189</v>
      </c>
      <c r="X14" s="253"/>
      <c r="Y14" s="279">
        <f t="shared" si="1"/>
        <v>0</v>
      </c>
      <c r="Z14" s="279"/>
      <c r="AA14" s="279"/>
      <c r="AB14" s="279"/>
      <c r="AC14" s="257" t="s">
        <v>190</v>
      </c>
      <c r="AD14" s="258"/>
    </row>
    <row r="15" spans="1:30" ht="20.100000000000001" customHeight="1" x14ac:dyDescent="0.15">
      <c r="A15" s="240"/>
      <c r="B15" s="241"/>
      <c r="C15" s="236"/>
      <c r="D15" s="236"/>
      <c r="E15" s="270" t="s">
        <v>165</v>
      </c>
      <c r="F15" s="252"/>
      <c r="G15" s="252"/>
      <c r="H15" s="252"/>
      <c r="I15" s="252"/>
      <c r="J15" s="252"/>
      <c r="K15" s="252"/>
      <c r="L15" s="252"/>
      <c r="M15" s="252">
        <v>400</v>
      </c>
      <c r="N15" s="252"/>
      <c r="O15" s="252"/>
      <c r="P15" s="252"/>
      <c r="Q15" s="253" t="s">
        <v>187</v>
      </c>
      <c r="R15" s="253"/>
      <c r="S15" s="253">
        <f>様式7!AI4</f>
        <v>0</v>
      </c>
      <c r="T15" s="253"/>
      <c r="U15" s="253" t="s">
        <v>188</v>
      </c>
      <c r="V15" s="253"/>
      <c r="W15" s="253" t="s">
        <v>189</v>
      </c>
      <c r="X15" s="253"/>
      <c r="Y15" s="277">
        <f t="shared" si="1"/>
        <v>0</v>
      </c>
      <c r="Z15" s="277"/>
      <c r="AA15" s="277"/>
      <c r="AB15" s="277"/>
      <c r="AC15" s="257" t="s">
        <v>190</v>
      </c>
      <c r="AD15" s="258"/>
    </row>
    <row r="16" spans="1:30" ht="20.100000000000001" customHeight="1" x14ac:dyDescent="0.15">
      <c r="A16" s="240"/>
      <c r="B16" s="241"/>
      <c r="C16" s="236"/>
      <c r="D16" s="237"/>
      <c r="E16" s="250" t="s">
        <v>166</v>
      </c>
      <c r="F16" s="250"/>
      <c r="G16" s="250"/>
      <c r="H16" s="250"/>
      <c r="I16" s="250"/>
      <c r="J16" s="250"/>
      <c r="K16" s="250"/>
      <c r="L16" s="251"/>
      <c r="M16" s="252">
        <v>2500</v>
      </c>
      <c r="N16" s="252"/>
      <c r="O16" s="252"/>
      <c r="P16" s="252"/>
      <c r="Q16" s="253" t="s">
        <v>187</v>
      </c>
      <c r="R16" s="253"/>
      <c r="S16" s="253">
        <f>様式7!AI4</f>
        <v>0</v>
      </c>
      <c r="T16" s="253"/>
      <c r="U16" s="253" t="s">
        <v>188</v>
      </c>
      <c r="V16" s="253"/>
      <c r="W16" s="253" t="s">
        <v>189</v>
      </c>
      <c r="X16" s="253"/>
      <c r="Y16" s="254">
        <f t="shared" si="1"/>
        <v>0</v>
      </c>
      <c r="Z16" s="255"/>
      <c r="AA16" s="255"/>
      <c r="AB16" s="256"/>
      <c r="AC16" s="257" t="s">
        <v>190</v>
      </c>
      <c r="AD16" s="258"/>
    </row>
    <row r="17" spans="1:30" ht="20.100000000000001" customHeight="1" x14ac:dyDescent="0.15">
      <c r="A17" s="240"/>
      <c r="B17" s="241"/>
      <c r="C17" s="236"/>
      <c r="D17" s="237"/>
      <c r="E17" s="259" t="s">
        <v>171</v>
      </c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1"/>
      <c r="Y17" s="262">
        <f>SUM(Y13:AB16)</f>
        <v>0</v>
      </c>
      <c r="Z17" s="263"/>
      <c r="AA17" s="263"/>
      <c r="AB17" s="264"/>
      <c r="AC17" s="265" t="s">
        <v>190</v>
      </c>
      <c r="AD17" s="266"/>
    </row>
    <row r="18" spans="1:30" ht="20.100000000000001" customHeight="1" x14ac:dyDescent="0.15">
      <c r="A18" s="240"/>
      <c r="B18" s="241"/>
      <c r="C18" s="236" t="s">
        <v>161</v>
      </c>
      <c r="D18" s="236"/>
      <c r="E18" s="250" t="s">
        <v>181</v>
      </c>
      <c r="F18" s="250"/>
      <c r="G18" s="250"/>
      <c r="H18" s="250"/>
      <c r="I18" s="250"/>
      <c r="J18" s="250"/>
      <c r="K18" s="250"/>
      <c r="L18" s="251"/>
      <c r="M18" s="252">
        <v>2000</v>
      </c>
      <c r="N18" s="252"/>
      <c r="O18" s="252"/>
      <c r="P18" s="252"/>
      <c r="Q18" s="253" t="s">
        <v>187</v>
      </c>
      <c r="R18" s="253"/>
      <c r="S18" s="253">
        <f>様式7!T4</f>
        <v>0</v>
      </c>
      <c r="T18" s="253"/>
      <c r="U18" s="253" t="s">
        <v>188</v>
      </c>
      <c r="V18" s="253"/>
      <c r="W18" s="253" t="s">
        <v>189</v>
      </c>
      <c r="X18" s="253"/>
      <c r="Y18" s="267">
        <f t="shared" ref="Y18:Y21" si="2">M18*S18</f>
        <v>0</v>
      </c>
      <c r="Z18" s="268"/>
      <c r="AA18" s="268"/>
      <c r="AB18" s="269"/>
      <c r="AC18" s="257" t="s">
        <v>190</v>
      </c>
      <c r="AD18" s="258"/>
    </row>
    <row r="19" spans="1:30" ht="20.100000000000001" customHeight="1" x14ac:dyDescent="0.15">
      <c r="A19" s="240"/>
      <c r="B19" s="241"/>
      <c r="C19" s="236"/>
      <c r="D19" s="236"/>
      <c r="E19" s="250" t="s">
        <v>182</v>
      </c>
      <c r="F19" s="250"/>
      <c r="G19" s="250"/>
      <c r="H19" s="250"/>
      <c r="I19" s="250"/>
      <c r="J19" s="250"/>
      <c r="K19" s="250"/>
      <c r="L19" s="251"/>
      <c r="M19" s="252">
        <v>3000</v>
      </c>
      <c r="N19" s="252"/>
      <c r="O19" s="252"/>
      <c r="P19" s="252"/>
      <c r="Q19" s="253" t="s">
        <v>187</v>
      </c>
      <c r="R19" s="253"/>
      <c r="S19" s="253">
        <f>様式7!U4</f>
        <v>0</v>
      </c>
      <c r="T19" s="253"/>
      <c r="U19" s="253" t="s">
        <v>188</v>
      </c>
      <c r="V19" s="253"/>
      <c r="W19" s="253" t="s">
        <v>189</v>
      </c>
      <c r="X19" s="253"/>
      <c r="Y19" s="267">
        <f t="shared" si="2"/>
        <v>0</v>
      </c>
      <c r="Z19" s="268"/>
      <c r="AA19" s="268"/>
      <c r="AB19" s="269"/>
      <c r="AC19" s="257" t="s">
        <v>190</v>
      </c>
      <c r="AD19" s="258"/>
    </row>
    <row r="20" spans="1:30" ht="20.100000000000001" customHeight="1" x14ac:dyDescent="0.15">
      <c r="A20" s="240"/>
      <c r="B20" s="241"/>
      <c r="C20" s="236"/>
      <c r="D20" s="236"/>
      <c r="E20" s="270" t="s">
        <v>165</v>
      </c>
      <c r="F20" s="252"/>
      <c r="G20" s="252"/>
      <c r="H20" s="252"/>
      <c r="I20" s="252"/>
      <c r="J20" s="252"/>
      <c r="K20" s="252"/>
      <c r="L20" s="252"/>
      <c r="M20" s="252">
        <v>400</v>
      </c>
      <c r="N20" s="252"/>
      <c r="O20" s="252"/>
      <c r="P20" s="252"/>
      <c r="Q20" s="253" t="s">
        <v>187</v>
      </c>
      <c r="R20" s="253"/>
      <c r="S20" s="253">
        <f>様式7!AG4</f>
        <v>0</v>
      </c>
      <c r="T20" s="253"/>
      <c r="U20" s="253" t="s">
        <v>188</v>
      </c>
      <c r="V20" s="253"/>
      <c r="W20" s="253" t="s">
        <v>189</v>
      </c>
      <c r="X20" s="253"/>
      <c r="Y20" s="254">
        <f t="shared" si="2"/>
        <v>0</v>
      </c>
      <c r="Z20" s="255"/>
      <c r="AA20" s="255"/>
      <c r="AB20" s="256"/>
      <c r="AC20" s="257" t="s">
        <v>190</v>
      </c>
      <c r="AD20" s="258"/>
    </row>
    <row r="21" spans="1:30" ht="20.100000000000001" customHeight="1" x14ac:dyDescent="0.15">
      <c r="A21" s="240"/>
      <c r="B21" s="241"/>
      <c r="C21" s="236"/>
      <c r="D21" s="237"/>
      <c r="E21" s="250" t="s">
        <v>166</v>
      </c>
      <c r="F21" s="250"/>
      <c r="G21" s="250"/>
      <c r="H21" s="250"/>
      <c r="I21" s="250"/>
      <c r="J21" s="250"/>
      <c r="K21" s="250"/>
      <c r="L21" s="251"/>
      <c r="M21" s="252">
        <v>2500</v>
      </c>
      <c r="N21" s="252"/>
      <c r="O21" s="252"/>
      <c r="P21" s="252"/>
      <c r="Q21" s="253" t="s">
        <v>187</v>
      </c>
      <c r="R21" s="253"/>
      <c r="S21" s="253">
        <f>様式7!AG4</f>
        <v>0</v>
      </c>
      <c r="T21" s="253"/>
      <c r="U21" s="253" t="s">
        <v>188</v>
      </c>
      <c r="V21" s="253"/>
      <c r="W21" s="253" t="s">
        <v>189</v>
      </c>
      <c r="X21" s="253"/>
      <c r="Y21" s="254">
        <f t="shared" si="2"/>
        <v>0</v>
      </c>
      <c r="Z21" s="255"/>
      <c r="AA21" s="255"/>
      <c r="AB21" s="256"/>
      <c r="AC21" s="257" t="s">
        <v>190</v>
      </c>
      <c r="AD21" s="258"/>
    </row>
    <row r="22" spans="1:30" ht="20.100000000000001" customHeight="1" x14ac:dyDescent="0.15">
      <c r="A22" s="240"/>
      <c r="B22" s="241"/>
      <c r="C22" s="236"/>
      <c r="D22" s="237"/>
      <c r="E22" s="259" t="s">
        <v>171</v>
      </c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1"/>
      <c r="Y22" s="262">
        <f>SUM(Y18:AB21)</f>
        <v>0</v>
      </c>
      <c r="Z22" s="263"/>
      <c r="AA22" s="263"/>
      <c r="AB22" s="264"/>
      <c r="AC22" s="265" t="s">
        <v>190</v>
      </c>
      <c r="AD22" s="266"/>
    </row>
    <row r="23" spans="1:30" ht="20.100000000000001" customHeight="1" x14ac:dyDescent="0.15">
      <c r="A23" s="242"/>
      <c r="B23" s="243"/>
      <c r="C23" s="271" t="s">
        <v>191</v>
      </c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2">
        <f>Y22+Y17+Y12</f>
        <v>0</v>
      </c>
      <c r="Z23" s="273"/>
      <c r="AA23" s="273"/>
      <c r="AB23" s="274"/>
      <c r="AC23" s="275" t="s">
        <v>190</v>
      </c>
      <c r="AD23" s="276"/>
    </row>
    <row r="24" spans="1:30" ht="22.5" customHeight="1" x14ac:dyDescent="0.15">
      <c r="A24" s="8"/>
      <c r="B24" s="8"/>
      <c r="C24" s="8"/>
      <c r="D24" s="8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20.100000000000001" customHeight="1" x14ac:dyDescent="0.15">
      <c r="A25" s="244" t="s">
        <v>192</v>
      </c>
      <c r="B25" s="245"/>
      <c r="C25" s="236" t="s">
        <v>162</v>
      </c>
      <c r="D25" s="237"/>
      <c r="E25" s="251" t="s">
        <v>181</v>
      </c>
      <c r="F25" s="252"/>
      <c r="G25" s="252"/>
      <c r="H25" s="252"/>
      <c r="I25" s="252"/>
      <c r="J25" s="252"/>
      <c r="K25" s="252"/>
      <c r="L25" s="252"/>
      <c r="M25" s="252">
        <v>3000</v>
      </c>
      <c r="N25" s="252"/>
      <c r="O25" s="252"/>
      <c r="P25" s="252"/>
      <c r="Q25" s="253" t="s">
        <v>187</v>
      </c>
      <c r="R25" s="253"/>
      <c r="S25" s="253">
        <f>様式7!AD4</f>
        <v>0</v>
      </c>
      <c r="T25" s="253"/>
      <c r="U25" s="253" t="s">
        <v>188</v>
      </c>
      <c r="V25" s="253"/>
      <c r="W25" s="253" t="s">
        <v>189</v>
      </c>
      <c r="X25" s="253"/>
      <c r="Y25" s="267">
        <f t="shared" ref="Y25:Y28" si="3">M25*S25</f>
        <v>0</v>
      </c>
      <c r="Z25" s="268"/>
      <c r="AA25" s="268"/>
      <c r="AB25" s="269"/>
      <c r="AC25" s="257" t="s">
        <v>190</v>
      </c>
      <c r="AD25" s="258"/>
    </row>
    <row r="26" spans="1:30" ht="20.100000000000001" customHeight="1" x14ac:dyDescent="0.15">
      <c r="A26" s="246"/>
      <c r="B26" s="247"/>
      <c r="C26" s="236"/>
      <c r="D26" s="237"/>
      <c r="E26" s="251" t="s">
        <v>182</v>
      </c>
      <c r="F26" s="252"/>
      <c r="G26" s="252"/>
      <c r="H26" s="252"/>
      <c r="I26" s="252"/>
      <c r="J26" s="252"/>
      <c r="K26" s="252"/>
      <c r="L26" s="252"/>
      <c r="M26" s="252">
        <v>4500</v>
      </c>
      <c r="N26" s="252"/>
      <c r="O26" s="252"/>
      <c r="P26" s="252"/>
      <c r="Q26" s="253" t="s">
        <v>187</v>
      </c>
      <c r="R26" s="253"/>
      <c r="S26" s="253">
        <f>様式7!AE4</f>
        <v>0</v>
      </c>
      <c r="T26" s="253"/>
      <c r="U26" s="253" t="s">
        <v>188</v>
      </c>
      <c r="V26" s="253"/>
      <c r="W26" s="253" t="s">
        <v>189</v>
      </c>
      <c r="X26" s="253"/>
      <c r="Y26" s="267">
        <f t="shared" si="3"/>
        <v>0</v>
      </c>
      <c r="Z26" s="268"/>
      <c r="AA26" s="268"/>
      <c r="AB26" s="269"/>
      <c r="AC26" s="257" t="s">
        <v>190</v>
      </c>
      <c r="AD26" s="258"/>
    </row>
    <row r="27" spans="1:30" ht="20.100000000000001" customHeight="1" x14ac:dyDescent="0.15">
      <c r="A27" s="246"/>
      <c r="B27" s="247"/>
      <c r="C27" s="236"/>
      <c r="D27" s="237"/>
      <c r="E27" s="270" t="s">
        <v>165</v>
      </c>
      <c r="F27" s="252"/>
      <c r="G27" s="252"/>
      <c r="H27" s="252"/>
      <c r="I27" s="252"/>
      <c r="J27" s="252"/>
      <c r="K27" s="252"/>
      <c r="L27" s="252"/>
      <c r="M27" s="252">
        <v>400</v>
      </c>
      <c r="N27" s="252"/>
      <c r="O27" s="252"/>
      <c r="P27" s="252"/>
      <c r="Q27" s="253" t="s">
        <v>187</v>
      </c>
      <c r="R27" s="253"/>
      <c r="S27" s="253">
        <f>様式7!AQ4</f>
        <v>0</v>
      </c>
      <c r="T27" s="253"/>
      <c r="U27" s="253" t="s">
        <v>188</v>
      </c>
      <c r="V27" s="253"/>
      <c r="W27" s="253" t="s">
        <v>189</v>
      </c>
      <c r="X27" s="253"/>
      <c r="Y27" s="254">
        <f t="shared" si="3"/>
        <v>0</v>
      </c>
      <c r="Z27" s="255"/>
      <c r="AA27" s="255"/>
      <c r="AB27" s="256"/>
      <c r="AC27" s="257" t="s">
        <v>190</v>
      </c>
      <c r="AD27" s="258"/>
    </row>
    <row r="28" spans="1:30" ht="20.100000000000001" customHeight="1" x14ac:dyDescent="0.15">
      <c r="A28" s="246"/>
      <c r="B28" s="247"/>
      <c r="C28" s="236"/>
      <c r="D28" s="237"/>
      <c r="E28" s="250" t="s">
        <v>166</v>
      </c>
      <c r="F28" s="250"/>
      <c r="G28" s="250"/>
      <c r="H28" s="250"/>
      <c r="I28" s="250"/>
      <c r="J28" s="250"/>
      <c r="K28" s="250"/>
      <c r="L28" s="251"/>
      <c r="M28" s="252">
        <v>2500</v>
      </c>
      <c r="N28" s="252"/>
      <c r="O28" s="252"/>
      <c r="P28" s="252"/>
      <c r="Q28" s="253" t="s">
        <v>187</v>
      </c>
      <c r="R28" s="253"/>
      <c r="S28" s="253">
        <f>様式7!AQ4</f>
        <v>0</v>
      </c>
      <c r="T28" s="253"/>
      <c r="U28" s="253" t="s">
        <v>188</v>
      </c>
      <c r="V28" s="253"/>
      <c r="W28" s="253" t="s">
        <v>189</v>
      </c>
      <c r="X28" s="253"/>
      <c r="Y28" s="254">
        <f t="shared" si="3"/>
        <v>0</v>
      </c>
      <c r="Z28" s="255"/>
      <c r="AA28" s="255"/>
      <c r="AB28" s="256"/>
      <c r="AC28" s="257" t="s">
        <v>190</v>
      </c>
      <c r="AD28" s="258"/>
    </row>
    <row r="29" spans="1:30" ht="20.100000000000001" customHeight="1" x14ac:dyDescent="0.15">
      <c r="A29" s="246"/>
      <c r="B29" s="247"/>
      <c r="C29" s="236"/>
      <c r="D29" s="237"/>
      <c r="E29" s="259" t="s">
        <v>171</v>
      </c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1"/>
      <c r="Y29" s="262">
        <f>SUM(Y25:AB28)</f>
        <v>0</v>
      </c>
      <c r="Z29" s="263"/>
      <c r="AA29" s="263"/>
      <c r="AB29" s="264"/>
      <c r="AC29" s="265" t="s">
        <v>190</v>
      </c>
      <c r="AD29" s="266"/>
    </row>
    <row r="30" spans="1:30" ht="20.100000000000001" customHeight="1" x14ac:dyDescent="0.15">
      <c r="A30" s="246"/>
      <c r="B30" s="247"/>
      <c r="C30" s="236" t="s">
        <v>65</v>
      </c>
      <c r="D30" s="236"/>
      <c r="E30" s="250" t="s">
        <v>181</v>
      </c>
      <c r="F30" s="250"/>
      <c r="G30" s="250"/>
      <c r="H30" s="250"/>
      <c r="I30" s="250"/>
      <c r="J30" s="250"/>
      <c r="K30" s="250"/>
      <c r="L30" s="251"/>
      <c r="M30" s="252">
        <v>2000</v>
      </c>
      <c r="N30" s="252"/>
      <c r="O30" s="252"/>
      <c r="P30" s="252"/>
      <c r="Q30" s="253" t="s">
        <v>187</v>
      </c>
      <c r="R30" s="253"/>
      <c r="S30" s="253">
        <f>様式7!AB4</f>
        <v>0</v>
      </c>
      <c r="T30" s="253"/>
      <c r="U30" s="253" t="s">
        <v>188</v>
      </c>
      <c r="V30" s="253"/>
      <c r="W30" s="253" t="s">
        <v>189</v>
      </c>
      <c r="X30" s="253"/>
      <c r="Y30" s="267">
        <f t="shared" ref="Y30:Y33" si="4">M30*S30</f>
        <v>0</v>
      </c>
      <c r="Z30" s="268"/>
      <c r="AA30" s="268"/>
      <c r="AB30" s="269"/>
      <c r="AC30" s="257" t="s">
        <v>190</v>
      </c>
      <c r="AD30" s="258"/>
    </row>
    <row r="31" spans="1:30" ht="20.100000000000001" customHeight="1" x14ac:dyDescent="0.15">
      <c r="A31" s="246"/>
      <c r="B31" s="247"/>
      <c r="C31" s="236"/>
      <c r="D31" s="236"/>
      <c r="E31" s="250" t="s">
        <v>182</v>
      </c>
      <c r="F31" s="250"/>
      <c r="G31" s="250"/>
      <c r="H31" s="250"/>
      <c r="I31" s="250"/>
      <c r="J31" s="250"/>
      <c r="K31" s="250"/>
      <c r="L31" s="251"/>
      <c r="M31" s="252">
        <v>3000</v>
      </c>
      <c r="N31" s="252"/>
      <c r="O31" s="252"/>
      <c r="P31" s="252"/>
      <c r="Q31" s="253" t="s">
        <v>187</v>
      </c>
      <c r="R31" s="253"/>
      <c r="S31" s="253">
        <f>様式7!AC4</f>
        <v>0</v>
      </c>
      <c r="T31" s="253"/>
      <c r="U31" s="253" t="s">
        <v>188</v>
      </c>
      <c r="V31" s="253"/>
      <c r="W31" s="253" t="s">
        <v>189</v>
      </c>
      <c r="X31" s="253"/>
      <c r="Y31" s="267">
        <f t="shared" si="4"/>
        <v>0</v>
      </c>
      <c r="Z31" s="268"/>
      <c r="AA31" s="268"/>
      <c r="AB31" s="269"/>
      <c r="AC31" s="257" t="s">
        <v>190</v>
      </c>
      <c r="AD31" s="258"/>
    </row>
    <row r="32" spans="1:30" ht="20.100000000000001" customHeight="1" x14ac:dyDescent="0.15">
      <c r="A32" s="246"/>
      <c r="B32" s="247"/>
      <c r="C32" s="236"/>
      <c r="D32" s="236"/>
      <c r="E32" s="270" t="s">
        <v>165</v>
      </c>
      <c r="F32" s="252"/>
      <c r="G32" s="252"/>
      <c r="H32" s="252"/>
      <c r="I32" s="252"/>
      <c r="J32" s="252"/>
      <c r="K32" s="252"/>
      <c r="L32" s="252"/>
      <c r="M32" s="252">
        <v>400</v>
      </c>
      <c r="N32" s="252"/>
      <c r="O32" s="252"/>
      <c r="P32" s="252"/>
      <c r="Q32" s="253" t="s">
        <v>187</v>
      </c>
      <c r="R32" s="253"/>
      <c r="S32" s="253">
        <f>様式7!AO4</f>
        <v>0</v>
      </c>
      <c r="T32" s="253"/>
      <c r="U32" s="253" t="s">
        <v>188</v>
      </c>
      <c r="V32" s="253"/>
      <c r="W32" s="253" t="s">
        <v>189</v>
      </c>
      <c r="X32" s="253"/>
      <c r="Y32" s="254">
        <f t="shared" si="4"/>
        <v>0</v>
      </c>
      <c r="Z32" s="255"/>
      <c r="AA32" s="255"/>
      <c r="AB32" s="256"/>
      <c r="AC32" s="257" t="s">
        <v>190</v>
      </c>
      <c r="AD32" s="258"/>
    </row>
    <row r="33" spans="1:30" ht="20.100000000000001" customHeight="1" x14ac:dyDescent="0.15">
      <c r="A33" s="246"/>
      <c r="B33" s="247"/>
      <c r="C33" s="236"/>
      <c r="D33" s="237"/>
      <c r="E33" s="250" t="s">
        <v>166</v>
      </c>
      <c r="F33" s="250"/>
      <c r="G33" s="250"/>
      <c r="H33" s="250"/>
      <c r="I33" s="250"/>
      <c r="J33" s="250"/>
      <c r="K33" s="250"/>
      <c r="L33" s="251"/>
      <c r="M33" s="252">
        <v>2500</v>
      </c>
      <c r="N33" s="252"/>
      <c r="O33" s="252"/>
      <c r="P33" s="252"/>
      <c r="Q33" s="253" t="s">
        <v>187</v>
      </c>
      <c r="R33" s="253"/>
      <c r="S33" s="253">
        <f>様式7!AO4</f>
        <v>0</v>
      </c>
      <c r="T33" s="253"/>
      <c r="U33" s="253" t="s">
        <v>188</v>
      </c>
      <c r="V33" s="253"/>
      <c r="W33" s="253" t="s">
        <v>189</v>
      </c>
      <c r="X33" s="253"/>
      <c r="Y33" s="254">
        <f t="shared" si="4"/>
        <v>0</v>
      </c>
      <c r="Z33" s="255"/>
      <c r="AA33" s="255"/>
      <c r="AB33" s="256"/>
      <c r="AC33" s="257" t="s">
        <v>190</v>
      </c>
      <c r="AD33" s="258"/>
    </row>
    <row r="34" spans="1:30" ht="20.100000000000001" customHeight="1" x14ac:dyDescent="0.15">
      <c r="A34" s="246"/>
      <c r="B34" s="247"/>
      <c r="C34" s="236"/>
      <c r="D34" s="237"/>
      <c r="E34" s="259" t="s">
        <v>171</v>
      </c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1"/>
      <c r="Y34" s="262">
        <f>SUM(Y30:AB33)</f>
        <v>0</v>
      </c>
      <c r="Z34" s="263"/>
      <c r="AA34" s="263"/>
      <c r="AB34" s="264"/>
      <c r="AC34" s="265" t="s">
        <v>190</v>
      </c>
      <c r="AD34" s="266"/>
    </row>
    <row r="35" spans="1:30" ht="20.100000000000001" customHeight="1" x14ac:dyDescent="0.15">
      <c r="A35" s="246"/>
      <c r="B35" s="247"/>
      <c r="C35" s="236" t="s">
        <v>161</v>
      </c>
      <c r="D35" s="236"/>
      <c r="E35" s="250" t="s">
        <v>181</v>
      </c>
      <c r="F35" s="250"/>
      <c r="G35" s="250"/>
      <c r="H35" s="250"/>
      <c r="I35" s="250"/>
      <c r="J35" s="250"/>
      <c r="K35" s="250"/>
      <c r="L35" s="251"/>
      <c r="M35" s="252">
        <v>2000</v>
      </c>
      <c r="N35" s="252"/>
      <c r="O35" s="252"/>
      <c r="P35" s="252"/>
      <c r="Q35" s="253" t="s">
        <v>187</v>
      </c>
      <c r="R35" s="253"/>
      <c r="S35" s="253">
        <f>様式7!Z4</f>
        <v>0</v>
      </c>
      <c r="T35" s="253"/>
      <c r="U35" s="253" t="s">
        <v>188</v>
      </c>
      <c r="V35" s="253"/>
      <c r="W35" s="253" t="s">
        <v>189</v>
      </c>
      <c r="X35" s="253"/>
      <c r="Y35" s="267">
        <f t="shared" ref="Y35:Y38" si="5">M35*S35</f>
        <v>0</v>
      </c>
      <c r="Z35" s="268"/>
      <c r="AA35" s="268"/>
      <c r="AB35" s="269"/>
      <c r="AC35" s="257" t="s">
        <v>190</v>
      </c>
      <c r="AD35" s="258"/>
    </row>
    <row r="36" spans="1:30" ht="20.100000000000001" customHeight="1" x14ac:dyDescent="0.15">
      <c r="A36" s="246"/>
      <c r="B36" s="247"/>
      <c r="C36" s="236"/>
      <c r="D36" s="236"/>
      <c r="E36" s="250" t="s">
        <v>182</v>
      </c>
      <c r="F36" s="250"/>
      <c r="G36" s="250"/>
      <c r="H36" s="250"/>
      <c r="I36" s="250"/>
      <c r="J36" s="250"/>
      <c r="K36" s="250"/>
      <c r="L36" s="251"/>
      <c r="M36" s="252">
        <v>3000</v>
      </c>
      <c r="N36" s="252"/>
      <c r="O36" s="252"/>
      <c r="P36" s="252"/>
      <c r="Q36" s="253" t="s">
        <v>187</v>
      </c>
      <c r="R36" s="253"/>
      <c r="S36" s="253">
        <f>様式7!AA4</f>
        <v>0</v>
      </c>
      <c r="T36" s="253"/>
      <c r="U36" s="253" t="s">
        <v>188</v>
      </c>
      <c r="V36" s="253"/>
      <c r="W36" s="253" t="s">
        <v>189</v>
      </c>
      <c r="X36" s="253"/>
      <c r="Y36" s="267">
        <f t="shared" si="5"/>
        <v>0</v>
      </c>
      <c r="Z36" s="268"/>
      <c r="AA36" s="268"/>
      <c r="AB36" s="269"/>
      <c r="AC36" s="257" t="s">
        <v>190</v>
      </c>
      <c r="AD36" s="258"/>
    </row>
    <row r="37" spans="1:30" ht="20.100000000000001" customHeight="1" x14ac:dyDescent="0.15">
      <c r="A37" s="246"/>
      <c r="B37" s="247"/>
      <c r="C37" s="236"/>
      <c r="D37" s="236"/>
      <c r="E37" s="270" t="s">
        <v>165</v>
      </c>
      <c r="F37" s="252"/>
      <c r="G37" s="252"/>
      <c r="H37" s="252"/>
      <c r="I37" s="252"/>
      <c r="J37" s="252"/>
      <c r="K37" s="252"/>
      <c r="L37" s="252"/>
      <c r="M37" s="252">
        <v>400</v>
      </c>
      <c r="N37" s="252"/>
      <c r="O37" s="252"/>
      <c r="P37" s="252"/>
      <c r="Q37" s="253" t="s">
        <v>187</v>
      </c>
      <c r="R37" s="253"/>
      <c r="S37" s="253">
        <f>様式7!AM4</f>
        <v>0</v>
      </c>
      <c r="T37" s="253"/>
      <c r="U37" s="253" t="s">
        <v>188</v>
      </c>
      <c r="V37" s="253"/>
      <c r="W37" s="253" t="s">
        <v>189</v>
      </c>
      <c r="X37" s="253"/>
      <c r="Y37" s="254">
        <f t="shared" si="5"/>
        <v>0</v>
      </c>
      <c r="Z37" s="255"/>
      <c r="AA37" s="255"/>
      <c r="AB37" s="256"/>
      <c r="AC37" s="257" t="s">
        <v>190</v>
      </c>
      <c r="AD37" s="258"/>
    </row>
    <row r="38" spans="1:30" ht="20.100000000000001" customHeight="1" x14ac:dyDescent="0.15">
      <c r="A38" s="246"/>
      <c r="B38" s="247"/>
      <c r="C38" s="236"/>
      <c r="D38" s="237"/>
      <c r="E38" s="250" t="s">
        <v>166</v>
      </c>
      <c r="F38" s="250"/>
      <c r="G38" s="250"/>
      <c r="H38" s="250"/>
      <c r="I38" s="250"/>
      <c r="J38" s="250"/>
      <c r="K38" s="250"/>
      <c r="L38" s="251"/>
      <c r="M38" s="252">
        <v>2500</v>
      </c>
      <c r="N38" s="252"/>
      <c r="O38" s="252"/>
      <c r="P38" s="252"/>
      <c r="Q38" s="253" t="s">
        <v>187</v>
      </c>
      <c r="R38" s="253"/>
      <c r="S38" s="253">
        <f>様式7!AM4</f>
        <v>0</v>
      </c>
      <c r="T38" s="253"/>
      <c r="U38" s="253" t="s">
        <v>188</v>
      </c>
      <c r="V38" s="253"/>
      <c r="W38" s="253" t="s">
        <v>189</v>
      </c>
      <c r="X38" s="253"/>
      <c r="Y38" s="254">
        <f t="shared" si="5"/>
        <v>0</v>
      </c>
      <c r="Z38" s="255"/>
      <c r="AA38" s="255"/>
      <c r="AB38" s="256"/>
      <c r="AC38" s="257" t="s">
        <v>190</v>
      </c>
      <c r="AD38" s="258"/>
    </row>
    <row r="39" spans="1:30" ht="20.100000000000001" customHeight="1" x14ac:dyDescent="0.15">
      <c r="A39" s="246"/>
      <c r="B39" s="247"/>
      <c r="C39" s="236"/>
      <c r="D39" s="237"/>
      <c r="E39" s="259" t="s">
        <v>171</v>
      </c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1"/>
      <c r="Y39" s="262">
        <f>SUM(Y35:AB38)</f>
        <v>0</v>
      </c>
      <c r="Z39" s="263"/>
      <c r="AA39" s="263"/>
      <c r="AB39" s="264"/>
      <c r="AC39" s="265" t="s">
        <v>190</v>
      </c>
      <c r="AD39" s="266"/>
    </row>
    <row r="40" spans="1:30" ht="20.100000000000001" customHeight="1" x14ac:dyDescent="0.15">
      <c r="A40" s="248"/>
      <c r="B40" s="249"/>
      <c r="C40" s="230" t="s">
        <v>193</v>
      </c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1">
        <f>Y39+Y34+Y29</f>
        <v>0</v>
      </c>
      <c r="Z40" s="232"/>
      <c r="AA40" s="232"/>
      <c r="AB40" s="233"/>
      <c r="AC40" s="234" t="s">
        <v>190</v>
      </c>
      <c r="AD40" s="235"/>
    </row>
  </sheetData>
  <sheetProtection selectLockedCells="1"/>
  <mergeCells count="237">
    <mergeCell ref="A1:D1"/>
    <mergeCell ref="E1:AD1"/>
    <mergeCell ref="B3:S3"/>
    <mergeCell ref="U3:AA3"/>
    <mergeCell ref="AB3:AD3"/>
    <mergeCell ref="A5:E5"/>
    <mergeCell ref="F5:L5"/>
    <mergeCell ref="M5:Q5"/>
    <mergeCell ref="R5:AD5"/>
    <mergeCell ref="A6:E6"/>
    <mergeCell ref="F6:Q6"/>
    <mergeCell ref="R6:V6"/>
    <mergeCell ref="W6:AD6"/>
    <mergeCell ref="E8:L8"/>
    <mergeCell ref="M8:P8"/>
    <mergeCell ref="Q8:R8"/>
    <mergeCell ref="S8:T8"/>
    <mergeCell ref="U8:V8"/>
    <mergeCell ref="W8:X8"/>
    <mergeCell ref="Y8:AB8"/>
    <mergeCell ref="AC8:AD8"/>
    <mergeCell ref="E9:L9"/>
    <mergeCell ref="M9:P9"/>
    <mergeCell ref="Q9:R9"/>
    <mergeCell ref="S9:T9"/>
    <mergeCell ref="U9:V9"/>
    <mergeCell ref="W9:X9"/>
    <mergeCell ref="Y9:AB9"/>
    <mergeCell ref="AC9:AD9"/>
    <mergeCell ref="E10:L10"/>
    <mergeCell ref="M10:P10"/>
    <mergeCell ref="Q10:R10"/>
    <mergeCell ref="S10:T10"/>
    <mergeCell ref="U10:V10"/>
    <mergeCell ref="W10:X10"/>
    <mergeCell ref="Y10:AB10"/>
    <mergeCell ref="AC10:AD10"/>
    <mergeCell ref="E11:L11"/>
    <mergeCell ref="M11:P11"/>
    <mergeCell ref="Q11:R11"/>
    <mergeCell ref="S11:T11"/>
    <mergeCell ref="U11:V11"/>
    <mergeCell ref="W11:X11"/>
    <mergeCell ref="Y11:AB11"/>
    <mergeCell ref="AC11:AD11"/>
    <mergeCell ref="E12:X12"/>
    <mergeCell ref="Y12:AB12"/>
    <mergeCell ref="AC12:AD12"/>
    <mergeCell ref="E13:L13"/>
    <mergeCell ref="M13:P13"/>
    <mergeCell ref="Q13:R13"/>
    <mergeCell ref="S13:T13"/>
    <mergeCell ref="U13:V13"/>
    <mergeCell ref="W13:X13"/>
    <mergeCell ref="Y13:AB13"/>
    <mergeCell ref="AC13:AD13"/>
    <mergeCell ref="E14:L14"/>
    <mergeCell ref="M14:P14"/>
    <mergeCell ref="Q14:R14"/>
    <mergeCell ref="S14:T14"/>
    <mergeCell ref="U14:V14"/>
    <mergeCell ref="W14:X14"/>
    <mergeCell ref="Y14:AB14"/>
    <mergeCell ref="AC14:AD14"/>
    <mergeCell ref="E15:L15"/>
    <mergeCell ref="M15:P15"/>
    <mergeCell ref="Q15:R15"/>
    <mergeCell ref="S15:T15"/>
    <mergeCell ref="U15:V15"/>
    <mergeCell ref="W15:X15"/>
    <mergeCell ref="Y15:AB15"/>
    <mergeCell ref="AC15:AD15"/>
    <mergeCell ref="E16:L16"/>
    <mergeCell ref="M16:P16"/>
    <mergeCell ref="Q16:R16"/>
    <mergeCell ref="S16:T16"/>
    <mergeCell ref="U16:V16"/>
    <mergeCell ref="W16:X16"/>
    <mergeCell ref="Y16:AB16"/>
    <mergeCell ref="AC16:AD16"/>
    <mergeCell ref="E17:X17"/>
    <mergeCell ref="Y17:AB17"/>
    <mergeCell ref="AC17:AD17"/>
    <mergeCell ref="E18:L18"/>
    <mergeCell ref="M18:P18"/>
    <mergeCell ref="Q18:R18"/>
    <mergeCell ref="S18:T18"/>
    <mergeCell ref="U18:V18"/>
    <mergeCell ref="W18:X18"/>
    <mergeCell ref="Y18:AB18"/>
    <mergeCell ref="AC18:AD18"/>
    <mergeCell ref="E19:L19"/>
    <mergeCell ref="M19:P19"/>
    <mergeCell ref="Q19:R19"/>
    <mergeCell ref="S19:T19"/>
    <mergeCell ref="U19:V19"/>
    <mergeCell ref="W19:X19"/>
    <mergeCell ref="Y19:AB19"/>
    <mergeCell ref="AC19:AD19"/>
    <mergeCell ref="E20:L20"/>
    <mergeCell ref="M20:P20"/>
    <mergeCell ref="Q20:R20"/>
    <mergeCell ref="S20:T20"/>
    <mergeCell ref="U20:V20"/>
    <mergeCell ref="W20:X20"/>
    <mergeCell ref="Y20:AB20"/>
    <mergeCell ref="AC20:AD20"/>
    <mergeCell ref="E21:L21"/>
    <mergeCell ref="M21:P21"/>
    <mergeCell ref="Q21:R21"/>
    <mergeCell ref="S21:T21"/>
    <mergeCell ref="U21:V21"/>
    <mergeCell ref="W21:X21"/>
    <mergeCell ref="Y21:AB21"/>
    <mergeCell ref="AC21:AD21"/>
    <mergeCell ref="E22:X22"/>
    <mergeCell ref="Y22:AB22"/>
    <mergeCell ref="AC22:AD22"/>
    <mergeCell ref="C23:X23"/>
    <mergeCell ref="Y23:AB23"/>
    <mergeCell ref="AC23:AD23"/>
    <mergeCell ref="E25:L25"/>
    <mergeCell ref="M25:P25"/>
    <mergeCell ref="Q25:R25"/>
    <mergeCell ref="S25:T25"/>
    <mergeCell ref="U25:V25"/>
    <mergeCell ref="W25:X25"/>
    <mergeCell ref="Y25:AB25"/>
    <mergeCell ref="AC25:AD25"/>
    <mergeCell ref="E26:L26"/>
    <mergeCell ref="M26:P26"/>
    <mergeCell ref="Q26:R26"/>
    <mergeCell ref="S26:T26"/>
    <mergeCell ref="U26:V26"/>
    <mergeCell ref="W26:X26"/>
    <mergeCell ref="Y26:AB26"/>
    <mergeCell ref="AC26:AD26"/>
    <mergeCell ref="E27:L27"/>
    <mergeCell ref="M27:P27"/>
    <mergeCell ref="Q27:R27"/>
    <mergeCell ref="S27:T27"/>
    <mergeCell ref="U27:V27"/>
    <mergeCell ref="W27:X27"/>
    <mergeCell ref="Y27:AB27"/>
    <mergeCell ref="AC27:AD27"/>
    <mergeCell ref="E28:L28"/>
    <mergeCell ref="M28:P28"/>
    <mergeCell ref="Q28:R28"/>
    <mergeCell ref="S28:T28"/>
    <mergeCell ref="U28:V28"/>
    <mergeCell ref="W28:X28"/>
    <mergeCell ref="Y28:AB28"/>
    <mergeCell ref="AC28:AD28"/>
    <mergeCell ref="E29:X29"/>
    <mergeCell ref="Y29:AB29"/>
    <mergeCell ref="AC29:AD29"/>
    <mergeCell ref="E30:L30"/>
    <mergeCell ref="M30:P30"/>
    <mergeCell ref="Q30:R30"/>
    <mergeCell ref="S30:T30"/>
    <mergeCell ref="U30:V30"/>
    <mergeCell ref="W30:X30"/>
    <mergeCell ref="Y30:AB30"/>
    <mergeCell ref="AC30:AD30"/>
    <mergeCell ref="E31:L31"/>
    <mergeCell ref="M31:P31"/>
    <mergeCell ref="Q31:R31"/>
    <mergeCell ref="S31:T31"/>
    <mergeCell ref="U31:V31"/>
    <mergeCell ref="W31:X31"/>
    <mergeCell ref="Y31:AB31"/>
    <mergeCell ref="AC31:AD31"/>
    <mergeCell ref="E32:L32"/>
    <mergeCell ref="M32:P32"/>
    <mergeCell ref="Q32:R32"/>
    <mergeCell ref="S32:T32"/>
    <mergeCell ref="U32:V32"/>
    <mergeCell ref="W32:X32"/>
    <mergeCell ref="Y32:AB32"/>
    <mergeCell ref="AC32:AD32"/>
    <mergeCell ref="E33:L33"/>
    <mergeCell ref="M33:P33"/>
    <mergeCell ref="Q33:R33"/>
    <mergeCell ref="S33:T33"/>
    <mergeCell ref="U33:V33"/>
    <mergeCell ref="W33:X33"/>
    <mergeCell ref="Y33:AB33"/>
    <mergeCell ref="AC33:AD33"/>
    <mergeCell ref="E34:X34"/>
    <mergeCell ref="Y34:AB34"/>
    <mergeCell ref="AC34:AD34"/>
    <mergeCell ref="E35:L35"/>
    <mergeCell ref="M35:P35"/>
    <mergeCell ref="Q35:R35"/>
    <mergeCell ref="S35:T35"/>
    <mergeCell ref="U35:V35"/>
    <mergeCell ref="W35:X35"/>
    <mergeCell ref="Y35:AB35"/>
    <mergeCell ref="AC35:AD35"/>
    <mergeCell ref="Q36:R36"/>
    <mergeCell ref="S36:T36"/>
    <mergeCell ref="U36:V36"/>
    <mergeCell ref="W36:X36"/>
    <mergeCell ref="Y36:AB36"/>
    <mergeCell ref="AC36:AD36"/>
    <mergeCell ref="E37:L37"/>
    <mergeCell ref="M37:P37"/>
    <mergeCell ref="Q37:R37"/>
    <mergeCell ref="S37:T37"/>
    <mergeCell ref="U37:V37"/>
    <mergeCell ref="W37:X37"/>
    <mergeCell ref="Y37:AB37"/>
    <mergeCell ref="AC37:AD37"/>
    <mergeCell ref="C40:X40"/>
    <mergeCell ref="Y40:AB40"/>
    <mergeCell ref="AC40:AD40"/>
    <mergeCell ref="C8:D12"/>
    <mergeCell ref="C13:D17"/>
    <mergeCell ref="A8:B23"/>
    <mergeCell ref="C18:D22"/>
    <mergeCell ref="C25:D29"/>
    <mergeCell ref="C30:D34"/>
    <mergeCell ref="C35:D39"/>
    <mergeCell ref="A25:B40"/>
    <mergeCell ref="E38:L38"/>
    <mergeCell ref="M38:P38"/>
    <mergeCell ref="Q38:R38"/>
    <mergeCell ref="S38:T38"/>
    <mergeCell ref="U38:V38"/>
    <mergeCell ref="W38:X38"/>
    <mergeCell ref="Y38:AB38"/>
    <mergeCell ref="AC38:AD38"/>
    <mergeCell ref="E39:X39"/>
    <mergeCell ref="Y39:AB39"/>
    <mergeCell ref="AC39:AD39"/>
    <mergeCell ref="E36:L36"/>
    <mergeCell ref="M36:P36"/>
  </mergeCells>
  <phoneticPr fontId="44"/>
  <conditionalFormatting sqref="A3">
    <cfRule type="containsErrors" dxfId="8" priority="1">
      <formula>ISERROR(A3)</formula>
    </cfRule>
  </conditionalFormatting>
  <conditionalFormatting sqref="B3">
    <cfRule type="containsErrors" dxfId="7" priority="2">
      <formula>ISERROR(B3)</formula>
    </cfRule>
  </conditionalFormatting>
  <pageMargins left="0.511811023622047" right="0.511811023622047" top="0.55118110236220497" bottom="0.55118110236220497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R54"/>
  <sheetViews>
    <sheetView showGridLines="0" view="pageBreakPreview" zoomScale="84" zoomScaleNormal="85" workbookViewId="0">
      <selection activeCell="D5" sqref="D5:P5"/>
    </sheetView>
  </sheetViews>
  <sheetFormatPr defaultColWidth="9" defaultRowHeight="15.75" x14ac:dyDescent="0.25"/>
  <cols>
    <col min="1" max="70" width="1.875" style="1" customWidth="1"/>
    <col min="71" max="71" width="9" style="1" customWidth="1"/>
    <col min="72" max="16384" width="9" style="1"/>
  </cols>
  <sheetData>
    <row r="1" spans="1:70" ht="30" customHeight="1" x14ac:dyDescent="0.25">
      <c r="A1" s="299" t="s">
        <v>194</v>
      </c>
      <c r="B1" s="299"/>
      <c r="C1" s="299"/>
      <c r="D1" s="299"/>
      <c r="E1" s="299"/>
      <c r="F1" s="299"/>
      <c r="G1" s="299"/>
      <c r="H1" s="299"/>
      <c r="I1" s="300" t="s">
        <v>229</v>
      </c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1"/>
      <c r="BC1" s="294">
        <f>様式5!C3</f>
        <v>0</v>
      </c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296"/>
    </row>
    <row r="2" spans="1:70" ht="32.25" customHeight="1" x14ac:dyDescent="0.25">
      <c r="A2" s="297" t="s">
        <v>205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</row>
    <row r="3" spans="1:70" ht="8.25" customHeight="1" x14ac:dyDescent="0.25"/>
    <row r="4" spans="1:70" ht="15.95" customHeight="1" x14ac:dyDescent="0.25">
      <c r="A4" s="291" t="s">
        <v>49</v>
      </c>
      <c r="B4" s="291"/>
      <c r="C4" s="291"/>
      <c r="D4" s="291" t="s">
        <v>195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 t="s">
        <v>196</v>
      </c>
      <c r="R4" s="291"/>
      <c r="S4" s="291"/>
      <c r="T4" s="291"/>
      <c r="U4" s="291"/>
      <c r="V4" s="291"/>
      <c r="W4" s="291" t="s">
        <v>206</v>
      </c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8" t="s">
        <v>197</v>
      </c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 t="s">
        <v>198</v>
      </c>
      <c r="BF4" s="298"/>
      <c r="BG4" s="298"/>
      <c r="BH4" s="298"/>
      <c r="BI4" s="298"/>
      <c r="BJ4" s="298"/>
      <c r="BK4" s="298"/>
      <c r="BL4" s="298" t="s">
        <v>199</v>
      </c>
      <c r="BM4" s="298"/>
      <c r="BN4" s="298"/>
      <c r="BO4" s="298"/>
      <c r="BP4" s="298"/>
      <c r="BQ4" s="298"/>
      <c r="BR4" s="298"/>
    </row>
    <row r="5" spans="1:70" ht="15.95" customHeight="1" x14ac:dyDescent="0.25">
      <c r="A5" s="291">
        <v>1</v>
      </c>
      <c r="B5" s="291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</row>
    <row r="6" spans="1:70" ht="15.95" customHeight="1" x14ac:dyDescent="0.25">
      <c r="A6" s="291">
        <v>2</v>
      </c>
      <c r="B6" s="291"/>
      <c r="C6" s="291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</row>
    <row r="7" spans="1:70" ht="15.95" customHeight="1" x14ac:dyDescent="0.25">
      <c r="A7" s="291">
        <v>3</v>
      </c>
      <c r="B7" s="291"/>
      <c r="C7" s="291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</row>
    <row r="8" spans="1:70" ht="15.95" customHeight="1" x14ac:dyDescent="0.25">
      <c r="A8" s="291">
        <v>4</v>
      </c>
      <c r="B8" s="291"/>
      <c r="C8" s="291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</row>
    <row r="9" spans="1:70" ht="15.95" customHeight="1" x14ac:dyDescent="0.25">
      <c r="A9" s="291">
        <v>5</v>
      </c>
      <c r="B9" s="291"/>
      <c r="C9" s="291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</row>
    <row r="10" spans="1:70" ht="15.95" customHeight="1" x14ac:dyDescent="0.25">
      <c r="A10" s="291">
        <v>6</v>
      </c>
      <c r="B10" s="291"/>
      <c r="C10" s="291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</row>
    <row r="11" spans="1:70" ht="15.95" customHeight="1" x14ac:dyDescent="0.25">
      <c r="A11" s="291">
        <v>7</v>
      </c>
      <c r="B11" s="291"/>
      <c r="C11" s="291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</row>
    <row r="12" spans="1:70" ht="15.95" customHeight="1" x14ac:dyDescent="0.25">
      <c r="A12" s="291">
        <v>8</v>
      </c>
      <c r="B12" s="291"/>
      <c r="C12" s="291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</row>
    <row r="13" spans="1:70" ht="15.95" customHeight="1" x14ac:dyDescent="0.25">
      <c r="A13" s="291">
        <v>9</v>
      </c>
      <c r="B13" s="291"/>
      <c r="C13" s="291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</row>
    <row r="14" spans="1:70" ht="15.95" customHeight="1" x14ac:dyDescent="0.25">
      <c r="A14" s="291">
        <v>10</v>
      </c>
      <c r="B14" s="291"/>
      <c r="C14" s="291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</row>
    <row r="15" spans="1:70" ht="15.95" customHeight="1" x14ac:dyDescent="0.25">
      <c r="A15" s="291">
        <v>11</v>
      </c>
      <c r="B15" s="291"/>
      <c r="C15" s="291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</row>
    <row r="16" spans="1:70" ht="15.95" customHeight="1" x14ac:dyDescent="0.25">
      <c r="A16" s="291">
        <v>12</v>
      </c>
      <c r="B16" s="291"/>
      <c r="C16" s="291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</row>
    <row r="17" spans="1:70" ht="15.95" customHeight="1" x14ac:dyDescent="0.25">
      <c r="A17" s="291">
        <v>13</v>
      </c>
      <c r="B17" s="291"/>
      <c r="C17" s="291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</row>
    <row r="18" spans="1:70" ht="15.95" customHeight="1" x14ac:dyDescent="0.25">
      <c r="A18" s="291">
        <v>14</v>
      </c>
      <c r="B18" s="291"/>
      <c r="C18" s="291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</row>
    <row r="19" spans="1:70" ht="15.95" customHeight="1" x14ac:dyDescent="0.25">
      <c r="A19" s="291">
        <v>15</v>
      </c>
      <c r="B19" s="291"/>
      <c r="C19" s="291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</row>
    <row r="20" spans="1:70" ht="15.95" customHeight="1" x14ac:dyDescent="0.25">
      <c r="A20" s="291">
        <v>16</v>
      </c>
      <c r="B20" s="291"/>
      <c r="C20" s="291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</row>
    <row r="21" spans="1:70" ht="15.95" customHeight="1" x14ac:dyDescent="0.25">
      <c r="A21" s="291">
        <v>17</v>
      </c>
      <c r="B21" s="291"/>
      <c r="C21" s="291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</row>
    <row r="22" spans="1:70" ht="15.95" customHeight="1" x14ac:dyDescent="0.25">
      <c r="A22" s="291">
        <v>18</v>
      </c>
      <c r="B22" s="291"/>
      <c r="C22" s="291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</row>
    <row r="23" spans="1:70" ht="15.95" customHeight="1" x14ac:dyDescent="0.25">
      <c r="A23" s="291">
        <v>19</v>
      </c>
      <c r="B23" s="291"/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</row>
    <row r="24" spans="1:70" ht="15.95" customHeight="1" x14ac:dyDescent="0.25">
      <c r="A24" s="291">
        <v>20</v>
      </c>
      <c r="B24" s="291"/>
      <c r="C24" s="291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</row>
    <row r="25" spans="1:70" ht="15.95" customHeight="1" x14ac:dyDescent="0.25">
      <c r="A25" s="291">
        <v>21</v>
      </c>
      <c r="B25" s="291"/>
      <c r="C25" s="291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</row>
    <row r="26" spans="1:70" ht="15.95" customHeight="1" x14ac:dyDescent="0.25">
      <c r="A26" s="291">
        <v>22</v>
      </c>
      <c r="B26" s="291"/>
      <c r="C26" s="291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</row>
    <row r="27" spans="1:70" ht="15.95" customHeight="1" x14ac:dyDescent="0.25">
      <c r="A27" s="291">
        <v>23</v>
      </c>
      <c r="B27" s="291"/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</row>
    <row r="28" spans="1:70" ht="15.95" customHeight="1" x14ac:dyDescent="0.25">
      <c r="A28" s="291">
        <v>24</v>
      </c>
      <c r="B28" s="291"/>
      <c r="C28" s="291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</row>
    <row r="29" spans="1:70" ht="15.95" customHeight="1" x14ac:dyDescent="0.25">
      <c r="A29" s="291">
        <v>25</v>
      </c>
      <c r="B29" s="291"/>
      <c r="C29" s="291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</row>
    <row r="30" spans="1:70" ht="15.95" customHeight="1" x14ac:dyDescent="0.25">
      <c r="A30" s="291">
        <v>26</v>
      </c>
      <c r="B30" s="291"/>
      <c r="C30" s="291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</row>
    <row r="31" spans="1:70" ht="15.95" customHeight="1" x14ac:dyDescent="0.25">
      <c r="A31" s="291">
        <v>27</v>
      </c>
      <c r="B31" s="291"/>
      <c r="C31" s="291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</row>
    <row r="32" spans="1:70" ht="15.95" customHeight="1" x14ac:dyDescent="0.25">
      <c r="A32" s="291">
        <v>28</v>
      </c>
      <c r="B32" s="291"/>
      <c r="C32" s="291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</row>
    <row r="33" spans="1:70" ht="15.95" customHeight="1" x14ac:dyDescent="0.25">
      <c r="A33" s="291">
        <v>29</v>
      </c>
      <c r="B33" s="291"/>
      <c r="C33" s="291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</row>
    <row r="34" spans="1:70" ht="15.95" customHeight="1" x14ac:dyDescent="0.25">
      <c r="A34" s="291">
        <v>30</v>
      </c>
      <c r="B34" s="291"/>
      <c r="C34" s="291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</row>
    <row r="35" spans="1:70" ht="16.5" x14ac:dyDescent="0.25">
      <c r="A35" s="291">
        <v>31</v>
      </c>
      <c r="B35" s="291"/>
      <c r="C35" s="291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</row>
    <row r="36" spans="1:70" ht="16.5" x14ac:dyDescent="0.25">
      <c r="A36" s="291">
        <v>32</v>
      </c>
      <c r="B36" s="291"/>
      <c r="C36" s="291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</row>
    <row r="37" spans="1:70" ht="16.5" x14ac:dyDescent="0.25">
      <c r="A37" s="291">
        <v>33</v>
      </c>
      <c r="B37" s="291"/>
      <c r="C37" s="291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</row>
    <row r="38" spans="1:70" ht="16.5" x14ac:dyDescent="0.25">
      <c r="A38" s="291">
        <v>34</v>
      </c>
      <c r="B38" s="291"/>
      <c r="C38" s="291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</row>
    <row r="39" spans="1:70" ht="16.5" x14ac:dyDescent="0.25">
      <c r="A39" s="291">
        <v>35</v>
      </c>
      <c r="B39" s="291"/>
      <c r="C39" s="291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</row>
    <row r="40" spans="1:70" ht="16.5" x14ac:dyDescent="0.25">
      <c r="A40" s="291">
        <v>36</v>
      </c>
      <c r="B40" s="291"/>
      <c r="C40" s="291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</row>
    <row r="41" spans="1:70" ht="16.5" x14ac:dyDescent="0.25">
      <c r="A41" s="291">
        <v>37</v>
      </c>
      <c r="B41" s="291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</row>
    <row r="42" spans="1:70" ht="16.5" x14ac:dyDescent="0.25">
      <c r="A42" s="291">
        <v>38</v>
      </c>
      <c r="B42" s="291"/>
      <c r="C42" s="291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</row>
    <row r="43" spans="1:70" ht="16.5" x14ac:dyDescent="0.25">
      <c r="A43" s="291">
        <v>39</v>
      </c>
      <c r="B43" s="291"/>
      <c r="C43" s="291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</row>
    <row r="44" spans="1:70" ht="16.5" x14ac:dyDescent="0.25">
      <c r="A44" s="291">
        <v>40</v>
      </c>
      <c r="B44" s="291"/>
      <c r="C44" s="29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</row>
    <row r="45" spans="1:70" ht="16.5" x14ac:dyDescent="0.25">
      <c r="A45" s="291">
        <v>41</v>
      </c>
      <c r="B45" s="291"/>
      <c r="C45" s="291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</row>
    <row r="46" spans="1:70" ht="16.5" x14ac:dyDescent="0.25">
      <c r="A46" s="291">
        <v>42</v>
      </c>
      <c r="B46" s="291"/>
      <c r="C46" s="291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</row>
    <row r="47" spans="1:70" ht="16.5" x14ac:dyDescent="0.25">
      <c r="A47" s="291">
        <v>43</v>
      </c>
      <c r="B47" s="291"/>
      <c r="C47" s="291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</row>
    <row r="48" spans="1:70" ht="16.5" x14ac:dyDescent="0.25">
      <c r="A48" s="291">
        <v>44</v>
      </c>
      <c r="B48" s="291"/>
      <c r="C48" s="291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</row>
    <row r="49" spans="1:70" ht="16.5" x14ac:dyDescent="0.25">
      <c r="A49" s="291">
        <v>45</v>
      </c>
      <c r="B49" s="291"/>
      <c r="C49" s="291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</row>
    <row r="50" spans="1:70" ht="16.5" x14ac:dyDescent="0.25">
      <c r="A50" s="291">
        <v>46</v>
      </c>
      <c r="B50" s="291"/>
      <c r="C50" s="291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</row>
    <row r="51" spans="1:70" ht="16.5" x14ac:dyDescent="0.25">
      <c r="A51" s="291">
        <v>47</v>
      </c>
      <c r="B51" s="291"/>
      <c r="C51" s="291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</row>
    <row r="52" spans="1:70" ht="16.5" x14ac:dyDescent="0.25">
      <c r="A52" s="291">
        <v>48</v>
      </c>
      <c r="B52" s="291"/>
      <c r="C52" s="291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</row>
    <row r="53" spans="1:70" ht="16.5" x14ac:dyDescent="0.25">
      <c r="A53" s="291">
        <v>49</v>
      </c>
      <c r="B53" s="291"/>
      <c r="C53" s="291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</row>
    <row r="54" spans="1:70" ht="16.5" x14ac:dyDescent="0.25">
      <c r="A54" s="291">
        <v>50</v>
      </c>
      <c r="B54" s="291"/>
      <c r="C54" s="291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</row>
  </sheetData>
  <sheetProtection selectLockedCells="1"/>
  <mergeCells count="361">
    <mergeCell ref="BC1:BR1"/>
    <mergeCell ref="A2:BR2"/>
    <mergeCell ref="A4:C4"/>
    <mergeCell ref="D4:P4"/>
    <mergeCell ref="Q4:V4"/>
    <mergeCell ref="W4:AO4"/>
    <mergeCell ref="AP4:BD4"/>
    <mergeCell ref="BE4:BK4"/>
    <mergeCell ref="BL4:BR4"/>
    <mergeCell ref="A1:H1"/>
    <mergeCell ref="I1:BB1"/>
    <mergeCell ref="A5:C5"/>
    <mergeCell ref="D5:P5"/>
    <mergeCell ref="Q5:V5"/>
    <mergeCell ref="W5:AO5"/>
    <mergeCell ref="AP5:BD5"/>
    <mergeCell ref="BE5:BK5"/>
    <mergeCell ref="BL5:BR5"/>
    <mergeCell ref="A6:C6"/>
    <mergeCell ref="D6:P6"/>
    <mergeCell ref="Q6:V6"/>
    <mergeCell ref="W6:AO6"/>
    <mergeCell ref="AP6:BD6"/>
    <mergeCell ref="BE6:BK6"/>
    <mergeCell ref="BL6:BR6"/>
    <mergeCell ref="A7:C7"/>
    <mergeCell ref="D7:P7"/>
    <mergeCell ref="Q7:V7"/>
    <mergeCell ref="W7:AO7"/>
    <mergeCell ref="AP7:BD7"/>
    <mergeCell ref="BE7:BK7"/>
    <mergeCell ref="BL7:BR7"/>
    <mergeCell ref="A8:C8"/>
    <mergeCell ref="D8:P8"/>
    <mergeCell ref="Q8:V8"/>
    <mergeCell ref="W8:AO8"/>
    <mergeCell ref="AP8:BD8"/>
    <mergeCell ref="BE8:BK8"/>
    <mergeCell ref="BL8:BR8"/>
    <mergeCell ref="A9:C9"/>
    <mergeCell ref="D9:P9"/>
    <mergeCell ref="Q9:V9"/>
    <mergeCell ref="W9:AO9"/>
    <mergeCell ref="AP9:BD9"/>
    <mergeCell ref="BE9:BK9"/>
    <mergeCell ref="BL9:BR9"/>
    <mergeCell ref="A10:C10"/>
    <mergeCell ref="D10:P10"/>
    <mergeCell ref="Q10:V10"/>
    <mergeCell ref="W10:AO10"/>
    <mergeCell ref="AP10:BD10"/>
    <mergeCell ref="BE10:BK10"/>
    <mergeCell ref="BL10:BR10"/>
    <mergeCell ref="A11:C11"/>
    <mergeCell ref="D11:P11"/>
    <mergeCell ref="Q11:V11"/>
    <mergeCell ref="W11:AO11"/>
    <mergeCell ref="AP11:BD11"/>
    <mergeCell ref="BE11:BK11"/>
    <mergeCell ref="BL11:BR11"/>
    <mergeCell ref="A12:C12"/>
    <mergeCell ref="D12:P12"/>
    <mergeCell ref="Q12:V12"/>
    <mergeCell ref="W12:AO12"/>
    <mergeCell ref="AP12:BD12"/>
    <mergeCell ref="BE12:BK12"/>
    <mergeCell ref="BL12:BR12"/>
    <mergeCell ref="A13:C13"/>
    <mergeCell ref="D13:P13"/>
    <mergeCell ref="Q13:V13"/>
    <mergeCell ref="W13:AO13"/>
    <mergeCell ref="AP13:BD13"/>
    <mergeCell ref="BE13:BK13"/>
    <mergeCell ref="BL13:BR13"/>
    <mergeCell ref="A14:C14"/>
    <mergeCell ref="D14:P14"/>
    <mergeCell ref="Q14:V14"/>
    <mergeCell ref="W14:AO14"/>
    <mergeCell ref="AP14:BD14"/>
    <mergeCell ref="BE14:BK14"/>
    <mergeCell ref="BL14:BR14"/>
    <mergeCell ref="A15:C15"/>
    <mergeCell ref="D15:P15"/>
    <mergeCell ref="Q15:V15"/>
    <mergeCell ref="W15:AO15"/>
    <mergeCell ref="AP15:BD15"/>
    <mergeCell ref="BE15:BK15"/>
    <mergeCell ref="BL15:BR15"/>
    <mergeCell ref="A16:C16"/>
    <mergeCell ref="D16:P16"/>
    <mergeCell ref="Q16:V16"/>
    <mergeCell ref="W16:AO16"/>
    <mergeCell ref="AP16:BD16"/>
    <mergeCell ref="BE16:BK16"/>
    <mergeCell ref="BL16:BR16"/>
    <mergeCell ref="A17:C17"/>
    <mergeCell ref="D17:P17"/>
    <mergeCell ref="Q17:V17"/>
    <mergeCell ref="W17:AO17"/>
    <mergeCell ref="AP17:BD17"/>
    <mergeCell ref="BE17:BK17"/>
    <mergeCell ref="BL17:BR17"/>
    <mergeCell ref="A18:C18"/>
    <mergeCell ref="D18:P18"/>
    <mergeCell ref="Q18:V18"/>
    <mergeCell ref="W18:AO18"/>
    <mergeCell ref="AP18:BD18"/>
    <mergeCell ref="BE18:BK18"/>
    <mergeCell ref="BL18:BR18"/>
    <mergeCell ref="A19:C19"/>
    <mergeCell ref="D19:P19"/>
    <mergeCell ref="Q19:V19"/>
    <mergeCell ref="W19:AO19"/>
    <mergeCell ref="AP19:BD19"/>
    <mergeCell ref="BE19:BK19"/>
    <mergeCell ref="BL19:BR19"/>
    <mergeCell ref="A20:C20"/>
    <mergeCell ref="D20:P20"/>
    <mergeCell ref="Q20:V20"/>
    <mergeCell ref="W20:AO20"/>
    <mergeCell ref="AP20:BD20"/>
    <mergeCell ref="BE20:BK20"/>
    <mergeCell ref="BL20:BR20"/>
    <mergeCell ref="A21:C21"/>
    <mergeCell ref="D21:P21"/>
    <mergeCell ref="Q21:V21"/>
    <mergeCell ref="W21:AO21"/>
    <mergeCell ref="AP21:BD21"/>
    <mergeCell ref="BE21:BK21"/>
    <mergeCell ref="BL21:BR21"/>
    <mergeCell ref="A22:C22"/>
    <mergeCell ref="D22:P22"/>
    <mergeCell ref="Q22:V22"/>
    <mergeCell ref="W22:AO22"/>
    <mergeCell ref="AP22:BD22"/>
    <mergeCell ref="BE22:BK22"/>
    <mergeCell ref="BL22:BR22"/>
    <mergeCell ref="A23:C23"/>
    <mergeCell ref="D23:P23"/>
    <mergeCell ref="Q23:V23"/>
    <mergeCell ref="W23:AO23"/>
    <mergeCell ref="AP23:BD23"/>
    <mergeCell ref="BE23:BK23"/>
    <mergeCell ref="BL23:BR23"/>
    <mergeCell ref="A24:C24"/>
    <mergeCell ref="D24:P24"/>
    <mergeCell ref="Q24:V24"/>
    <mergeCell ref="W24:AO24"/>
    <mergeCell ref="AP24:BD24"/>
    <mergeCell ref="BE24:BK24"/>
    <mergeCell ref="BL24:BR24"/>
    <mergeCell ref="A25:C25"/>
    <mergeCell ref="D25:P25"/>
    <mergeCell ref="Q25:V25"/>
    <mergeCell ref="W25:AO25"/>
    <mergeCell ref="AP25:BD25"/>
    <mergeCell ref="BE25:BK25"/>
    <mergeCell ref="BL25:BR25"/>
    <mergeCell ref="A26:C26"/>
    <mergeCell ref="D26:P26"/>
    <mergeCell ref="Q26:V26"/>
    <mergeCell ref="W26:AO26"/>
    <mergeCell ref="AP26:BD26"/>
    <mergeCell ref="BE26:BK26"/>
    <mergeCell ref="BL26:BR26"/>
    <mergeCell ref="A27:C27"/>
    <mergeCell ref="D27:P27"/>
    <mergeCell ref="Q27:V27"/>
    <mergeCell ref="W27:AO27"/>
    <mergeCell ref="AP27:BD27"/>
    <mergeCell ref="BE27:BK27"/>
    <mergeCell ref="BL27:BR27"/>
    <mergeCell ref="A28:C28"/>
    <mergeCell ref="D28:P28"/>
    <mergeCell ref="Q28:V28"/>
    <mergeCell ref="W28:AO28"/>
    <mergeCell ref="AP28:BD28"/>
    <mergeCell ref="BE28:BK28"/>
    <mergeCell ref="BL28:BR28"/>
    <mergeCell ref="A29:C29"/>
    <mergeCell ref="D29:P29"/>
    <mergeCell ref="Q29:V29"/>
    <mergeCell ref="W29:AO29"/>
    <mergeCell ref="AP29:BD29"/>
    <mergeCell ref="BE29:BK29"/>
    <mergeCell ref="BL29:BR29"/>
    <mergeCell ref="A30:C30"/>
    <mergeCell ref="D30:P30"/>
    <mergeCell ref="Q30:V30"/>
    <mergeCell ref="W30:AO30"/>
    <mergeCell ref="AP30:BD30"/>
    <mergeCell ref="BE30:BK30"/>
    <mergeCell ref="BL30:BR30"/>
    <mergeCell ref="A31:C31"/>
    <mergeCell ref="D31:P31"/>
    <mergeCell ref="Q31:V31"/>
    <mergeCell ref="W31:AO31"/>
    <mergeCell ref="AP31:BD31"/>
    <mergeCell ref="BE31:BK31"/>
    <mergeCell ref="BL31:BR31"/>
    <mergeCell ref="A32:C32"/>
    <mergeCell ref="D32:P32"/>
    <mergeCell ref="Q32:V32"/>
    <mergeCell ref="W32:AO32"/>
    <mergeCell ref="AP32:BD32"/>
    <mergeCell ref="BE32:BK32"/>
    <mergeCell ref="BL32:BR32"/>
    <mergeCell ref="A33:C33"/>
    <mergeCell ref="D33:P33"/>
    <mergeCell ref="Q33:V33"/>
    <mergeCell ref="W33:AO33"/>
    <mergeCell ref="AP33:BD33"/>
    <mergeCell ref="BE33:BK33"/>
    <mergeCell ref="BL33:BR33"/>
    <mergeCell ref="A34:C34"/>
    <mergeCell ref="D34:P34"/>
    <mergeCell ref="Q34:V34"/>
    <mergeCell ref="W34:AO34"/>
    <mergeCell ref="AP34:BD34"/>
    <mergeCell ref="BE34:BK34"/>
    <mergeCell ref="BL34:BR34"/>
    <mergeCell ref="A35:C35"/>
    <mergeCell ref="D35:P35"/>
    <mergeCell ref="Q35:V35"/>
    <mergeCell ref="W35:AO35"/>
    <mergeCell ref="AP35:BD35"/>
    <mergeCell ref="BE35:BK35"/>
    <mergeCell ref="BL35:BR35"/>
    <mergeCell ref="A36:C36"/>
    <mergeCell ref="D36:P36"/>
    <mergeCell ref="Q36:V36"/>
    <mergeCell ref="W36:AO36"/>
    <mergeCell ref="AP36:BD36"/>
    <mergeCell ref="BE36:BK36"/>
    <mergeCell ref="BL36:BR36"/>
    <mergeCell ref="A37:C37"/>
    <mergeCell ref="D37:P37"/>
    <mergeCell ref="Q37:V37"/>
    <mergeCell ref="W37:AO37"/>
    <mergeCell ref="AP37:BD37"/>
    <mergeCell ref="BE37:BK37"/>
    <mergeCell ref="BL37:BR37"/>
    <mergeCell ref="A38:C38"/>
    <mergeCell ref="D38:P38"/>
    <mergeCell ref="Q38:V38"/>
    <mergeCell ref="W38:AO38"/>
    <mergeCell ref="AP38:BD38"/>
    <mergeCell ref="BE38:BK38"/>
    <mergeCell ref="BL38:BR38"/>
    <mergeCell ref="A39:C39"/>
    <mergeCell ref="D39:P39"/>
    <mergeCell ref="Q39:V39"/>
    <mergeCell ref="W39:AO39"/>
    <mergeCell ref="AP39:BD39"/>
    <mergeCell ref="BE39:BK39"/>
    <mergeCell ref="BL39:BR39"/>
    <mergeCell ref="A40:C40"/>
    <mergeCell ref="D40:P40"/>
    <mergeCell ref="Q40:V40"/>
    <mergeCell ref="W40:AO40"/>
    <mergeCell ref="AP40:BD40"/>
    <mergeCell ref="BE40:BK40"/>
    <mergeCell ref="BL40:BR40"/>
    <mergeCell ref="A41:C41"/>
    <mergeCell ref="D41:P41"/>
    <mergeCell ref="Q41:V41"/>
    <mergeCell ref="W41:AO41"/>
    <mergeCell ref="AP41:BD41"/>
    <mergeCell ref="BE41:BK41"/>
    <mergeCell ref="BL41:BR41"/>
    <mergeCell ref="A42:C42"/>
    <mergeCell ref="D42:P42"/>
    <mergeCell ref="Q42:V42"/>
    <mergeCell ref="W42:AO42"/>
    <mergeCell ref="AP42:BD42"/>
    <mergeCell ref="BE42:BK42"/>
    <mergeCell ref="BL42:BR42"/>
    <mergeCell ref="A43:C43"/>
    <mergeCell ref="D43:P43"/>
    <mergeCell ref="Q43:V43"/>
    <mergeCell ref="W43:AO43"/>
    <mergeCell ref="AP43:BD43"/>
    <mergeCell ref="BE43:BK43"/>
    <mergeCell ref="BL43:BR43"/>
    <mergeCell ref="A44:C44"/>
    <mergeCell ref="D44:P44"/>
    <mergeCell ref="Q44:V44"/>
    <mergeCell ref="W44:AO44"/>
    <mergeCell ref="AP44:BD44"/>
    <mergeCell ref="BE44:BK44"/>
    <mergeCell ref="BL44:BR44"/>
    <mergeCell ref="A45:C45"/>
    <mergeCell ref="D45:P45"/>
    <mergeCell ref="Q45:V45"/>
    <mergeCell ref="W45:AO45"/>
    <mergeCell ref="AP45:BD45"/>
    <mergeCell ref="BE45:BK45"/>
    <mergeCell ref="BL45:BR45"/>
    <mergeCell ref="A46:C46"/>
    <mergeCell ref="D46:P46"/>
    <mergeCell ref="Q46:V46"/>
    <mergeCell ref="W46:AO46"/>
    <mergeCell ref="AP46:BD46"/>
    <mergeCell ref="BE46:BK46"/>
    <mergeCell ref="BL46:BR46"/>
    <mergeCell ref="A47:C47"/>
    <mergeCell ref="D47:P47"/>
    <mergeCell ref="Q47:V47"/>
    <mergeCell ref="W47:AO47"/>
    <mergeCell ref="AP47:BD47"/>
    <mergeCell ref="BE47:BK47"/>
    <mergeCell ref="BL47:BR47"/>
    <mergeCell ref="A48:C48"/>
    <mergeCell ref="D48:P48"/>
    <mergeCell ref="Q48:V48"/>
    <mergeCell ref="W48:AO48"/>
    <mergeCell ref="AP48:BD48"/>
    <mergeCell ref="BE48:BK48"/>
    <mergeCell ref="BL48:BR48"/>
    <mergeCell ref="A49:C49"/>
    <mergeCell ref="D49:P49"/>
    <mergeCell ref="Q49:V49"/>
    <mergeCell ref="W49:AO49"/>
    <mergeCell ref="AP49:BD49"/>
    <mergeCell ref="BE49:BK49"/>
    <mergeCell ref="BL49:BR49"/>
    <mergeCell ref="A50:C50"/>
    <mergeCell ref="D50:P50"/>
    <mergeCell ref="Q50:V50"/>
    <mergeCell ref="W50:AO50"/>
    <mergeCell ref="AP50:BD50"/>
    <mergeCell ref="BE50:BK50"/>
    <mergeCell ref="BL50:BR50"/>
    <mergeCell ref="A51:C51"/>
    <mergeCell ref="D51:P51"/>
    <mergeCell ref="Q51:V51"/>
    <mergeCell ref="W51:AO51"/>
    <mergeCell ref="AP51:BD51"/>
    <mergeCell ref="BE51:BK51"/>
    <mergeCell ref="BL51:BR51"/>
    <mergeCell ref="A52:C52"/>
    <mergeCell ref="D52:P52"/>
    <mergeCell ref="Q52:V52"/>
    <mergeCell ref="W52:AO52"/>
    <mergeCell ref="AP52:BD52"/>
    <mergeCell ref="BE52:BK52"/>
    <mergeCell ref="BL52:BR52"/>
    <mergeCell ref="A53:C53"/>
    <mergeCell ref="D53:P53"/>
    <mergeCell ref="Q53:V53"/>
    <mergeCell ref="W53:AO53"/>
    <mergeCell ref="AP53:BD53"/>
    <mergeCell ref="BE53:BK53"/>
    <mergeCell ref="BL53:BR53"/>
    <mergeCell ref="A54:C54"/>
    <mergeCell ref="D54:P54"/>
    <mergeCell ref="Q54:V54"/>
    <mergeCell ref="W54:AO54"/>
    <mergeCell ref="AP54:BD54"/>
    <mergeCell ref="BE54:BK54"/>
    <mergeCell ref="BL54:BR54"/>
  </mergeCells>
  <phoneticPr fontId="44"/>
  <conditionalFormatting sqref="D7:P7">
    <cfRule type="cellIs" dxfId="6" priority="8" operator="equal">
      <formula>0</formula>
    </cfRule>
  </conditionalFormatting>
  <conditionalFormatting sqref="D8:P8">
    <cfRule type="cellIs" dxfId="5" priority="7" operator="equal">
      <formula>0</formula>
    </cfRule>
  </conditionalFormatting>
  <conditionalFormatting sqref="D9:P9">
    <cfRule type="cellIs" dxfId="4" priority="6" operator="equal">
      <formula>0</formula>
    </cfRule>
  </conditionalFormatting>
  <conditionalFormatting sqref="D10:P10">
    <cfRule type="cellIs" dxfId="3" priority="5" operator="equal">
      <formula>0</formula>
    </cfRule>
  </conditionalFormatting>
  <conditionalFormatting sqref="D11:P11">
    <cfRule type="cellIs" dxfId="2" priority="4" operator="equal">
      <formula>0</formula>
    </cfRule>
  </conditionalFormatting>
  <conditionalFormatting sqref="D5:P5">
    <cfRule type="cellIs" dxfId="1" priority="2" operator="equal">
      <formula>0</formula>
    </cfRule>
  </conditionalFormatting>
  <conditionalFormatting sqref="D6:P6">
    <cfRule type="cellIs" dxfId="0" priority="1" operator="equal">
      <formula>0</formula>
    </cfRule>
  </conditionalFormatting>
  <pageMargins left="0.39370078740157499" right="0.31496062992126" top="0.62992125984252001" bottom="0.511811023622047" header="0.511811023622047" footer="0.35433070866141703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入力の方法</vt:lpstr>
      <vt:lpstr>様式5</vt:lpstr>
      <vt:lpstr>様式6</vt:lpstr>
      <vt:lpstr>様式7</vt:lpstr>
      <vt:lpstr>様式8</vt:lpstr>
      <vt:lpstr>様式9</vt:lpstr>
      <vt:lpstr>様式5!Print_Area</vt:lpstr>
      <vt:lpstr>様式6!Print_Area</vt:lpstr>
      <vt:lpstr>様式7!Print_Area</vt:lpstr>
      <vt:lpstr>様式8!Print_Area</vt:lpstr>
      <vt:lpstr>様式9!Print_Area</vt:lpstr>
      <vt:lpstr>様式5!Print_Titles</vt:lpstr>
      <vt:lpstr>様式7!Print_Titles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番匠　徹</dc:creator>
  <cp:lastModifiedBy>Windows ユーザー</cp:lastModifiedBy>
  <cp:lastPrinted>2021-07-20T12:31:00Z</cp:lastPrinted>
  <dcterms:created xsi:type="dcterms:W3CDTF">2002-05-11T15:07:00Z</dcterms:created>
  <dcterms:modified xsi:type="dcterms:W3CDTF">2023-05-23T05:52:55Z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A39BA77548FE42059731596610980C6F</vt:lpwstr>
  </property>
  <property fmtid="{D5CDD505-2E9C-101B-9397-08002B2CF9AE}" pid="3" name="KSOProductBuildVer">
    <vt:lpwstr>1041-11.2.0.11042</vt:lpwstr>
  </property>
</Properties>
</file>