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1625"/>
  </bookViews>
  <sheets>
    <sheet name="総括" sheetId="2" r:id="rId1"/>
    <sheet name="参加料" sheetId="3" r:id="rId2"/>
    <sheet name="男子" sheetId="4" r:id="rId3"/>
    <sheet name="女子" sheetId="10" r:id="rId4"/>
    <sheet name="人数計算シート" sheetId="9" r:id="rId5"/>
    <sheet name="審判集約用" sheetId="11" r:id="rId6"/>
    <sheet name="ｼｽﾃﾑｼｰﾄ" sheetId="8" r:id="rId7"/>
  </sheets>
  <definedNames>
    <definedName name="_xlnm.Print_Area" localSheetId="0">総括!$A$1:$O$35</definedName>
    <definedName name="女子1･2年">ｼｽﾃﾑｼｰﾄ!$Q$2:$Q$3</definedName>
    <definedName name="女子1年">ｼｽﾃﾑｼｰﾄ!$O$2:$O$3</definedName>
    <definedName name="女子2年">ｼｽﾃﾑｼｰﾄ!$P$2:$P$3</definedName>
    <definedName name="女子U16">ｼｽﾃﾑｼｰﾄ!$N$2:$N$12</definedName>
    <definedName name="女子共通">ｼｽﾃﾑｼｰﾄ!$R$2:$R$4</definedName>
    <definedName name="男子1･2年">ｼｽﾃﾑｼｰﾄ!$K$2</definedName>
    <definedName name="男子1年">ｼｽﾃﾑｼｰﾄ!$I$2:$I$5</definedName>
    <definedName name="男子2年">ｼｽﾃﾑｼｰﾄ!$J$2:$J$4</definedName>
    <definedName name="男子U16">ｼｽﾃﾑｼｰﾄ!$H$2:$H$12</definedName>
    <definedName name="男子共通">ｼｽﾃﾑｼｰﾄ!$L$2:$L$5</definedName>
  </definedNames>
  <calcPr calcId="152511"/>
</workbook>
</file>

<file path=xl/calcChain.xml><?xml version="1.0" encoding="utf-8"?>
<calcChain xmlns="http://schemas.openxmlformats.org/spreadsheetml/2006/main">
  <c r="C2" i="9" l="1"/>
  <c r="C1" i="9"/>
  <c r="I2" i="11" l="1"/>
  <c r="L1" i="10" l="1"/>
  <c r="D1" i="10"/>
  <c r="D1" i="4"/>
  <c r="L1" i="4"/>
  <c r="I4" i="11" l="1"/>
  <c r="H4" i="11"/>
  <c r="G4" i="11"/>
  <c r="F4" i="11"/>
  <c r="E4" i="11"/>
  <c r="D4" i="11"/>
  <c r="C4" i="11"/>
  <c r="B4" i="11"/>
  <c r="I3" i="11"/>
  <c r="H3" i="11"/>
  <c r="G3" i="11"/>
  <c r="F3" i="11"/>
  <c r="E3" i="11"/>
  <c r="D3" i="11"/>
  <c r="C3" i="11"/>
  <c r="B3" i="11"/>
  <c r="D2" i="11"/>
  <c r="H2" i="11"/>
  <c r="G2" i="11"/>
  <c r="F2" i="11"/>
  <c r="E2" i="11"/>
  <c r="C2" i="11"/>
  <c r="B2" i="11"/>
  <c r="I55" i="10" l="1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J53" i="10"/>
  <c r="J54" i="10"/>
  <c r="J55" i="10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J55" i="4"/>
  <c r="J54" i="4"/>
  <c r="E3" i="3" l="1"/>
  <c r="D7" i="3"/>
  <c r="D9" i="3"/>
  <c r="D8" i="3"/>
  <c r="C7" i="3"/>
  <c r="C9" i="3"/>
  <c r="E9" i="3" s="1"/>
  <c r="F9" i="3" s="1"/>
  <c r="C8" i="3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23" i="9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4" i="9"/>
  <c r="E8" i="3" l="1"/>
  <c r="F8" i="3" s="1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 l="1"/>
  <c r="K1" i="3" l="1"/>
  <c r="E7" i="3" l="1"/>
  <c r="F7" i="3" s="1"/>
  <c r="E4" i="3" l="1"/>
  <c r="K4" i="3"/>
  <c r="D12" i="3" l="1"/>
  <c r="F12" i="3"/>
  <c r="C12" i="3" l="1"/>
  <c r="E12" i="3" s="1"/>
</calcChain>
</file>

<file path=xl/comments1.xml><?xml version="1.0" encoding="utf-8"?>
<comments xmlns="http://schemas.openxmlformats.org/spreadsheetml/2006/main">
  <authors>
    <author>作成者</author>
  </authors>
  <commentLis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学校の場合、最後に「中」「高」を入れて校種が分かるようにしてください。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このシートは自動計算されます。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アスリートビブスは、事務局で入力します。
</t>
        </r>
      </text>
    </comment>
    <comment ref="E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性別が入力されると参加料の表が計算されます。</t>
        </r>
      </text>
    </comment>
    <comment ref="K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U-16の種目か
学年種目かを選んでください。</t>
        </r>
      </text>
    </commen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選んだクラスの種目がプルダウンに出ます
</t>
        </r>
      </text>
    </comment>
    <comment ref="M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記録は「"」「｡」「ｍ」などを使わずに記入する。
1分以内…１２"３４→１２３４
1分以上…１'０４"０５→１０４０５
跳躍・投擲…３ｍ９０→３９０</t>
        </r>
      </text>
    </comment>
    <comment ref="N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U-16の種目か
学年種目かを選んでください。</t>
        </r>
      </text>
    </comment>
    <comment ref="O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選んだクラスの種目がプルダウンに出ます
</t>
        </r>
      </text>
    </comment>
    <comment ref="P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記録は「"」「｡」「ｍ」などを使わずに記入する。
1分以内…１２"３４→１２３４
1分以上…１'０４"０５→１０４０５
跳躍・投擲…３ｍ９０→３９０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アスリートビブスは、事務局で入力します。
</t>
        </r>
      </text>
    </comment>
    <comment ref="E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性別が入力されると参加料の表が計算されます。</t>
        </r>
      </text>
    </comment>
    <comment ref="K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U-16の種目か
学年種目かを選んでください。</t>
        </r>
      </text>
    </commen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選んだクラスの種目がプルダウンに出ます</t>
        </r>
      </text>
    </comment>
    <comment ref="M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記録は「"」「｡」「ｍ」などを使わずに記入する。
1分以内…１２"３４→１２３４
1分以上…１'０４"０５→１０４０５
跳躍・投擲…３ｍ９０→３９０</t>
        </r>
      </text>
    </comment>
    <comment ref="N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U-16の種目か
学年種目かを選んでください。</t>
        </r>
      </text>
    </comment>
    <comment ref="O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選んだクラスの種目がプルダウンに出ます</t>
        </r>
      </text>
    </comment>
    <comment ref="P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記録は「"」「｡」「ｍ」などを使わずに記入する。
1分以内…１２"３４→１２３４
1分以上…１'０４"０５→１０４０５
跳躍・投擲…３ｍ９０→３９０</t>
        </r>
      </text>
    </comment>
  </commentList>
</comments>
</file>

<file path=xl/sharedStrings.xml><?xml version="1.0" encoding="utf-8"?>
<sst xmlns="http://schemas.openxmlformats.org/spreadsheetml/2006/main" count="534" uniqueCount="215">
  <si>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</si>
  <si>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</si>
  <si>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</si>
  <si>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都道府県</t>
    <rPh sb="0" eb="4">
      <t>トドウフケン</t>
    </rPh>
    <phoneticPr fontId="1"/>
  </si>
  <si>
    <t>道内地方</t>
    <rPh sb="0" eb="4">
      <t>ドウナイチホウ</t>
    </rPh>
    <phoneticPr fontId="1"/>
  </si>
  <si>
    <t>氏名</t>
    <rPh sb="0" eb="2">
      <t>シメイ</t>
    </rPh>
    <phoneticPr fontId="1"/>
  </si>
  <si>
    <t>ﾌﾘｶﾞﾅ</t>
    <phoneticPr fontId="1"/>
  </si>
  <si>
    <t>種目</t>
    <rPh sb="0" eb="2">
      <t>シュモク</t>
    </rPh>
    <phoneticPr fontId="1"/>
  </si>
  <si>
    <t>最高記録</t>
    <rPh sb="0" eb="4">
      <t>サイコウキロク</t>
    </rPh>
    <phoneticPr fontId="1"/>
  </si>
  <si>
    <t>個別情報</t>
    <rPh sb="0" eb="4">
      <t>コベツジョウホウ</t>
    </rPh>
    <phoneticPr fontId="1"/>
  </si>
  <si>
    <t>AB</t>
    <phoneticPr fontId="1"/>
  </si>
  <si>
    <t>例</t>
    <rPh sb="0" eb="1">
      <t>レイ</t>
    </rPh>
    <phoneticPr fontId="1"/>
  </si>
  <si>
    <t xml:space="preserve">総括参加申込書 </t>
    <rPh sb="0" eb="2">
      <t>ソウカツ</t>
    </rPh>
    <rPh sb="2" eb="4">
      <t>サンカ</t>
    </rPh>
    <rPh sb="4" eb="6">
      <t>モウシコミ</t>
    </rPh>
    <rPh sb="6" eb="7">
      <t>ショ</t>
    </rPh>
    <phoneticPr fontId="6"/>
  </si>
  <si>
    <t>＊受付ＮＯ</t>
    <rPh sb="1" eb="3">
      <t>ウケツケ</t>
    </rPh>
    <phoneticPr fontId="6" alignment="distributed"/>
  </si>
  <si>
    <t>＊</t>
    <phoneticPr fontId="6"/>
  </si>
  <si>
    <t>確認電話番号</t>
    <rPh sb="0" eb="2">
      <t>カクニン</t>
    </rPh>
    <rPh sb="2" eb="4">
      <t>デンワ</t>
    </rPh>
    <rPh sb="4" eb="6">
      <t>バンゴウ</t>
    </rPh>
    <phoneticPr fontId="6" alignment="distributed"/>
  </si>
  <si>
    <t>090-8901-7827</t>
  </si>
  <si>
    <t>メールアドレス</t>
    <phoneticPr fontId="6" alignment="distributed"/>
  </si>
  <si>
    <t>douourecord@hotmail.com</t>
    <phoneticPr fontId="6"/>
  </si>
  <si>
    <t>区分（プルから選択してください）</t>
    <rPh sb="0" eb="2">
      <t>クブン</t>
    </rPh>
    <rPh sb="7" eb="9">
      <t>センタク</t>
    </rPh>
    <phoneticPr fontId="6"/>
  </si>
  <si>
    <t>所属陸協</t>
    <rPh sb="0" eb="2">
      <t>ショゾク</t>
    </rPh>
    <rPh sb="2" eb="4">
      <t>リク</t>
    </rPh>
    <phoneticPr fontId="6"/>
  </si>
  <si>
    <t>道央</t>
    <rPh sb="0" eb="2">
      <t>ドウオウ</t>
    </rPh>
    <phoneticPr fontId="6"/>
  </si>
  <si>
    <t>陸協</t>
    <rPh sb="0" eb="2">
      <t>リク</t>
    </rPh>
    <phoneticPr fontId="6"/>
  </si>
  <si>
    <t>中学</t>
    <rPh sb="0" eb="2">
      <t>チュウガク</t>
    </rPh>
    <phoneticPr fontId="6"/>
  </si>
  <si>
    <t>一任</t>
    <rPh sb="0" eb="2">
      <t>イチニン</t>
    </rPh>
    <phoneticPr fontId="6"/>
  </si>
  <si>
    <t>S</t>
    <phoneticPr fontId="6"/>
  </si>
  <si>
    <t>苫小牧</t>
    <rPh sb="0" eb="3">
      <t>トマコマイ</t>
    </rPh>
    <phoneticPr fontId="6"/>
  </si>
  <si>
    <t>アナウンサー</t>
  </si>
  <si>
    <t>A</t>
    <phoneticPr fontId="6"/>
  </si>
  <si>
    <t>所属団体名（学校名）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phoneticPr fontId="6" alignment="distributed"/>
  </si>
  <si>
    <t>札幌</t>
    <rPh sb="0" eb="2">
      <t>サッポロ</t>
    </rPh>
    <phoneticPr fontId="6"/>
  </si>
  <si>
    <t>本部記録員兼情報処理係</t>
    <rPh sb="0" eb="1">
      <t>ホン</t>
    </rPh>
    <rPh sb="1" eb="2">
      <t>ブ</t>
    </rPh>
    <rPh sb="2" eb="3">
      <t>キ</t>
    </rPh>
    <rPh sb="3" eb="4">
      <t>ロク</t>
    </rPh>
    <rPh sb="4" eb="5">
      <t>イン</t>
    </rPh>
    <rPh sb="5" eb="6">
      <t>ケン</t>
    </rPh>
    <rPh sb="6" eb="8">
      <t>ジョウホウ</t>
    </rPh>
    <rPh sb="8" eb="10">
      <t>ショリ</t>
    </rPh>
    <rPh sb="10" eb="11">
      <t>カカ</t>
    </rPh>
    <phoneticPr fontId="16"/>
  </si>
  <si>
    <t>B</t>
    <phoneticPr fontId="6"/>
  </si>
  <si>
    <t>　　個人参加でも、学校名は必ず記載すること （クラブチームも同様）</t>
    <rPh sb="2" eb="4">
      <t>コジン</t>
    </rPh>
    <rPh sb="4" eb="6">
      <t>サンカ</t>
    </rPh>
    <rPh sb="9" eb="11">
      <t>ガッコウ</t>
    </rPh>
    <rPh sb="11" eb="12">
      <t>メイ</t>
    </rPh>
    <rPh sb="13" eb="14">
      <t>カナラ</t>
    </rPh>
    <rPh sb="15" eb="17">
      <t>キサイ</t>
    </rPh>
    <rPh sb="30" eb="32">
      <t>ドウヨウ</t>
    </rPh>
    <phoneticPr fontId="6"/>
  </si>
  <si>
    <t>空知</t>
    <rPh sb="0" eb="2">
      <t>ソラチ</t>
    </rPh>
    <phoneticPr fontId="6"/>
  </si>
  <si>
    <t>医務員</t>
    <rPh sb="0" eb="1">
      <t>イ</t>
    </rPh>
    <rPh sb="1" eb="2">
      <t>ツトム</t>
    </rPh>
    <rPh sb="2" eb="3">
      <t>イン</t>
    </rPh>
    <phoneticPr fontId="16"/>
  </si>
  <si>
    <t>C</t>
    <phoneticPr fontId="6"/>
  </si>
  <si>
    <t>申込責任者</t>
    <rPh sb="0" eb="2">
      <t>モウシコミ</t>
    </rPh>
    <rPh sb="2" eb="5">
      <t>セキニンシャ</t>
    </rPh>
    <phoneticPr fontId="6"/>
  </si>
  <si>
    <t>携帯電話</t>
    <rPh sb="0" eb="2">
      <t>ケイタイ</t>
    </rPh>
    <rPh sb="2" eb="4">
      <t>デンワ</t>
    </rPh>
    <phoneticPr fontId="6"/>
  </si>
  <si>
    <t>室蘭</t>
    <rPh sb="0" eb="2">
      <t>ムロラン</t>
    </rPh>
    <phoneticPr fontId="6"/>
  </si>
  <si>
    <t>写真判定員</t>
    <rPh sb="0" eb="1">
      <t>シャ</t>
    </rPh>
    <rPh sb="1" eb="2">
      <t>マコト</t>
    </rPh>
    <rPh sb="2" eb="3">
      <t>ハン</t>
    </rPh>
    <rPh sb="3" eb="4">
      <t>サダム</t>
    </rPh>
    <rPh sb="4" eb="5">
      <t>イン</t>
    </rPh>
    <phoneticPr fontId="16"/>
  </si>
  <si>
    <t>なし</t>
    <phoneticPr fontId="6"/>
  </si>
  <si>
    <t>すべての欄を記載のこと</t>
    <rPh sb="4" eb="5">
      <t>ラン</t>
    </rPh>
    <rPh sb="6" eb="8">
      <t>キサイ</t>
    </rPh>
    <phoneticPr fontId="6"/>
  </si>
  <si>
    <t>自宅電話</t>
    <rPh sb="0" eb="2">
      <t>ジタク</t>
    </rPh>
    <rPh sb="2" eb="4">
      <t>デンワ</t>
    </rPh>
    <phoneticPr fontId="6"/>
  </si>
  <si>
    <t>小樽後志</t>
    <rPh sb="0" eb="2">
      <t>オタル</t>
    </rPh>
    <rPh sb="2" eb="4">
      <t>シリベシ</t>
    </rPh>
    <phoneticPr fontId="6"/>
  </si>
  <si>
    <t>決勝記録員</t>
    <rPh sb="0" eb="1">
      <t>ケツ</t>
    </rPh>
    <rPh sb="1" eb="2">
      <t>カツ</t>
    </rPh>
    <rPh sb="2" eb="3">
      <t>キ</t>
    </rPh>
    <rPh sb="3" eb="4">
      <t>ロク</t>
    </rPh>
    <rPh sb="4" eb="5">
      <t>イン</t>
    </rPh>
    <phoneticPr fontId="16"/>
  </si>
  <si>
    <t>メールアドレス</t>
    <phoneticPr fontId="6"/>
  </si>
  <si>
    <t>十勝</t>
    <rPh sb="0" eb="2">
      <t>トカチ</t>
    </rPh>
    <phoneticPr fontId="6"/>
  </si>
  <si>
    <t>役員係</t>
    <rPh sb="0" eb="1">
      <t>エキ</t>
    </rPh>
    <rPh sb="1" eb="2">
      <t>イン</t>
    </rPh>
    <rPh sb="2" eb="3">
      <t>カカリ</t>
    </rPh>
    <phoneticPr fontId="16"/>
  </si>
  <si>
    <t>道南</t>
    <rPh sb="0" eb="2">
      <t>ドウナン</t>
    </rPh>
    <phoneticPr fontId="6"/>
  </si>
  <si>
    <t>庶務係</t>
    <rPh sb="0" eb="1">
      <t>チカシ</t>
    </rPh>
    <rPh sb="1" eb="2">
      <t>ツトム</t>
    </rPh>
    <rPh sb="2" eb="3">
      <t>カカリ</t>
    </rPh>
    <phoneticPr fontId="16"/>
  </si>
  <si>
    <t>申込責任者現住所</t>
    <rPh sb="0" eb="2">
      <t>モウシコミ</t>
    </rPh>
    <rPh sb="2" eb="5">
      <t>セキニンシャ</t>
    </rPh>
    <rPh sb="5" eb="8">
      <t>ゲンジュウショ</t>
    </rPh>
    <phoneticPr fontId="6"/>
  </si>
  <si>
    <t>〒</t>
    <phoneticPr fontId="6"/>
  </si>
  <si>
    <t>道北</t>
    <rPh sb="0" eb="2">
      <t>ドウホク</t>
    </rPh>
    <phoneticPr fontId="6"/>
  </si>
  <si>
    <t>（自宅）</t>
    <rPh sb="1" eb="3">
      <t>ジタク</t>
    </rPh>
    <phoneticPr fontId="6"/>
  </si>
  <si>
    <t>オホーツク</t>
    <phoneticPr fontId="6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</si>
  <si>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16"/>
  </si>
  <si>
    <t>釧路</t>
    <rPh sb="0" eb="2">
      <t>クシロ</t>
    </rPh>
    <phoneticPr fontId="6"/>
  </si>
  <si>
    <t>出発係</t>
    <rPh sb="0" eb="1">
      <t>デ</t>
    </rPh>
    <rPh sb="1" eb="2">
      <t>ハツ</t>
    </rPh>
    <rPh sb="2" eb="3">
      <t>カカリ</t>
    </rPh>
    <phoneticPr fontId="16"/>
  </si>
  <si>
    <t>02</t>
    <phoneticPr fontId="6"/>
  </si>
  <si>
    <t>03</t>
    <phoneticPr fontId="6"/>
  </si>
  <si>
    <t>風向・風力計測員</t>
    <rPh sb="0" eb="1">
      <t>カゼ</t>
    </rPh>
    <rPh sb="1" eb="2">
      <t>ムカイ</t>
    </rPh>
    <rPh sb="3" eb="4">
      <t>カゼ</t>
    </rPh>
    <rPh sb="4" eb="5">
      <t>チカラ</t>
    </rPh>
    <rPh sb="5" eb="7">
      <t>ケイソク</t>
    </rPh>
    <rPh sb="7" eb="8">
      <t>イン</t>
    </rPh>
    <phoneticPr fontId="16"/>
  </si>
  <si>
    <t>フリガナ</t>
    <phoneticPr fontId="6"/>
  </si>
  <si>
    <t>審判種別</t>
    <rPh sb="0" eb="2">
      <t>シンパン</t>
    </rPh>
    <rPh sb="2" eb="4">
      <t>シュベツ</t>
    </rPh>
    <phoneticPr fontId="6"/>
  </si>
  <si>
    <t>04</t>
    <phoneticPr fontId="6"/>
  </si>
  <si>
    <t>用器具係</t>
    <rPh sb="0" eb="1">
      <t>ヨウ</t>
    </rPh>
    <rPh sb="1" eb="2">
      <t>ウツワ</t>
    </rPh>
    <rPh sb="2" eb="3">
      <t>グ</t>
    </rPh>
    <rPh sb="3" eb="4">
      <t>カカリ</t>
    </rPh>
    <phoneticPr fontId="16"/>
  </si>
  <si>
    <t>氏名</t>
    <rPh sb="0" eb="2">
      <t>シメイ</t>
    </rPh>
    <phoneticPr fontId="6"/>
  </si>
  <si>
    <t>希望審判①</t>
    <rPh sb="0" eb="2">
      <t>キボウ</t>
    </rPh>
    <rPh sb="2" eb="4">
      <t>シンパン</t>
    </rPh>
    <phoneticPr fontId="6"/>
  </si>
  <si>
    <t>登録陸協</t>
    <rPh sb="0" eb="2">
      <t>トウロク</t>
    </rPh>
    <rPh sb="2" eb="4">
      <t>リク</t>
    </rPh>
    <phoneticPr fontId="6"/>
  </si>
  <si>
    <t>05</t>
    <phoneticPr fontId="6"/>
  </si>
  <si>
    <t>希望審判②</t>
    <rPh sb="0" eb="2">
      <t>キボウ</t>
    </rPh>
    <rPh sb="2" eb="4">
      <t>シンパン</t>
    </rPh>
    <phoneticPr fontId="6"/>
  </si>
  <si>
    <t>06</t>
    <phoneticPr fontId="6"/>
  </si>
  <si>
    <t>跳躍審判員（走高跳・棒高跳）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タカト</t>
    </rPh>
    <rPh sb="10" eb="13">
      <t>ボウタカト</t>
    </rPh>
    <phoneticPr fontId="16"/>
  </si>
  <si>
    <t>07</t>
    <phoneticPr fontId="6"/>
  </si>
  <si>
    <t>跳躍審判員（走幅跳・三段跳）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ハバトビ</t>
    </rPh>
    <rPh sb="10" eb="13">
      <t>サンダントビ</t>
    </rPh>
    <phoneticPr fontId="16"/>
  </si>
  <si>
    <t>フリガナ</t>
    <phoneticPr fontId="6"/>
  </si>
  <si>
    <t>08</t>
    <phoneticPr fontId="6"/>
  </si>
  <si>
    <t>投擲審判員</t>
    <rPh sb="0" eb="1">
      <t>トウ</t>
    </rPh>
    <rPh sb="1" eb="2">
      <t>テキ</t>
    </rPh>
    <rPh sb="2" eb="3">
      <t>シン</t>
    </rPh>
    <rPh sb="3" eb="4">
      <t>ハン</t>
    </rPh>
    <rPh sb="4" eb="5">
      <t>イン</t>
    </rPh>
    <phoneticPr fontId="16"/>
  </si>
  <si>
    <t>09</t>
    <phoneticPr fontId="6"/>
  </si>
  <si>
    <t>科学計測員</t>
    <rPh sb="0" eb="2">
      <t>カガク</t>
    </rPh>
    <rPh sb="2" eb="4">
      <t>ケイソク</t>
    </rPh>
    <rPh sb="4" eb="5">
      <t>イン</t>
    </rPh>
    <phoneticPr fontId="16"/>
  </si>
  <si>
    <t>10</t>
    <phoneticPr fontId="6"/>
  </si>
  <si>
    <t>11</t>
    <phoneticPr fontId="6"/>
  </si>
  <si>
    <t>審判長</t>
    <rPh sb="0" eb="3">
      <t>シンパンチョウ</t>
    </rPh>
    <phoneticPr fontId="6"/>
  </si>
  <si>
    <t>フリガナ</t>
    <phoneticPr fontId="6"/>
  </si>
  <si>
    <t>12</t>
    <phoneticPr fontId="6"/>
  </si>
  <si>
    <t>ジュリー</t>
  </si>
  <si>
    <t>13</t>
    <phoneticPr fontId="6"/>
  </si>
  <si>
    <t>14</t>
    <phoneticPr fontId="6"/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</si>
  <si>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</si>
  <si>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</si>
  <si>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</si>
  <si>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</si>
  <si>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</si>
  <si>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</si>
  <si>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</si>
  <si>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</si>
  <si>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</si>
  <si>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</si>
  <si>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</si>
  <si>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</si>
  <si>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</si>
  <si>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</si>
  <si>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</si>
  <si>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</si>
  <si>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</si>
  <si>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</si>
  <si>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</si>
  <si>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</si>
  <si>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</si>
  <si>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</si>
  <si>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</si>
  <si>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</si>
  <si>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</si>
  <si>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</si>
  <si>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</si>
  <si>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</si>
  <si>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</si>
  <si>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</si>
  <si>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</si>
  <si>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</si>
  <si>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</si>
  <si>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申込責任者氏名</t>
    <rPh sb="0" eb="2">
      <t>モウシコミ</t>
    </rPh>
    <rPh sb="2" eb="5">
      <t>セキニンシャ</t>
    </rPh>
    <rPh sb="5" eb="7">
      <t>シメイ</t>
    </rPh>
    <phoneticPr fontId="6"/>
  </si>
  <si>
    <t>陸協</t>
    <rPh sb="0" eb="1">
      <t>リク</t>
    </rPh>
    <rPh sb="1" eb="2">
      <t>キョウ</t>
    </rPh>
    <phoneticPr fontId="6"/>
  </si>
  <si>
    <t>単価</t>
    <rPh sb="0" eb="2">
      <t>タンカ</t>
    </rPh>
    <phoneticPr fontId="6"/>
  </si>
  <si>
    <t>合計</t>
    <rPh sb="0" eb="2">
      <t>ゴウケイ</t>
    </rPh>
    <phoneticPr fontId="6"/>
  </si>
  <si>
    <t>金額</t>
    <rPh sb="0" eb="2">
      <t>キンガク</t>
    </rPh>
    <phoneticPr fontId="6"/>
  </si>
  <si>
    <t>１種目</t>
    <rPh sb="1" eb="3">
      <t>シュモク</t>
    </rPh>
    <phoneticPr fontId="6"/>
  </si>
  <si>
    <t>２種目</t>
    <rPh sb="1" eb="3">
      <t>シュモク</t>
    </rPh>
    <phoneticPr fontId="6"/>
  </si>
  <si>
    <t>参加料計算欄</t>
    <rPh sb="0" eb="2">
      <t>サンカ</t>
    </rPh>
    <rPh sb="2" eb="3">
      <t>リョウ</t>
    </rPh>
    <rPh sb="3" eb="5">
      <t>ケイサン</t>
    </rPh>
    <rPh sb="5" eb="6">
      <t>ラン</t>
    </rPh>
    <phoneticPr fontId="6"/>
  </si>
  <si>
    <t>道央　駆</t>
    <rPh sb="0" eb="2">
      <t>ドウオウ</t>
    </rPh>
    <rPh sb="3" eb="4">
      <t>カケル</t>
    </rPh>
    <phoneticPr fontId="1"/>
  </si>
  <si>
    <t>ﾄﾞｳｵｳ　ｶｹﾙ</t>
    <phoneticPr fontId="1"/>
  </si>
  <si>
    <t>中学</t>
    <rPh sb="0" eb="2">
      <t>チュウガク</t>
    </rPh>
    <phoneticPr fontId="1"/>
  </si>
  <si>
    <t>北海道</t>
    <rPh sb="0" eb="3">
      <t>ホッカイドウ</t>
    </rPh>
    <phoneticPr fontId="1"/>
  </si>
  <si>
    <t>道央</t>
    <rPh sb="0" eb="2">
      <t>ドウオウ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</si>
  <si>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</si>
  <si>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</si>
  <si>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AB代金</t>
    <rPh sb="2" eb="4">
      <t>ダイキン</t>
    </rPh>
    <phoneticPr fontId="6"/>
  </si>
  <si>
    <t>高校</t>
    <rPh sb="0" eb="2">
      <t>コウコウ</t>
    </rPh>
    <phoneticPr fontId="1"/>
  </si>
  <si>
    <t>100m</t>
  </si>
  <si>
    <t>100m</t>
    <phoneticPr fontId="1"/>
  </si>
  <si>
    <t>150m</t>
    <phoneticPr fontId="1"/>
  </si>
  <si>
    <t>1000m</t>
    <phoneticPr fontId="1"/>
  </si>
  <si>
    <t>ｼﾞｬﾍﾞﾘｯｸｽﾛｰ</t>
  </si>
  <si>
    <t>ｼﾞｬﾍﾞﾘｯｸｽﾛｰ</t>
    <phoneticPr fontId="1"/>
  </si>
  <si>
    <t>300m</t>
  </si>
  <si>
    <t>300m</t>
    <phoneticPr fontId="1"/>
  </si>
  <si>
    <t>3000m</t>
  </si>
  <si>
    <t>3000m</t>
    <phoneticPr fontId="1"/>
  </si>
  <si>
    <t>表彰係</t>
    <rPh sb="0" eb="2">
      <t>ヒョウショウ</t>
    </rPh>
    <rPh sb="2" eb="3">
      <t>カカリ</t>
    </rPh>
    <phoneticPr fontId="16"/>
  </si>
  <si>
    <t>スターター</t>
    <phoneticPr fontId="1"/>
  </si>
  <si>
    <t>マーシャル</t>
    <phoneticPr fontId="16"/>
  </si>
  <si>
    <t>観察員</t>
    <rPh sb="0" eb="3">
      <t>カンサツイン</t>
    </rPh>
    <phoneticPr fontId="1"/>
  </si>
  <si>
    <t>周回記録員</t>
    <rPh sb="0" eb="1">
      <t>シュウ</t>
    </rPh>
    <rPh sb="1" eb="2">
      <t>カイ</t>
    </rPh>
    <rPh sb="2" eb="3">
      <t>キ</t>
    </rPh>
    <rPh sb="3" eb="4">
      <t>ロク</t>
    </rPh>
    <rPh sb="4" eb="5">
      <t>イン</t>
    </rPh>
    <phoneticPr fontId="16"/>
  </si>
  <si>
    <t>100ｍ</t>
    <phoneticPr fontId="1"/>
  </si>
  <si>
    <t>開催　　　参加料金　計算欄</t>
    <rPh sb="0" eb="2">
      <t>カイサイ</t>
    </rPh>
    <rPh sb="5" eb="6">
      <t>サン</t>
    </rPh>
    <rPh sb="6" eb="7">
      <t>カ</t>
    </rPh>
    <rPh sb="7" eb="8">
      <t>リョウ</t>
    </rPh>
    <rPh sb="8" eb="9">
      <t>キン</t>
    </rPh>
    <rPh sb="10" eb="11">
      <t>ケイ</t>
    </rPh>
    <rPh sb="11" eb="12">
      <t>サン</t>
    </rPh>
    <rPh sb="12" eb="13">
      <t>ラン</t>
    </rPh>
    <phoneticPr fontId="6"/>
  </si>
  <si>
    <t>第２５回北海道ジュニア陸上競技選手権大会</t>
    <rPh sb="4" eb="7">
      <t>ホッカイドウ</t>
    </rPh>
    <rPh sb="11" eb="15">
      <t>リクジョウキョウギ</t>
    </rPh>
    <rPh sb="15" eb="18">
      <t>センシュケン</t>
    </rPh>
    <phoneticPr fontId="6"/>
  </si>
  <si>
    <t>2023年　9月3日（日）開催</t>
    <rPh sb="13" eb="15">
      <t>カイサイ</t>
    </rPh>
    <phoneticPr fontId="6"/>
  </si>
  <si>
    <t>プログラム標記（全角7文字又は半角14文字）</t>
    <rPh sb="5" eb="7">
      <t>ヒョウキ</t>
    </rPh>
    <rPh sb="8" eb="10">
      <t>ゼンカク</t>
    </rPh>
    <rPh sb="11" eb="13">
      <t>モジ</t>
    </rPh>
    <rPh sb="13" eb="14">
      <t>マタ</t>
    </rPh>
    <rPh sb="15" eb="17">
      <t>ハンカク</t>
    </rPh>
    <rPh sb="19" eb="21">
      <t>モジ</t>
    </rPh>
    <phoneticPr fontId="6" alignment="distributed"/>
  </si>
  <si>
    <t>ﾁｰﾑ学校名</t>
    <rPh sb="3" eb="6">
      <t>ガッコウメイ</t>
    </rPh>
    <phoneticPr fontId="1"/>
  </si>
  <si>
    <t>クラス</t>
    <phoneticPr fontId="1"/>
  </si>
  <si>
    <t>走高跳</t>
    <rPh sb="0" eb="1">
      <t>ハシ</t>
    </rPh>
    <rPh sb="1" eb="3">
      <t>タカト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</si>
  <si>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</si>
  <si>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</si>
  <si>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砲丸投(5.000kg)</t>
    <rPh sb="0" eb="3">
      <t>ホウガンナ</t>
    </rPh>
    <phoneticPr fontId="1"/>
  </si>
  <si>
    <t>110mJH(0.99-9.14)</t>
    <phoneticPr fontId="1"/>
  </si>
  <si>
    <t>三段跳</t>
    <rPh sb="0" eb="3">
      <t>サンダント</t>
    </rPh>
    <phoneticPr fontId="1"/>
  </si>
  <si>
    <t>円盤投(1.5Kg)</t>
    <rPh sb="0" eb="3">
      <t>エンバンナゲ</t>
    </rPh>
    <phoneticPr fontId="1"/>
  </si>
  <si>
    <t>1500m</t>
    <phoneticPr fontId="1"/>
  </si>
  <si>
    <t>100mH(0.838-8.50)</t>
    <phoneticPr fontId="1"/>
  </si>
  <si>
    <t>砲丸投(4kg)</t>
    <rPh sb="0" eb="3">
      <t>ホウガンナ</t>
    </rPh>
    <phoneticPr fontId="1"/>
  </si>
  <si>
    <t>110mH(0.914-9.14)</t>
    <phoneticPr fontId="1"/>
  </si>
  <si>
    <t>100mYH(0.762-8.50)</t>
    <phoneticPr fontId="1"/>
  </si>
  <si>
    <t>円盤投(1.0Kg)</t>
    <rPh sb="0" eb="3">
      <t>エンバンナゲ</t>
    </rPh>
    <phoneticPr fontId="1"/>
  </si>
  <si>
    <t>砲丸投(2.721kg)</t>
    <rPh sb="0" eb="3">
      <t>ホウガンナ</t>
    </rPh>
    <phoneticPr fontId="1"/>
  </si>
  <si>
    <t>100mH(0.762-8.00)</t>
    <phoneticPr fontId="1"/>
  </si>
  <si>
    <t>第２種目</t>
    <rPh sb="0" eb="1">
      <t>ダイ</t>
    </rPh>
    <rPh sb="2" eb="4">
      <t>シュモク</t>
    </rPh>
    <phoneticPr fontId="1"/>
  </si>
  <si>
    <t>第１種目</t>
    <rPh sb="0" eb="1">
      <t>ダイ</t>
    </rPh>
    <rPh sb="2" eb="4">
      <t>シュモク</t>
    </rPh>
    <phoneticPr fontId="1"/>
  </si>
  <si>
    <t>女子</t>
    <rPh sb="0" eb="2">
      <t>ジョシ</t>
    </rPh>
    <phoneticPr fontId="1"/>
  </si>
  <si>
    <t>J1</t>
    <phoneticPr fontId="1"/>
  </si>
  <si>
    <t>J2</t>
    <phoneticPr fontId="1"/>
  </si>
  <si>
    <t>J3</t>
    <phoneticPr fontId="1"/>
  </si>
  <si>
    <t>H1</t>
    <phoneticPr fontId="1"/>
  </si>
  <si>
    <t>校種</t>
    <rPh sb="0" eb="2">
      <t>コウシュ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</si>
  <si>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</si>
  <si>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</si>
  <si>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所属</t>
    <rPh sb="0" eb="2">
      <t>ショゾク</t>
    </rPh>
    <phoneticPr fontId="1"/>
  </si>
  <si>
    <t>クラス</t>
    <phoneticPr fontId="1"/>
  </si>
  <si>
    <t>男子U16</t>
    <rPh sb="0" eb="2">
      <t>ダンシ</t>
    </rPh>
    <phoneticPr fontId="1"/>
  </si>
  <si>
    <t>男子1年</t>
    <rPh sb="0" eb="2">
      <t>ダンシ</t>
    </rPh>
    <rPh sb="3" eb="4">
      <t>ネン</t>
    </rPh>
    <phoneticPr fontId="1"/>
  </si>
  <si>
    <t>男子2年</t>
    <rPh sb="0" eb="2">
      <t>ダンシ</t>
    </rPh>
    <rPh sb="3" eb="4">
      <t>ネン</t>
    </rPh>
    <phoneticPr fontId="1"/>
  </si>
  <si>
    <t>男子1･2年</t>
    <rPh sb="0" eb="2">
      <t>ダンシ</t>
    </rPh>
    <rPh sb="5" eb="6">
      <t>ネン</t>
    </rPh>
    <phoneticPr fontId="1"/>
  </si>
  <si>
    <t>男子共通</t>
    <rPh sb="0" eb="2">
      <t>ダンシ</t>
    </rPh>
    <rPh sb="2" eb="4">
      <t>キョウツウ</t>
    </rPh>
    <phoneticPr fontId="1"/>
  </si>
  <si>
    <t>女子U16</t>
    <rPh sb="0" eb="2">
      <t>ジョシ</t>
    </rPh>
    <phoneticPr fontId="1"/>
  </si>
  <si>
    <t>女子1年</t>
    <rPh sb="0" eb="2">
      <t>ジョシ</t>
    </rPh>
    <rPh sb="3" eb="4">
      <t>ネン</t>
    </rPh>
    <phoneticPr fontId="1"/>
  </si>
  <si>
    <t>女子2年</t>
    <rPh sb="0" eb="2">
      <t>ジョシ</t>
    </rPh>
    <rPh sb="3" eb="4">
      <t>ネン</t>
    </rPh>
    <phoneticPr fontId="1"/>
  </si>
  <si>
    <t>女子1･2年</t>
    <rPh sb="0" eb="2">
      <t>ジョシ</t>
    </rPh>
    <phoneticPr fontId="1"/>
  </si>
  <si>
    <t>女子共通</t>
    <rPh sb="0" eb="2">
      <t>ジョシ</t>
    </rPh>
    <rPh sb="2" eb="4">
      <t>キョウツウ</t>
    </rPh>
    <phoneticPr fontId="1"/>
  </si>
  <si>
    <t>J3</t>
    <phoneticPr fontId="1"/>
  </si>
  <si>
    <t>クラス</t>
    <phoneticPr fontId="1"/>
  </si>
  <si>
    <t>審判員氏名</t>
    <rPh sb="0" eb="3">
      <t>シンパンイン</t>
    </rPh>
    <rPh sb="3" eb="5">
      <t>シメイ</t>
    </rPh>
    <phoneticPr fontId="6"/>
  </si>
  <si>
    <t>希望審判③</t>
    <rPh sb="0" eb="2">
      <t>キボウ</t>
    </rPh>
    <rPh sb="2" eb="4">
      <t>シンパン</t>
    </rPh>
    <phoneticPr fontId="6"/>
  </si>
  <si>
    <t>No.</t>
    <phoneticPr fontId="1"/>
  </si>
  <si>
    <t>希望①</t>
    <rPh sb="0" eb="2">
      <t>キボウ</t>
    </rPh>
    <phoneticPr fontId="1"/>
  </si>
  <si>
    <t>資格</t>
    <rPh sb="0" eb="2">
      <t>シカク</t>
    </rPh>
    <phoneticPr fontId="1"/>
  </si>
  <si>
    <t>陸協</t>
    <rPh sb="0" eb="1">
      <t>リク</t>
    </rPh>
    <rPh sb="1" eb="2">
      <t>キョウ</t>
    </rPh>
    <phoneticPr fontId="1"/>
  </si>
  <si>
    <t>※コピーして集約ファイルに貼り付けをしてください。</t>
    <rPh sb="6" eb="8">
      <t>シュウヤク</t>
    </rPh>
    <rPh sb="13" eb="14">
      <t>ハ</t>
    </rPh>
    <rPh sb="15" eb="16">
      <t>ツ</t>
    </rPh>
    <phoneticPr fontId="1"/>
  </si>
  <si>
    <t>希望②</t>
    <rPh sb="0" eb="2">
      <t>キボウ</t>
    </rPh>
    <phoneticPr fontId="1"/>
  </si>
  <si>
    <t>希望③</t>
    <rPh sb="0" eb="2">
      <t>キボウ</t>
    </rPh>
    <phoneticPr fontId="1"/>
  </si>
  <si>
    <t>受付開始　7月21日</t>
    <rPh sb="0" eb="2">
      <t>ウケツケ</t>
    </rPh>
    <rPh sb="2" eb="4">
      <t>カイシ</t>
    </rPh>
    <rPh sb="6" eb="7">
      <t>ガツ</t>
    </rPh>
    <rPh sb="9" eb="10">
      <t>ニチ</t>
    </rPh>
    <phoneticPr fontId="6"/>
  </si>
  <si>
    <t>受付締切 8月8日</t>
    <rPh sb="0" eb="2">
      <t>ウケツケ</t>
    </rPh>
    <rPh sb="2" eb="4">
      <t>シメキ</t>
    </rPh>
    <rPh sb="6" eb="7">
      <t>ガツ</t>
    </rPh>
    <rPh sb="8" eb="9">
      <t>ニチ</t>
    </rPh>
    <phoneticPr fontId="6"/>
  </si>
  <si>
    <t>受付番号</t>
    <rPh sb="0" eb="2">
      <t>ウケツケ</t>
    </rPh>
    <rPh sb="2" eb="4">
      <t>バンゴウ</t>
    </rPh>
    <phoneticPr fontId="1"/>
  </si>
  <si>
    <t>所属団体名（チーム・学校名）</t>
    <rPh sb="0" eb="2">
      <t>ショゾク</t>
    </rPh>
    <rPh sb="2" eb="4">
      <t>ダンタイ</t>
    </rPh>
    <rPh sb="4" eb="5">
      <t>メイ</t>
    </rPh>
    <rPh sb="10" eb="12">
      <t>ガッコウ</t>
    </rPh>
    <rPh sb="12" eb="13">
      <t>メイ</t>
    </rPh>
    <phoneticPr fontId="6" alignment="distributed"/>
  </si>
  <si>
    <t>※専門委員長用</t>
    <rPh sb="1" eb="3">
      <t>センモン</t>
    </rPh>
    <rPh sb="3" eb="6">
      <t>イインチョウ</t>
    </rPh>
    <rPh sb="6" eb="7">
      <t>ヨウ</t>
    </rPh>
    <phoneticPr fontId="1"/>
  </si>
  <si>
    <t>受付番号</t>
    <rPh sb="0" eb="2">
      <t>ウケツケ</t>
    </rPh>
    <rPh sb="2" eb="4">
      <t>バンゴウ</t>
    </rPh>
    <phoneticPr fontId="1"/>
  </si>
  <si>
    <t>所属</t>
    <rPh sb="0" eb="2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</si>
</sst>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[&lt;=999]000;[&lt;=9999]000\-00;000\-0000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2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48"/>
      <name val="HGSｺﾞｼｯｸE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48"/>
      <name val="HGPｺﾞｼｯｸE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6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</cellStyleXfs>
  <cellXfs count="141">
    <xf numFmtId="0" fontId="0" fillId="0" borderId="0" xfId="0"/>
    <xf numFmtId="0" fontId="2" fillId="0" borderId="0" xfId="0" applyFont="1"/>
    <xf numFmtId="4" fontId="2" fillId="0" borderId="0" xfId="0" applyNumberFormat="1" applyFont="1"/>
    <xf numFmtId="56" fontId="2" fillId="0" borderId="0" xfId="0" applyNumberFormat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6" fontId="9" fillId="0" borderId="0" xfId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2" borderId="6" xfId="0" applyFont="1" applyFill="1" applyBorder="1"/>
    <xf numFmtId="0" fontId="0" fillId="2" borderId="6" xfId="0" applyFill="1" applyBorder="1"/>
    <xf numFmtId="0" fontId="2" fillId="0" borderId="6" xfId="0" applyFont="1" applyBorder="1"/>
    <xf numFmtId="0" fontId="3" fillId="0" borderId="6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vertical="center"/>
    </xf>
    <xf numFmtId="41" fontId="17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22" fillId="2" borderId="6" xfId="0" applyFont="1" applyFill="1" applyBorder="1"/>
    <xf numFmtId="0" fontId="23" fillId="2" borderId="6" xfId="0" applyFont="1" applyFill="1" applyBorder="1"/>
    <xf numFmtId="0" fontId="3" fillId="0" borderId="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7" borderId="6" xfId="0" applyFill="1" applyBorder="1" applyAlignment="1">
      <alignment horizontal="center" vertical="center"/>
    </xf>
    <xf numFmtId="41" fontId="0" fillId="7" borderId="6" xfId="0" applyNumberFormat="1" applyFill="1" applyBorder="1" applyAlignment="1">
      <alignment vertical="center"/>
    </xf>
    <xf numFmtId="41" fontId="17" fillId="7" borderId="6" xfId="0" applyNumberFormat="1" applyFont="1" applyFill="1" applyBorder="1" applyAlignment="1" applyProtection="1">
      <alignment vertical="center"/>
      <protection locked="0"/>
    </xf>
    <xf numFmtId="41" fontId="17" fillId="7" borderId="6" xfId="0" applyNumberFormat="1" applyFont="1" applyFill="1" applyBorder="1" applyAlignment="1">
      <alignment vertical="center"/>
    </xf>
    <xf numFmtId="0" fontId="0" fillId="7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41" fontId="0" fillId="3" borderId="6" xfId="0" applyNumberFormat="1" applyFill="1" applyBorder="1" applyAlignment="1">
      <alignment vertical="center"/>
    </xf>
    <xf numFmtId="41" fontId="17" fillId="3" borderId="6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3" fillId="3" borderId="6" xfId="0" applyFont="1" applyFill="1" applyBorder="1" applyAlignment="1">
      <alignment horizontal="center" vertical="center" shrinkToFit="1"/>
    </xf>
    <xf numFmtId="0" fontId="0" fillId="0" borderId="6" xfId="0" applyBorder="1" applyAlignment="1">
      <alignment shrinkToFit="1"/>
    </xf>
    <xf numFmtId="0" fontId="0" fillId="0" borderId="0" xfId="0" applyAlignment="1">
      <alignment shrinkToFit="1"/>
    </xf>
    <xf numFmtId="0" fontId="0" fillId="7" borderId="6" xfId="0" applyFill="1" applyBorder="1" applyAlignment="1">
      <alignment shrinkToFit="1"/>
    </xf>
    <xf numFmtId="0" fontId="0" fillId="8" borderId="6" xfId="0" applyFill="1" applyBorder="1" applyAlignment="1">
      <alignment shrinkToFit="1"/>
    </xf>
    <xf numFmtId="0" fontId="2" fillId="3" borderId="6" xfId="0" applyFont="1" applyFill="1" applyBorder="1" applyAlignment="1">
      <alignment shrinkToFit="1"/>
    </xf>
    <xf numFmtId="0" fontId="2" fillId="3" borderId="6" xfId="0" applyFont="1" applyFill="1" applyBorder="1" applyAlignment="1">
      <alignment horizontal="center" shrinkToFit="1"/>
    </xf>
    <xf numFmtId="0" fontId="2" fillId="3" borderId="6" xfId="0" applyFont="1" applyFill="1" applyBorder="1" applyAlignment="1">
      <alignment horizontal="centerContinuous" shrinkToFit="1"/>
    </xf>
    <xf numFmtId="0" fontId="2" fillId="3" borderId="6" xfId="0" applyFont="1" applyFill="1" applyBorder="1" applyAlignment="1">
      <alignment horizontal="center" vertical="center" shrinkToFit="1"/>
    </xf>
    <xf numFmtId="0" fontId="22" fillId="3" borderId="6" xfId="0" applyFont="1" applyFill="1" applyBorder="1" applyAlignment="1">
      <alignment horizontal="center" vertical="center" shrinkToFit="1"/>
    </xf>
    <xf numFmtId="0" fontId="0" fillId="0" borderId="6" xfId="0" applyBorder="1"/>
    <xf numFmtId="0" fontId="0" fillId="3" borderId="6" xfId="0" applyFill="1" applyBorder="1"/>
    <xf numFmtId="0" fontId="0" fillId="9" borderId="6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6" xfId="2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6" fontId="7" fillId="0" borderId="7" xfId="1" applyFont="1" applyBorder="1" applyAlignment="1">
      <alignment horizontal="center" vertical="center"/>
    </xf>
    <xf numFmtId="6" fontId="7" fillId="0" borderId="9" xfId="1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6" fontId="12" fillId="0" borderId="7" xfId="1" applyFont="1" applyBorder="1" applyAlignment="1">
      <alignment horizontal="center" vertical="center" wrapText="1"/>
    </xf>
    <xf numFmtId="6" fontId="12" fillId="0" borderId="9" xfId="1" applyFont="1" applyBorder="1" applyAlignment="1">
      <alignment horizontal="center" vertical="center" wrapText="1"/>
    </xf>
    <xf numFmtId="6" fontId="12" fillId="0" borderId="7" xfId="1" applyFont="1" applyBorder="1" applyAlignment="1" applyProtection="1">
      <alignment horizontal="center" vertical="center"/>
      <protection locked="0"/>
    </xf>
    <xf numFmtId="6" fontId="12" fillId="0" borderId="8" xfId="1" applyFont="1" applyBorder="1" applyAlignment="1" applyProtection="1">
      <alignment horizontal="center" vertical="center"/>
      <protection locked="0"/>
    </xf>
    <xf numFmtId="6" fontId="12" fillId="0" borderId="9" xfId="1" applyFont="1" applyBorder="1" applyAlignment="1" applyProtection="1">
      <alignment horizontal="center" vertical="center"/>
      <protection locked="0"/>
    </xf>
    <xf numFmtId="6" fontId="12" fillId="0" borderId="7" xfId="1" applyFont="1" applyBorder="1" applyAlignment="1">
      <alignment horizontal="center" vertical="center"/>
    </xf>
    <xf numFmtId="6" fontId="12" fillId="0" borderId="8" xfId="1" applyFont="1" applyBorder="1" applyAlignment="1">
      <alignment horizontal="center" vertical="center"/>
    </xf>
    <xf numFmtId="6" fontId="12" fillId="0" borderId="9" xfId="1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4">
    <cellStyle name="ハイパーリンク" xfId="2" builtinId="8"/>
    <cellStyle name="通貨" xfId="1" builtinId="7"/>
    <cellStyle name="標準" xfId="0" builtinId="0"/>
    <cellStyle name="標準 2" xfId="3"/>
  </cellStyles>
  <dxfs count="13">
    <dxf>
      <fill>
        <patternFill>
          <bgColor theme="9" tint="0.59996337778862885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</dxfs>
  <tableStyles count="0" defaultTableStyle="TableStyleMedium2" defaultPivotStyle="PivotStyleMedium9"/>
  <colors>
    <mruColors>
      <color rgb="FFFE9AFF"/>
      <color rgb="FFF99FF3"/>
      <color rgb="FFFFCCFF"/>
      <color rgb="FFFF99FF"/>
      <color rgb="FFFEC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10</xdr:row>
      <xdr:rowOff>200025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067550" y="3457575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uourecord@hot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V65"/>
  <sheetViews>
    <sheetView tabSelected="1" view="pageBreakPreview" zoomScaleNormal="100" zoomScaleSheetLayoutView="100" workbookViewId="0">
      <selection activeCell="L4" sqref="L4:O4"/>
    </sheetView>
  </sheetViews>
  <sheetFormatPr defaultRowHeight="13.5" x14ac:dyDescent="0.15"/>
  <cols>
    <col min="1" max="1" width="14.125" customWidth="1"/>
    <col min="2" max="2" width="6.125" customWidth="1"/>
    <col min="3" max="4" width="5.625" customWidth="1"/>
    <col min="5" max="15" width="6.125" customWidth="1"/>
    <col min="18" max="18" width="3.5" bestFit="1" customWidth="1"/>
    <col min="19" max="19" width="23.25" bestFit="1" customWidth="1"/>
    <col min="20" max="20" width="1.375" customWidth="1"/>
  </cols>
  <sheetData>
    <row r="1" spans="1:22" ht="56.25" thickBot="1" x14ac:dyDescent="0.2">
      <c r="A1" s="69" t="s">
        <v>12</v>
      </c>
      <c r="B1" s="69"/>
      <c r="C1" s="69"/>
      <c r="D1" s="69"/>
      <c r="E1" s="69"/>
      <c r="F1" s="69"/>
      <c r="G1" s="69"/>
      <c r="H1" s="69"/>
      <c r="I1" s="69"/>
      <c r="J1" s="70" t="s">
        <v>13</v>
      </c>
      <c r="K1" s="71"/>
      <c r="L1" s="72" t="s">
        <v>14</v>
      </c>
      <c r="M1" s="73"/>
      <c r="N1" s="73"/>
      <c r="O1" s="74"/>
      <c r="P1" s="4"/>
      <c r="Q1" s="4"/>
      <c r="R1" s="4"/>
      <c r="S1" s="4"/>
      <c r="T1" s="4"/>
      <c r="U1" s="4"/>
      <c r="V1" s="4"/>
    </row>
    <row r="2" spans="1:22" ht="24" customHeight="1" x14ac:dyDescent="0.15">
      <c r="A2" s="5"/>
      <c r="B2" s="6"/>
      <c r="C2" s="6"/>
      <c r="D2" s="6"/>
      <c r="E2" s="6"/>
      <c r="F2" s="6"/>
      <c r="G2" s="6"/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24" customHeight="1" x14ac:dyDescent="0.15">
      <c r="A3" s="6"/>
      <c r="B3" s="6"/>
      <c r="C3" s="75" t="s">
        <v>15</v>
      </c>
      <c r="D3" s="75"/>
      <c r="E3" s="75"/>
      <c r="F3" s="76" t="s">
        <v>16</v>
      </c>
      <c r="G3" s="76"/>
      <c r="H3" s="76"/>
      <c r="I3" s="76"/>
      <c r="J3" s="76"/>
      <c r="K3" s="4"/>
      <c r="L3" s="77" t="s">
        <v>208</v>
      </c>
      <c r="M3" s="78"/>
      <c r="N3" s="78"/>
      <c r="O3" s="79"/>
      <c r="P3" s="4"/>
      <c r="Q3" s="4"/>
      <c r="R3" s="4"/>
      <c r="S3" s="4"/>
      <c r="T3" s="4"/>
      <c r="U3" s="4"/>
      <c r="V3" s="4"/>
    </row>
    <row r="4" spans="1:22" ht="24" customHeight="1" x14ac:dyDescent="0.15">
      <c r="A4" s="6"/>
      <c r="B4" s="6"/>
      <c r="C4" s="75" t="s">
        <v>17</v>
      </c>
      <c r="D4" s="75"/>
      <c r="E4" s="75"/>
      <c r="F4" s="81" t="s">
        <v>18</v>
      </c>
      <c r="G4" s="82"/>
      <c r="H4" s="82"/>
      <c r="I4" s="82"/>
      <c r="J4" s="82"/>
      <c r="K4" s="4"/>
      <c r="L4" s="83" t="s">
        <v>209</v>
      </c>
      <c r="M4" s="84"/>
      <c r="N4" s="84"/>
      <c r="O4" s="85"/>
      <c r="P4" s="4"/>
      <c r="Q4" s="4"/>
      <c r="R4" s="4"/>
      <c r="S4" s="4"/>
      <c r="T4" s="4"/>
      <c r="U4" s="4"/>
      <c r="V4" s="4"/>
    </row>
    <row r="5" spans="1:22" ht="24" customHeight="1" x14ac:dyDescent="0.15">
      <c r="A5" s="6"/>
      <c r="B5" s="6"/>
      <c r="C5" s="7"/>
      <c r="D5" s="7"/>
      <c r="E5" s="7"/>
      <c r="F5" s="8"/>
      <c r="G5" s="8"/>
      <c r="H5" s="8"/>
      <c r="I5" s="8"/>
      <c r="J5" s="8"/>
      <c r="K5" s="4"/>
      <c r="L5" s="4"/>
      <c r="M5" s="4"/>
      <c r="N5" s="9"/>
      <c r="O5" s="4"/>
      <c r="P5" s="4"/>
      <c r="Q5" s="4"/>
      <c r="R5" s="4"/>
      <c r="S5" s="4"/>
      <c r="T5" s="4"/>
      <c r="U5" s="4"/>
      <c r="V5" s="4"/>
    </row>
    <row r="6" spans="1:22" ht="24" customHeight="1" x14ac:dyDescent="0.15">
      <c r="A6" s="94" t="s">
        <v>155</v>
      </c>
      <c r="B6" s="94"/>
      <c r="C6" s="94"/>
      <c r="D6" s="94"/>
      <c r="E6" s="94"/>
      <c r="F6" s="94"/>
      <c r="G6" s="94"/>
      <c r="H6" s="94"/>
      <c r="I6" s="94"/>
      <c r="J6" s="86" t="s">
        <v>156</v>
      </c>
      <c r="K6" s="86"/>
      <c r="L6" s="86"/>
      <c r="M6" s="86"/>
      <c r="N6" s="86"/>
      <c r="O6" s="86"/>
      <c r="P6" s="4"/>
      <c r="Q6" s="4"/>
      <c r="R6" s="4"/>
      <c r="S6" s="4"/>
      <c r="T6" s="4"/>
      <c r="U6" s="4"/>
      <c r="V6" s="4"/>
    </row>
    <row r="7" spans="1:22" ht="24" customHeight="1" x14ac:dyDescent="0.15">
      <c r="A7" s="6"/>
      <c r="B7" s="10"/>
      <c r="C7" s="10"/>
      <c r="D7" s="10"/>
      <c r="E7" s="10"/>
      <c r="F7" s="10"/>
      <c r="G7" s="87" t="s">
        <v>19</v>
      </c>
      <c r="H7" s="87"/>
      <c r="I7" s="87"/>
      <c r="J7" s="87"/>
      <c r="K7" s="87"/>
      <c r="L7" s="87"/>
      <c r="M7" s="87"/>
      <c r="N7" s="87"/>
      <c r="O7" s="4"/>
      <c r="P7" s="4"/>
      <c r="Q7" s="4"/>
      <c r="R7" s="4"/>
      <c r="S7" s="4"/>
      <c r="T7" s="4"/>
      <c r="U7" s="4"/>
      <c r="V7" s="4"/>
    </row>
    <row r="8" spans="1:22" ht="24" customHeight="1" x14ac:dyDescent="0.15">
      <c r="A8" s="11" t="s">
        <v>20</v>
      </c>
      <c r="B8" s="88"/>
      <c r="C8" s="89"/>
      <c r="D8" s="80" t="s">
        <v>22</v>
      </c>
      <c r="E8" s="90"/>
      <c r="F8" s="4"/>
      <c r="G8" s="88"/>
      <c r="H8" s="89"/>
      <c r="I8" s="89"/>
      <c r="J8" s="89"/>
      <c r="K8" s="89"/>
      <c r="L8" s="89"/>
      <c r="M8" s="89"/>
      <c r="N8" s="91"/>
      <c r="O8" s="4"/>
      <c r="P8" s="4"/>
      <c r="Q8" s="12" t="s">
        <v>21</v>
      </c>
      <c r="R8" s="4"/>
      <c r="S8" s="13" t="s">
        <v>24</v>
      </c>
      <c r="T8" s="4"/>
      <c r="U8" s="4" t="s">
        <v>25</v>
      </c>
      <c r="V8" s="14" t="s">
        <v>23</v>
      </c>
    </row>
    <row r="9" spans="1:22" ht="24" customHeight="1" x14ac:dyDescent="0.15">
      <c r="A9" s="8"/>
      <c r="B9" s="8"/>
      <c r="C9" s="8"/>
      <c r="D9" s="15"/>
      <c r="E9" s="8"/>
      <c r="F9" s="4"/>
      <c r="G9" s="13"/>
      <c r="H9" s="13"/>
      <c r="I9" s="13"/>
      <c r="J9" s="13"/>
      <c r="K9" s="13"/>
      <c r="L9" s="13"/>
      <c r="M9" s="8"/>
      <c r="N9" s="12"/>
      <c r="O9" s="4"/>
      <c r="P9" s="4"/>
      <c r="Q9" s="16" t="s">
        <v>26</v>
      </c>
      <c r="R9" s="4"/>
      <c r="S9" s="13" t="s">
        <v>27</v>
      </c>
      <c r="T9" s="4"/>
      <c r="U9" s="4" t="s">
        <v>28</v>
      </c>
      <c r="V9" s="14" t="s">
        <v>137</v>
      </c>
    </row>
    <row r="10" spans="1:22" ht="24" customHeight="1" x14ac:dyDescent="0.15">
      <c r="A10" s="92" t="s">
        <v>211</v>
      </c>
      <c r="B10" s="92"/>
      <c r="C10" s="92"/>
      <c r="D10" s="92"/>
      <c r="E10" s="92"/>
      <c r="F10" s="93"/>
      <c r="G10" s="93"/>
      <c r="H10" s="93"/>
      <c r="I10" s="93"/>
      <c r="J10" s="93"/>
      <c r="K10" s="93"/>
      <c r="L10" s="93"/>
      <c r="M10" s="93"/>
      <c r="N10" s="93"/>
      <c r="O10" s="4"/>
      <c r="P10" s="4"/>
      <c r="Q10" s="16" t="s">
        <v>30</v>
      </c>
      <c r="R10" s="4"/>
      <c r="S10" s="13" t="s">
        <v>31</v>
      </c>
      <c r="T10" s="4"/>
      <c r="U10" s="4" t="s">
        <v>32</v>
      </c>
    </row>
    <row r="11" spans="1:22" ht="24" customHeight="1" x14ac:dyDescent="0.15">
      <c r="A11" s="95" t="s">
        <v>157</v>
      </c>
      <c r="B11" s="95"/>
      <c r="C11" s="95"/>
      <c r="D11" s="95"/>
      <c r="E11" s="95"/>
      <c r="F11" s="93"/>
      <c r="G11" s="93"/>
      <c r="H11" s="93"/>
      <c r="I11" s="93"/>
      <c r="J11" s="93"/>
      <c r="K11" s="93"/>
      <c r="L11" s="93"/>
      <c r="M11" s="93"/>
      <c r="N11" s="93"/>
      <c r="O11" s="4"/>
      <c r="P11" s="4"/>
      <c r="Q11" s="16" t="s">
        <v>34</v>
      </c>
      <c r="R11" s="4"/>
      <c r="S11" s="13" t="s">
        <v>35</v>
      </c>
      <c r="T11" s="4"/>
      <c r="U11" s="4" t="s">
        <v>36</v>
      </c>
      <c r="V11" s="14"/>
    </row>
    <row r="12" spans="1:22" ht="24" customHeight="1" x14ac:dyDescent="0.15">
      <c r="A12" s="4"/>
      <c r="B12" s="4"/>
      <c r="C12" s="4"/>
      <c r="D12" s="4"/>
      <c r="E12" s="4"/>
      <c r="F12" s="80" t="s">
        <v>33</v>
      </c>
      <c r="G12" s="80"/>
      <c r="H12" s="80"/>
      <c r="I12" s="80"/>
      <c r="J12" s="80"/>
      <c r="K12" s="80"/>
      <c r="L12" s="80"/>
      <c r="M12" s="80"/>
      <c r="N12" s="80"/>
      <c r="O12" s="4"/>
      <c r="P12" s="4"/>
      <c r="Q12" s="16" t="s">
        <v>39</v>
      </c>
      <c r="R12" s="4"/>
      <c r="S12" s="13" t="s">
        <v>40</v>
      </c>
      <c r="T12" s="4"/>
      <c r="U12" s="4" t="s">
        <v>41</v>
      </c>
      <c r="V12" s="14"/>
    </row>
    <row r="13" spans="1:22" ht="24" customHeight="1" x14ac:dyDescent="0.15">
      <c r="A13" s="11" t="s">
        <v>37</v>
      </c>
      <c r="B13" s="96"/>
      <c r="C13" s="96"/>
      <c r="D13" s="96"/>
      <c r="E13" s="96"/>
      <c r="F13" s="97"/>
      <c r="G13" s="98" t="s">
        <v>38</v>
      </c>
      <c r="H13" s="80"/>
      <c r="I13" s="90"/>
      <c r="J13" s="99"/>
      <c r="K13" s="99"/>
      <c r="L13" s="99"/>
      <c r="M13" s="99"/>
      <c r="N13" s="99"/>
      <c r="O13" s="4"/>
      <c r="P13" s="4"/>
      <c r="Q13" s="16" t="s">
        <v>44</v>
      </c>
      <c r="R13" s="4"/>
      <c r="S13" s="13" t="s">
        <v>45</v>
      </c>
      <c r="T13" s="4"/>
      <c r="U13" s="4"/>
      <c r="V13" s="14"/>
    </row>
    <row r="14" spans="1:22" ht="24" customHeight="1" x14ac:dyDescent="0.15">
      <c r="A14" s="4"/>
      <c r="B14" s="100" t="s">
        <v>42</v>
      </c>
      <c r="C14" s="100"/>
      <c r="D14" s="100"/>
      <c r="E14" s="100"/>
      <c r="F14" s="101"/>
      <c r="G14" s="104" t="s">
        <v>43</v>
      </c>
      <c r="H14" s="105"/>
      <c r="I14" s="106"/>
      <c r="J14" s="99"/>
      <c r="K14" s="99"/>
      <c r="L14" s="99"/>
      <c r="M14" s="99"/>
      <c r="N14" s="99"/>
      <c r="O14" s="4"/>
      <c r="P14" s="4"/>
      <c r="Q14" s="16" t="s">
        <v>47</v>
      </c>
      <c r="R14" s="4"/>
      <c r="S14" s="13" t="s">
        <v>48</v>
      </c>
      <c r="T14" s="4"/>
      <c r="U14" s="4"/>
      <c r="V14" s="14"/>
    </row>
    <row r="15" spans="1:22" ht="24" customHeight="1" x14ac:dyDescent="0.15">
      <c r="A15" s="4"/>
      <c r="B15" s="102"/>
      <c r="C15" s="102"/>
      <c r="D15" s="102"/>
      <c r="E15" s="102"/>
      <c r="F15" s="103"/>
      <c r="G15" s="98" t="s">
        <v>46</v>
      </c>
      <c r="H15" s="80"/>
      <c r="I15" s="90"/>
      <c r="J15" s="81"/>
      <c r="K15" s="99"/>
      <c r="L15" s="99"/>
      <c r="M15" s="99"/>
      <c r="N15" s="99"/>
      <c r="O15" s="4"/>
      <c r="P15" s="4"/>
      <c r="Q15" s="16" t="s">
        <v>49</v>
      </c>
      <c r="R15" s="4"/>
      <c r="S15" s="13" t="s">
        <v>50</v>
      </c>
      <c r="T15" s="4"/>
      <c r="U15" s="4"/>
      <c r="V15" s="4"/>
    </row>
    <row r="16" spans="1:22" ht="24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6" t="s">
        <v>53</v>
      </c>
      <c r="R16" s="4"/>
      <c r="S16" s="13" t="s">
        <v>149</v>
      </c>
      <c r="T16" s="4"/>
      <c r="U16" s="4"/>
      <c r="V16" s="4"/>
    </row>
    <row r="17" spans="1:22" ht="24" customHeight="1" x14ac:dyDescent="0.15">
      <c r="A17" s="111" t="s">
        <v>51</v>
      </c>
      <c r="B17" s="111"/>
      <c r="C17" s="9"/>
      <c r="D17" s="17" t="s">
        <v>52</v>
      </c>
      <c r="E17" s="112"/>
      <c r="F17" s="112"/>
      <c r="G17" s="112"/>
      <c r="H17" s="18"/>
      <c r="I17" s="18"/>
      <c r="J17" s="18"/>
      <c r="K17" s="9"/>
      <c r="L17" s="9"/>
      <c r="M17" s="9"/>
      <c r="N17" s="9"/>
      <c r="O17" s="4"/>
      <c r="P17" s="4"/>
      <c r="Q17" s="16" t="s">
        <v>55</v>
      </c>
      <c r="R17" s="4"/>
      <c r="S17" s="13" t="s">
        <v>56</v>
      </c>
      <c r="T17" s="4"/>
      <c r="U17" s="4"/>
      <c r="V17" s="4"/>
    </row>
    <row r="18" spans="1:22" ht="24" customHeight="1" x14ac:dyDescent="0.15">
      <c r="A18" s="19" t="s">
        <v>54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4"/>
      <c r="P18" s="4"/>
      <c r="Q18" s="12" t="s">
        <v>57</v>
      </c>
      <c r="R18" s="4"/>
      <c r="S18" s="13" t="s">
        <v>58</v>
      </c>
      <c r="T18" s="4"/>
      <c r="U18" s="4"/>
      <c r="V18" s="4"/>
    </row>
    <row r="19" spans="1:22" ht="24" customHeight="1" x14ac:dyDescent="0.15">
      <c r="A19" s="4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"/>
      <c r="P19" s="4"/>
      <c r="Q19" s="16"/>
      <c r="R19" s="21" t="s">
        <v>59</v>
      </c>
      <c r="S19" s="13" t="s">
        <v>152</v>
      </c>
      <c r="T19" s="4"/>
      <c r="U19" s="4"/>
      <c r="V19" s="4"/>
    </row>
    <row r="20" spans="1:22" ht="24" customHeight="1" x14ac:dyDescent="0.15">
      <c r="A20" s="8"/>
      <c r="B20" s="4"/>
      <c r="C20" s="4"/>
      <c r="D20" s="4"/>
      <c r="E20" s="4"/>
      <c r="F20" s="20"/>
      <c r="G20" s="20"/>
      <c r="H20" s="20"/>
      <c r="I20" s="20"/>
      <c r="J20" s="20"/>
      <c r="K20" s="20"/>
      <c r="L20" s="20"/>
      <c r="M20" s="20"/>
      <c r="N20" s="4"/>
      <c r="O20" s="4"/>
      <c r="P20" s="4"/>
      <c r="Q20" s="12"/>
      <c r="R20" s="21" t="s">
        <v>60</v>
      </c>
      <c r="S20" s="13" t="s">
        <v>61</v>
      </c>
      <c r="T20" s="4"/>
      <c r="U20" s="4"/>
      <c r="V20" s="4"/>
    </row>
    <row r="21" spans="1:22" ht="24" customHeight="1" x14ac:dyDescent="0.15">
      <c r="A21" s="113" t="s">
        <v>199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4"/>
      <c r="Q21" s="12"/>
      <c r="R21" s="21" t="s">
        <v>64</v>
      </c>
      <c r="S21" s="13" t="s">
        <v>65</v>
      </c>
      <c r="T21" s="4"/>
      <c r="U21" s="4"/>
      <c r="V21" s="4"/>
    </row>
    <row r="22" spans="1:22" ht="24" customHeight="1" x14ac:dyDescent="0.15">
      <c r="A22" s="11" t="s">
        <v>62</v>
      </c>
      <c r="B22" s="97"/>
      <c r="C22" s="109"/>
      <c r="D22" s="109"/>
      <c r="E22" s="110"/>
      <c r="F22" s="114"/>
      <c r="G22" s="115"/>
      <c r="H22" s="75" t="s">
        <v>63</v>
      </c>
      <c r="I22" s="75"/>
      <c r="J22" s="116"/>
      <c r="K22" s="117"/>
      <c r="L22" s="117"/>
      <c r="M22" s="118"/>
      <c r="N22" s="4"/>
      <c r="O22" s="4"/>
      <c r="P22" s="4"/>
      <c r="Q22" s="12"/>
      <c r="R22" s="21" t="s">
        <v>69</v>
      </c>
      <c r="S22" s="13" t="s">
        <v>150</v>
      </c>
      <c r="T22" s="4"/>
      <c r="U22" s="4"/>
      <c r="V22" s="4"/>
    </row>
    <row r="23" spans="1:22" ht="24" customHeight="1" x14ac:dyDescent="0.15">
      <c r="A23" s="11" t="s">
        <v>66</v>
      </c>
      <c r="B23" s="97"/>
      <c r="C23" s="109"/>
      <c r="D23" s="109"/>
      <c r="E23" s="110"/>
      <c r="F23" s="107" t="s">
        <v>67</v>
      </c>
      <c r="G23" s="108"/>
      <c r="H23" s="97"/>
      <c r="I23" s="109"/>
      <c r="J23" s="110"/>
      <c r="K23" s="119" t="s">
        <v>68</v>
      </c>
      <c r="L23" s="120"/>
      <c r="M23" s="121"/>
      <c r="N23" s="122"/>
      <c r="O23" s="123"/>
      <c r="P23" s="4"/>
      <c r="Q23" s="12"/>
      <c r="R23" s="21" t="s">
        <v>71</v>
      </c>
      <c r="S23" s="13" t="s">
        <v>151</v>
      </c>
      <c r="T23" s="4"/>
      <c r="U23" s="4"/>
      <c r="V23" s="4"/>
    </row>
    <row r="24" spans="1:22" ht="24" customHeight="1" x14ac:dyDescent="0.15">
      <c r="A24" s="8"/>
      <c r="B24" s="4"/>
      <c r="C24" s="4"/>
      <c r="D24" s="4"/>
      <c r="E24" s="4"/>
      <c r="F24" s="107" t="s">
        <v>70</v>
      </c>
      <c r="G24" s="108"/>
      <c r="H24" s="97"/>
      <c r="I24" s="109"/>
      <c r="J24" s="110"/>
      <c r="K24" s="4"/>
      <c r="L24" s="4"/>
      <c r="M24" s="4"/>
      <c r="N24" s="4"/>
      <c r="O24" s="4"/>
      <c r="P24" s="4"/>
      <c r="Q24" s="12"/>
      <c r="R24" s="21" t="s">
        <v>73</v>
      </c>
      <c r="S24" s="13" t="s">
        <v>148</v>
      </c>
      <c r="T24" s="4"/>
      <c r="U24" s="4"/>
      <c r="V24" s="4"/>
    </row>
    <row r="25" spans="1:22" ht="24" customHeight="1" x14ac:dyDescent="0.15">
      <c r="A25" s="4"/>
      <c r="B25" s="4"/>
      <c r="C25" s="4"/>
      <c r="D25" s="4"/>
      <c r="E25" s="4"/>
      <c r="F25" s="107" t="s">
        <v>200</v>
      </c>
      <c r="G25" s="108"/>
      <c r="H25" s="97"/>
      <c r="I25" s="109"/>
      <c r="J25" s="110"/>
      <c r="K25" s="4"/>
      <c r="L25" s="4"/>
      <c r="M25" s="4"/>
      <c r="N25" s="4"/>
      <c r="O25" s="4"/>
      <c r="P25" s="4"/>
      <c r="Q25" s="12"/>
      <c r="R25" s="21" t="s">
        <v>76</v>
      </c>
      <c r="S25" s="13" t="s">
        <v>72</v>
      </c>
      <c r="T25" s="4"/>
      <c r="U25" s="4"/>
      <c r="V25" s="4"/>
    </row>
    <row r="26" spans="1:22" ht="24" customHeight="1" x14ac:dyDescent="0.15">
      <c r="A26" s="11" t="s">
        <v>75</v>
      </c>
      <c r="B26" s="97"/>
      <c r="C26" s="109"/>
      <c r="D26" s="109"/>
      <c r="E26" s="110"/>
      <c r="F26" s="114"/>
      <c r="G26" s="115"/>
      <c r="H26" s="114" t="s">
        <v>63</v>
      </c>
      <c r="I26" s="115"/>
      <c r="J26" s="116"/>
      <c r="K26" s="117"/>
      <c r="L26" s="117"/>
      <c r="M26" s="118"/>
      <c r="N26" s="22"/>
      <c r="O26" s="23"/>
      <c r="P26" s="4"/>
      <c r="Q26" s="12"/>
      <c r="R26" s="21" t="s">
        <v>78</v>
      </c>
      <c r="S26" s="13" t="s">
        <v>74</v>
      </c>
      <c r="T26" s="4"/>
      <c r="U26" s="4"/>
      <c r="V26" s="4"/>
    </row>
    <row r="27" spans="1:22" ht="24" customHeight="1" x14ac:dyDescent="0.15">
      <c r="A27" s="11" t="s">
        <v>66</v>
      </c>
      <c r="B27" s="97"/>
      <c r="C27" s="109"/>
      <c r="D27" s="109"/>
      <c r="E27" s="110"/>
      <c r="F27" s="107" t="s">
        <v>67</v>
      </c>
      <c r="G27" s="108"/>
      <c r="H27" s="97"/>
      <c r="I27" s="109"/>
      <c r="J27" s="110"/>
      <c r="K27" s="119" t="s">
        <v>68</v>
      </c>
      <c r="L27" s="120"/>
      <c r="M27" s="124"/>
      <c r="N27" s="125"/>
      <c r="O27" s="126"/>
      <c r="P27" s="4"/>
      <c r="Q27" s="12"/>
      <c r="R27" s="21" t="s">
        <v>80</v>
      </c>
      <c r="S27" s="13" t="s">
        <v>77</v>
      </c>
      <c r="T27" s="4"/>
      <c r="U27" s="4"/>
      <c r="V27" s="4"/>
    </row>
    <row r="28" spans="1:22" ht="24" customHeight="1" x14ac:dyDescent="0.15">
      <c r="A28" s="8"/>
      <c r="B28" s="4"/>
      <c r="C28" s="4"/>
      <c r="D28" s="4"/>
      <c r="E28" s="4"/>
      <c r="F28" s="107" t="s">
        <v>70</v>
      </c>
      <c r="G28" s="108"/>
      <c r="H28" s="97"/>
      <c r="I28" s="109"/>
      <c r="J28" s="110"/>
      <c r="K28" s="4"/>
      <c r="L28" s="4"/>
      <c r="M28" s="4"/>
      <c r="N28" s="4"/>
      <c r="O28" s="4"/>
      <c r="P28" s="4"/>
      <c r="Q28" s="12"/>
      <c r="R28" s="21" t="s">
        <v>81</v>
      </c>
      <c r="S28" s="13" t="s">
        <v>79</v>
      </c>
      <c r="T28" s="4"/>
      <c r="U28" s="4"/>
      <c r="V28" s="4"/>
    </row>
    <row r="29" spans="1:22" ht="24" customHeight="1" x14ac:dyDescent="0.15">
      <c r="A29" s="4"/>
      <c r="B29" s="4"/>
      <c r="C29" s="4"/>
      <c r="D29" s="4"/>
      <c r="E29" s="4"/>
      <c r="F29" s="107" t="s">
        <v>200</v>
      </c>
      <c r="G29" s="108"/>
      <c r="H29" s="97"/>
      <c r="I29" s="109"/>
      <c r="J29" s="110"/>
      <c r="K29" s="4"/>
      <c r="L29" s="4"/>
      <c r="M29" s="4"/>
      <c r="N29" s="4"/>
      <c r="O29" s="4"/>
      <c r="P29" s="4"/>
      <c r="Q29" s="12"/>
      <c r="R29" s="21" t="s">
        <v>84</v>
      </c>
      <c r="S29" s="13" t="s">
        <v>82</v>
      </c>
      <c r="T29" s="4"/>
      <c r="U29" s="4"/>
      <c r="V29" s="4"/>
    </row>
    <row r="30" spans="1:22" ht="24" customHeight="1" x14ac:dyDescent="0.15">
      <c r="A30" s="11" t="s">
        <v>83</v>
      </c>
      <c r="B30" s="97"/>
      <c r="C30" s="109"/>
      <c r="D30" s="109"/>
      <c r="E30" s="110"/>
      <c r="F30" s="114"/>
      <c r="G30" s="115"/>
      <c r="H30" s="75" t="s">
        <v>63</v>
      </c>
      <c r="I30" s="75"/>
      <c r="J30" s="116"/>
      <c r="K30" s="117"/>
      <c r="L30" s="117"/>
      <c r="M30" s="118"/>
      <c r="N30" s="4"/>
      <c r="O30" s="4"/>
      <c r="P30" s="4"/>
      <c r="Q30" s="12"/>
      <c r="R30" s="21" t="s">
        <v>86</v>
      </c>
      <c r="S30" s="13" t="s">
        <v>85</v>
      </c>
      <c r="T30" s="4"/>
      <c r="U30" s="4"/>
      <c r="V30" s="4"/>
    </row>
    <row r="31" spans="1:22" ht="24" customHeight="1" x14ac:dyDescent="0.15">
      <c r="A31" s="11" t="s">
        <v>66</v>
      </c>
      <c r="B31" s="97"/>
      <c r="C31" s="109"/>
      <c r="D31" s="109"/>
      <c r="E31" s="110"/>
      <c r="F31" s="107" t="s">
        <v>67</v>
      </c>
      <c r="G31" s="108"/>
      <c r="H31" s="97"/>
      <c r="I31" s="109"/>
      <c r="J31" s="110"/>
      <c r="K31" s="119" t="s">
        <v>68</v>
      </c>
      <c r="L31" s="120"/>
      <c r="M31" s="121"/>
      <c r="N31" s="122"/>
      <c r="O31" s="123"/>
      <c r="P31" s="4"/>
      <c r="Q31" s="12"/>
      <c r="R31" s="21" t="s">
        <v>87</v>
      </c>
      <c r="S31" s="13"/>
      <c r="T31" s="4"/>
      <c r="U31" s="4"/>
      <c r="V31" s="4"/>
    </row>
    <row r="32" spans="1:22" ht="17.25" customHeight="1" x14ac:dyDescent="0.15">
      <c r="A32" s="8"/>
      <c r="B32" s="4"/>
      <c r="C32" s="4"/>
      <c r="D32" s="4"/>
      <c r="E32" s="4"/>
      <c r="F32" s="107" t="s">
        <v>70</v>
      </c>
      <c r="G32" s="108"/>
      <c r="H32" s="97"/>
      <c r="I32" s="109"/>
      <c r="J32" s="110"/>
      <c r="K32" s="4"/>
      <c r="L32" s="4"/>
      <c r="M32" s="4"/>
      <c r="N32" s="4"/>
      <c r="O32" s="4"/>
      <c r="P32" s="4"/>
      <c r="Q32" s="12"/>
      <c r="R32" s="21" t="s">
        <v>88</v>
      </c>
      <c r="S32" s="13"/>
      <c r="T32" s="4"/>
      <c r="U32" s="4"/>
      <c r="V32" s="4"/>
    </row>
    <row r="33" spans="1:22" ht="24.75" customHeight="1" x14ac:dyDescent="0.15">
      <c r="A33" s="4"/>
      <c r="B33" s="4"/>
      <c r="C33" s="4"/>
      <c r="D33" s="4"/>
      <c r="E33" s="4"/>
      <c r="F33" s="107" t="s">
        <v>200</v>
      </c>
      <c r="G33" s="108"/>
      <c r="H33" s="97"/>
      <c r="I33" s="109"/>
      <c r="J33" s="110"/>
      <c r="K33" s="4"/>
      <c r="L33" s="4"/>
      <c r="M33" s="4"/>
      <c r="N33" s="4"/>
      <c r="O33" s="4"/>
      <c r="P33" s="4"/>
      <c r="Q33" s="12"/>
      <c r="R33" s="21" t="s">
        <v>89</v>
      </c>
      <c r="S33" s="13"/>
      <c r="T33" s="4"/>
      <c r="U33" s="4"/>
      <c r="V33" s="4"/>
    </row>
    <row r="34" spans="1:22" ht="24.75" customHeight="1" x14ac:dyDescent="0.15">
      <c r="A34" s="41"/>
      <c r="B34" s="41"/>
      <c r="C34" s="41"/>
      <c r="D34" s="41"/>
      <c r="E34" s="41"/>
      <c r="F34" s="41"/>
      <c r="G34" s="41"/>
      <c r="H34" s="41"/>
      <c r="I34" s="41"/>
      <c r="J34" s="42"/>
      <c r="K34" s="42"/>
      <c r="L34" s="4"/>
      <c r="M34" s="4"/>
      <c r="N34" s="4"/>
      <c r="O34" s="4"/>
      <c r="P34" s="4"/>
      <c r="Q34" s="12"/>
      <c r="R34" s="21" t="s">
        <v>90</v>
      </c>
      <c r="S34" s="13"/>
      <c r="T34" s="4"/>
      <c r="U34" s="4"/>
      <c r="V34" s="4"/>
    </row>
    <row r="35" spans="1:22" ht="24.75" customHeight="1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4"/>
      <c r="K35" s="4"/>
      <c r="L35" s="4"/>
      <c r="M35" s="4"/>
      <c r="N35" s="4"/>
      <c r="O35" s="4"/>
      <c r="P35" s="4"/>
      <c r="Q35" s="12"/>
      <c r="R35" s="21" t="s">
        <v>91</v>
      </c>
      <c r="S35" s="13"/>
      <c r="T35" s="4"/>
      <c r="U35" s="4"/>
      <c r="V35" s="4"/>
    </row>
    <row r="36" spans="1:22" ht="14.25" x14ac:dyDescent="0.15">
      <c r="A36" s="14"/>
      <c r="B36" s="1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2"/>
      <c r="R36" s="21" t="s">
        <v>92</v>
      </c>
      <c r="S36" s="13"/>
      <c r="T36" s="4"/>
      <c r="U36" s="4"/>
      <c r="V36" s="4"/>
    </row>
    <row r="37" spans="1:22" ht="14.25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2"/>
      <c r="R37" s="21" t="s">
        <v>93</v>
      </c>
      <c r="S37" s="13"/>
      <c r="T37" s="4"/>
      <c r="U37" s="4"/>
      <c r="V37" s="4"/>
    </row>
    <row r="38" spans="1:22" ht="14.25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2"/>
      <c r="R38" s="21" t="s">
        <v>94</v>
      </c>
      <c r="S38" s="13"/>
      <c r="T38" s="4"/>
      <c r="U38" s="4"/>
      <c r="V38" s="4"/>
    </row>
    <row r="39" spans="1:22" ht="14.25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2"/>
      <c r="R39" s="21" t="s">
        <v>95</v>
      </c>
      <c r="S39" s="13"/>
      <c r="T39" s="4"/>
      <c r="U39" s="4"/>
      <c r="V39" s="4"/>
    </row>
    <row r="40" spans="1:22" ht="14.25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2"/>
      <c r="R40" s="21" t="s">
        <v>96</v>
      </c>
      <c r="S40" s="13"/>
      <c r="T40" s="4"/>
      <c r="U40" s="4"/>
      <c r="V40" s="4"/>
    </row>
    <row r="41" spans="1:22" ht="14.25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2"/>
      <c r="R41" s="21" t="s">
        <v>97</v>
      </c>
      <c r="S41" s="13"/>
      <c r="T41" s="4"/>
      <c r="U41" s="4"/>
      <c r="V41" s="4"/>
    </row>
    <row r="42" spans="1:22" ht="14.25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2"/>
      <c r="R42" s="21" t="s">
        <v>98</v>
      </c>
      <c r="S42" s="13"/>
      <c r="T42" s="4"/>
      <c r="U42" s="4"/>
      <c r="V42" s="4"/>
    </row>
    <row r="43" spans="1:22" ht="21.75" x14ac:dyDescent="0.15">
      <c r="A43" s="4"/>
      <c r="B43" s="4"/>
      <c r="C43" s="4"/>
      <c r="D43" s="4" ph="1"/>
      <c r="E43" s="4" ph="1"/>
      <c r="F43" s="4" ph="1"/>
      <c r="G43" s="4"/>
      <c r="H43" s="4"/>
      <c r="I43" s="4"/>
      <c r="J43" s="4"/>
      <c r="K43" s="4"/>
      <c r="L43" s="4"/>
      <c r="M43" s="4"/>
      <c r="N43" s="4"/>
      <c r="O43" s="4"/>
      <c r="P43" s="4"/>
      <c r="Q43" s="12"/>
      <c r="R43" s="21" t="s">
        <v>99</v>
      </c>
      <c r="S43" s="13"/>
      <c r="T43" s="4"/>
      <c r="U43" s="4"/>
      <c r="V43" s="4"/>
    </row>
    <row r="44" spans="1:22" ht="14.25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12"/>
      <c r="R44" s="21" t="s">
        <v>100</v>
      </c>
      <c r="S44" s="13"/>
      <c r="T44" s="4"/>
      <c r="U44" s="4"/>
      <c r="V44" s="4"/>
    </row>
    <row r="45" spans="1:22" ht="14.25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2"/>
      <c r="R45" s="21" t="s">
        <v>101</v>
      </c>
      <c r="S45" s="13"/>
      <c r="T45" s="4"/>
      <c r="U45" s="4"/>
      <c r="V45" s="4"/>
    </row>
    <row r="46" spans="1:22" ht="21.75" x14ac:dyDescent="0.15">
      <c r="A46" s="4"/>
      <c r="B46" s="4"/>
      <c r="C46" s="4"/>
      <c r="D46" s="4" ph="1"/>
      <c r="E46" s="4" ph="1"/>
      <c r="F46" s="4" ph="1"/>
      <c r="G46" s="4"/>
      <c r="H46" s="4"/>
      <c r="I46" s="4"/>
      <c r="J46" s="4"/>
      <c r="K46" s="4"/>
      <c r="L46" s="4"/>
      <c r="M46" s="4"/>
      <c r="N46" s="4"/>
      <c r="O46" s="4"/>
      <c r="P46" s="4"/>
      <c r="Q46" s="12"/>
      <c r="R46" s="21" t="s">
        <v>102</v>
      </c>
      <c r="S46" s="13"/>
      <c r="T46" s="4"/>
      <c r="U46" s="4"/>
      <c r="V46" s="4"/>
    </row>
    <row r="47" spans="1:22" ht="14.25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12"/>
      <c r="R47" s="21" t="s">
        <v>103</v>
      </c>
      <c r="S47" s="13"/>
      <c r="T47" s="4"/>
      <c r="U47" s="4"/>
      <c r="V47" s="4"/>
    </row>
    <row r="48" spans="1:22" ht="21.75" x14ac:dyDescent="0.15">
      <c r="A48" s="4"/>
      <c r="B48" s="4"/>
      <c r="C48" s="4"/>
      <c r="D48" s="4" ph="1"/>
      <c r="E48" s="4" ph="1"/>
      <c r="F48" s="4" ph="1"/>
      <c r="G48" s="4"/>
      <c r="H48" s="4"/>
      <c r="I48" s="4"/>
      <c r="J48" s="4"/>
      <c r="K48" s="4"/>
      <c r="L48" s="4"/>
      <c r="M48" s="4"/>
      <c r="N48" s="4"/>
      <c r="O48" s="4"/>
      <c r="P48" s="4"/>
      <c r="Q48" s="12"/>
      <c r="R48" s="21" t="s">
        <v>104</v>
      </c>
      <c r="S48" s="13"/>
      <c r="T48" s="4"/>
      <c r="U48" s="4"/>
      <c r="V48" s="4"/>
    </row>
    <row r="49" spans="1:22" ht="14.25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2"/>
      <c r="R49" s="21" t="s">
        <v>105</v>
      </c>
      <c r="S49" s="13"/>
      <c r="T49" s="4"/>
      <c r="U49" s="4"/>
      <c r="V49" s="4"/>
    </row>
    <row r="50" spans="1:22" ht="14.25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2"/>
      <c r="R50" s="21" t="s">
        <v>106</v>
      </c>
      <c r="S50" s="13"/>
      <c r="T50" s="4"/>
      <c r="U50" s="4"/>
      <c r="V50" s="4"/>
    </row>
    <row r="51" spans="1:22" ht="14.25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2"/>
      <c r="R51" s="21" t="s">
        <v>107</v>
      </c>
      <c r="S51" s="13"/>
      <c r="T51" s="4"/>
      <c r="U51" s="4"/>
      <c r="V51" s="4"/>
    </row>
    <row r="52" spans="1:22" ht="14.25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2"/>
      <c r="R52" s="21" t="s">
        <v>108</v>
      </c>
      <c r="S52" s="13"/>
      <c r="T52" s="4"/>
      <c r="U52" s="4"/>
      <c r="V52" s="4"/>
    </row>
    <row r="53" spans="1:22" ht="14.25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2"/>
      <c r="R53" s="21" t="s">
        <v>109</v>
      </c>
      <c r="S53" s="13"/>
      <c r="T53" s="4"/>
      <c r="U53" s="4"/>
      <c r="V53" s="4"/>
    </row>
    <row r="54" spans="1:22" ht="14.25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2"/>
      <c r="R54" s="21" t="s">
        <v>110</v>
      </c>
      <c r="S54" s="13"/>
      <c r="T54" s="4"/>
      <c r="U54" s="4"/>
      <c r="V54" s="4"/>
    </row>
    <row r="55" spans="1:22" ht="14.25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12"/>
      <c r="R55" s="21" t="s">
        <v>111</v>
      </c>
      <c r="S55" s="13"/>
      <c r="T55" s="4"/>
      <c r="U55" s="4"/>
      <c r="V55" s="4"/>
    </row>
    <row r="56" spans="1:22" ht="14.25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2"/>
      <c r="R56" s="21" t="s">
        <v>112</v>
      </c>
      <c r="S56" s="13"/>
      <c r="T56" s="4"/>
      <c r="U56" s="4"/>
      <c r="V56" s="4"/>
    </row>
    <row r="57" spans="1:22" ht="14.25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2"/>
      <c r="R57" s="21" t="s">
        <v>113</v>
      </c>
      <c r="S57" s="13"/>
      <c r="T57" s="4"/>
      <c r="U57" s="4"/>
      <c r="V57" s="4"/>
    </row>
    <row r="58" spans="1:22" ht="14.2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2"/>
      <c r="R58" s="21" t="s">
        <v>114</v>
      </c>
      <c r="S58" s="13"/>
      <c r="T58" s="4"/>
      <c r="U58" s="4"/>
      <c r="V58" s="4"/>
    </row>
    <row r="59" spans="1:22" ht="14.2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2"/>
      <c r="R59" s="21" t="s">
        <v>115</v>
      </c>
      <c r="S59" s="13"/>
      <c r="T59" s="4"/>
      <c r="U59" s="4"/>
      <c r="V59" s="4"/>
    </row>
    <row r="60" spans="1:22" ht="14.25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2"/>
      <c r="R60" s="21" t="s">
        <v>116</v>
      </c>
      <c r="S60" s="13"/>
      <c r="T60" s="4"/>
      <c r="U60" s="4"/>
      <c r="V60" s="4"/>
    </row>
    <row r="61" spans="1:22" ht="14.25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2"/>
      <c r="R61" s="21" t="s">
        <v>117</v>
      </c>
      <c r="S61" s="13"/>
      <c r="T61" s="4"/>
      <c r="U61" s="4"/>
      <c r="V61" s="4"/>
    </row>
    <row r="62" spans="1:22" ht="14.25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2"/>
      <c r="R62" s="21" t="s">
        <v>118</v>
      </c>
      <c r="S62" s="13"/>
      <c r="T62" s="4"/>
      <c r="U62" s="4"/>
      <c r="V62" s="4"/>
    </row>
    <row r="63" spans="1:22" ht="14.25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2"/>
      <c r="R63" s="21" t="s">
        <v>119</v>
      </c>
      <c r="S63" s="13"/>
      <c r="T63" s="4"/>
      <c r="U63" s="4"/>
      <c r="V63" s="4"/>
    </row>
    <row r="64" spans="1:22" ht="14.25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2"/>
      <c r="R64" s="21" t="s">
        <v>120</v>
      </c>
      <c r="S64" s="13"/>
      <c r="T64" s="4"/>
      <c r="U64" s="4"/>
      <c r="V64" s="4"/>
    </row>
    <row r="65" spans="1:15" ht="14.25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</sheetData>
  <sheetProtection selectLockedCells="1"/>
  <mergeCells count="70">
    <mergeCell ref="F25:G25"/>
    <mergeCell ref="H25:J25"/>
    <mergeCell ref="F29:G29"/>
    <mergeCell ref="H29:J29"/>
    <mergeCell ref="F33:G33"/>
    <mergeCell ref="H33:J33"/>
    <mergeCell ref="F32:G32"/>
    <mergeCell ref="H32:J32"/>
    <mergeCell ref="F28:G28"/>
    <mergeCell ref="H28:J28"/>
    <mergeCell ref="B30:E30"/>
    <mergeCell ref="F30:G30"/>
    <mergeCell ref="H30:I30"/>
    <mergeCell ref="J30:M30"/>
    <mergeCell ref="B31:E31"/>
    <mergeCell ref="F31:G31"/>
    <mergeCell ref="H31:J31"/>
    <mergeCell ref="K31:L31"/>
    <mergeCell ref="M31:O31"/>
    <mergeCell ref="B26:E26"/>
    <mergeCell ref="F26:G26"/>
    <mergeCell ref="H26:I26"/>
    <mergeCell ref="J26:M26"/>
    <mergeCell ref="B27:E27"/>
    <mergeCell ref="F27:G27"/>
    <mergeCell ref="H27:J27"/>
    <mergeCell ref="K27:L27"/>
    <mergeCell ref="M27:O27"/>
    <mergeCell ref="F24:G24"/>
    <mergeCell ref="H24:J24"/>
    <mergeCell ref="A17:B17"/>
    <mergeCell ref="E17:G17"/>
    <mergeCell ref="A21:O21"/>
    <mergeCell ref="B22:E22"/>
    <mergeCell ref="F22:G22"/>
    <mergeCell ref="H22:I22"/>
    <mergeCell ref="J22:M22"/>
    <mergeCell ref="B23:E23"/>
    <mergeCell ref="F23:G23"/>
    <mergeCell ref="H23:J23"/>
    <mergeCell ref="K23:L23"/>
    <mergeCell ref="M23:O23"/>
    <mergeCell ref="B13:F13"/>
    <mergeCell ref="G13:I13"/>
    <mergeCell ref="J13:N13"/>
    <mergeCell ref="B14:F15"/>
    <mergeCell ref="G14:I14"/>
    <mergeCell ref="J14:N14"/>
    <mergeCell ref="G15:I15"/>
    <mergeCell ref="J15:N15"/>
    <mergeCell ref="F12:N12"/>
    <mergeCell ref="C4:E4"/>
    <mergeCell ref="F4:J4"/>
    <mergeCell ref="L4:O4"/>
    <mergeCell ref="J6:O6"/>
    <mergeCell ref="G7:N7"/>
    <mergeCell ref="B8:C8"/>
    <mergeCell ref="D8:E8"/>
    <mergeCell ref="G8:N8"/>
    <mergeCell ref="A10:E10"/>
    <mergeCell ref="F10:N10"/>
    <mergeCell ref="A6:I6"/>
    <mergeCell ref="A11:E11"/>
    <mergeCell ref="F11:N11"/>
    <mergeCell ref="A1:I1"/>
    <mergeCell ref="J1:K1"/>
    <mergeCell ref="L1:O1"/>
    <mergeCell ref="C3:E3"/>
    <mergeCell ref="F3:J3"/>
    <mergeCell ref="L3:O3"/>
  </mergeCells>
  <phoneticPr fontId="1"/>
  <dataValidations count="6">
    <dataValidation type="list" allowBlank="1" showInputMessage="1" showErrorMessage="1" sqref="J22:M22 J26:M26 J30:M30">
      <formula1>$U$8:$U$12</formula1>
    </dataValidation>
    <dataValidation type="list" allowBlank="1" showInputMessage="1" showErrorMessage="1" sqref="M23 M27 M31">
      <formula1>$Q$8:$Q$18</formula1>
    </dataValidation>
    <dataValidation type="list" allowBlank="1" showInputMessage="1" showErrorMessage="1" sqref="H31:J32 H23:H25 H27:J28 H29 H33">
      <formula1>$S$8:$S$29</formula1>
    </dataValidation>
    <dataValidation type="list" showInputMessage="1" showErrorMessage="1" sqref="B8:C8">
      <formula1>$Q$8:$Q$64</formula1>
    </dataValidation>
    <dataValidation type="list" allowBlank="1" showInputMessage="1" showErrorMessage="1" sqref="G7:N7">
      <formula1>$V$8:$V$15</formula1>
    </dataValidation>
    <dataValidation type="list" allowBlank="1" showInputMessage="1" showErrorMessage="1" sqref="G8:N8">
      <formula1>$V$8:$V$14</formula1>
    </dataValidation>
  </dataValidations>
  <hyperlinks>
    <hyperlink ref="F4" r:id="rId1"/>
  </hyperlinks>
  <pageMargins left="0.7" right="0.7" top="0.75" bottom="0.75" header="0.3" footer="0.3"/>
  <pageSetup paperSize="9" scale="90" orientation="portrait" horizontalDpi="4294967293" r:id="rId2"/>
  <colBreaks count="1" manualBreakCount="1">
    <brk id="15" max="1048575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M12"/>
  <sheetViews>
    <sheetView view="pageBreakPreview" zoomScaleNormal="100" zoomScaleSheetLayoutView="100" workbookViewId="0">
      <selection activeCell="I8" sqref="I8"/>
    </sheetView>
  </sheetViews>
  <sheetFormatPr defaultRowHeight="13.5" x14ac:dyDescent="0.15"/>
  <cols>
    <col min="3" max="5" width="6.875" customWidth="1"/>
    <col min="6" max="6" width="10.125" customWidth="1"/>
    <col min="7" max="7" width="2.125" customWidth="1"/>
    <col min="10" max="12" width="6.875" customWidth="1"/>
    <col min="13" max="13" width="10.125" customWidth="1"/>
  </cols>
  <sheetData>
    <row r="1" spans="1:13" ht="56.25" thickBot="1" x14ac:dyDescent="0.2">
      <c r="A1" s="127" t="s">
        <v>154</v>
      </c>
      <c r="B1" s="127"/>
      <c r="C1" s="127"/>
      <c r="D1" s="127"/>
      <c r="E1" s="127"/>
      <c r="F1" s="127"/>
      <c r="G1" s="127"/>
      <c r="H1" s="127"/>
      <c r="I1" s="70" t="s">
        <v>13</v>
      </c>
      <c r="J1" s="128"/>
      <c r="K1" s="129" t="str">
        <f>総括!L1</f>
        <v>＊</v>
      </c>
      <c r="L1" s="129"/>
      <c r="M1" s="130"/>
    </row>
    <row r="2" spans="1:13" ht="36.950000000000003" customHeight="1" x14ac:dyDescent="0.15">
      <c r="A2" s="24"/>
      <c r="B2" s="24"/>
      <c r="C2" s="24"/>
      <c r="D2" s="24"/>
      <c r="E2" s="24"/>
      <c r="F2" s="24"/>
      <c r="G2" s="24"/>
      <c r="H2" s="24"/>
      <c r="I2" s="7"/>
      <c r="J2" s="7"/>
      <c r="K2" s="7"/>
      <c r="L2" s="7"/>
      <c r="M2" s="7"/>
    </row>
    <row r="3" spans="1:13" ht="36.950000000000003" customHeight="1" x14ac:dyDescent="0.15">
      <c r="A3" s="131" t="s">
        <v>29</v>
      </c>
      <c r="B3" s="132"/>
      <c r="C3" s="132"/>
      <c r="D3" s="133"/>
      <c r="E3" s="104">
        <f>総括!F11</f>
        <v>0</v>
      </c>
      <c r="F3" s="105"/>
      <c r="G3" s="105"/>
      <c r="H3" s="105"/>
      <c r="I3" s="105"/>
      <c r="J3" s="105"/>
      <c r="K3" s="134" t="s">
        <v>20</v>
      </c>
      <c r="L3" s="134"/>
      <c r="M3" s="134"/>
    </row>
    <row r="4" spans="1:13" ht="36.950000000000003" customHeight="1" x14ac:dyDescent="0.15">
      <c r="A4" s="92" t="s">
        <v>121</v>
      </c>
      <c r="B4" s="92"/>
      <c r="C4" s="92"/>
      <c r="D4" s="92"/>
      <c r="E4" s="104">
        <f>総括!B13</f>
        <v>0</v>
      </c>
      <c r="F4" s="105"/>
      <c r="G4" s="105"/>
      <c r="H4" s="105"/>
      <c r="I4" s="105"/>
      <c r="J4" s="106"/>
      <c r="K4" s="104">
        <f>総括!B8</f>
        <v>0</v>
      </c>
      <c r="L4" s="106"/>
      <c r="M4" s="31" t="s">
        <v>122</v>
      </c>
    </row>
    <row r="5" spans="1:13" ht="36.950000000000003" customHeight="1" x14ac:dyDescent="0.15">
      <c r="A5" s="135" t="s">
        <v>128</v>
      </c>
      <c r="B5" s="136"/>
      <c r="C5" s="136"/>
      <c r="D5" s="136"/>
      <c r="E5" s="137"/>
      <c r="F5" s="138"/>
      <c r="G5" s="24"/>
      <c r="H5" s="139"/>
      <c r="I5" s="139"/>
      <c r="J5" s="139"/>
      <c r="K5" s="139"/>
      <c r="L5" s="139"/>
      <c r="M5" s="139"/>
    </row>
    <row r="6" spans="1:13" ht="36.950000000000003" customHeight="1" x14ac:dyDescent="0.15">
      <c r="A6" s="25"/>
      <c r="B6" s="26" t="s">
        <v>123</v>
      </c>
      <c r="C6" s="26" t="s">
        <v>134</v>
      </c>
      <c r="D6" s="26" t="s">
        <v>135</v>
      </c>
      <c r="E6" s="26" t="s">
        <v>124</v>
      </c>
      <c r="F6" s="26" t="s">
        <v>125</v>
      </c>
      <c r="G6" s="24"/>
      <c r="H6" s="24"/>
      <c r="I6" s="32"/>
      <c r="J6" s="32"/>
      <c r="K6" s="32"/>
      <c r="L6" s="32"/>
      <c r="M6" s="32"/>
    </row>
    <row r="7" spans="1:13" ht="36.950000000000003" customHeight="1" x14ac:dyDescent="0.15">
      <c r="A7" s="43" t="s">
        <v>136</v>
      </c>
      <c r="B7" s="44">
        <v>400</v>
      </c>
      <c r="C7" s="45">
        <f>COUNTIFS(男子!$E$6:$E$55,参加料!$C$6)</f>
        <v>0</v>
      </c>
      <c r="D7" s="45">
        <f>COUNTIFS(女子!$E$6:$E$55,参加料!$D$6)</f>
        <v>0</v>
      </c>
      <c r="E7" s="46">
        <f>C7+D7</f>
        <v>0</v>
      </c>
      <c r="F7" s="46">
        <f>B7*E7</f>
        <v>0</v>
      </c>
      <c r="G7" s="24"/>
      <c r="H7" s="32"/>
      <c r="I7" s="33"/>
      <c r="J7" s="34"/>
      <c r="K7" s="34"/>
      <c r="L7" s="34"/>
      <c r="M7" s="34"/>
    </row>
    <row r="8" spans="1:13" ht="36.950000000000003" customHeight="1" x14ac:dyDescent="0.15">
      <c r="A8" s="43" t="s">
        <v>126</v>
      </c>
      <c r="B8" s="44">
        <v>2000</v>
      </c>
      <c r="C8" s="46">
        <f>COUNTA(男子!K6:K55)-COUNTA(男子!N6:N55)</f>
        <v>0</v>
      </c>
      <c r="D8" s="46">
        <f>COUNTA(女子!L6:L55)-COUNTA(女子!O6:O55)</f>
        <v>0</v>
      </c>
      <c r="E8" s="46">
        <f t="shared" ref="E8:E9" si="0">C8+D8</f>
        <v>0</v>
      </c>
      <c r="F8" s="46">
        <f t="shared" ref="F8:F9" si="1">B8*E8</f>
        <v>0</v>
      </c>
      <c r="G8" s="24"/>
      <c r="H8" s="32"/>
      <c r="I8" s="33"/>
      <c r="J8" s="34"/>
      <c r="K8" s="34"/>
      <c r="L8" s="34"/>
      <c r="M8" s="34"/>
    </row>
    <row r="9" spans="1:13" ht="36.950000000000003" customHeight="1" x14ac:dyDescent="0.15">
      <c r="A9" s="43" t="s">
        <v>127</v>
      </c>
      <c r="B9" s="44">
        <v>3000</v>
      </c>
      <c r="C9" s="46">
        <f>COUNTA(男子!N6:N55)</f>
        <v>0</v>
      </c>
      <c r="D9" s="46">
        <f>COUNTA(女子!O6:O55)</f>
        <v>0</v>
      </c>
      <c r="E9" s="46">
        <f t="shared" si="0"/>
        <v>0</v>
      </c>
      <c r="F9" s="46">
        <f t="shared" si="1"/>
        <v>0</v>
      </c>
      <c r="G9" s="24"/>
      <c r="H9" s="32"/>
      <c r="I9" s="33"/>
      <c r="J9" s="34"/>
      <c r="K9" s="34"/>
      <c r="L9" s="34"/>
      <c r="M9" s="34"/>
    </row>
    <row r="10" spans="1:13" ht="36.950000000000003" customHeight="1" x14ac:dyDescent="0.15">
      <c r="A10" s="43"/>
      <c r="B10" s="44"/>
      <c r="C10" s="46"/>
      <c r="D10" s="46"/>
      <c r="E10" s="46"/>
      <c r="F10" s="46"/>
      <c r="G10" s="24"/>
      <c r="H10" s="32"/>
      <c r="I10" s="33"/>
      <c r="J10" s="34"/>
      <c r="K10" s="34"/>
      <c r="L10" s="34"/>
      <c r="M10" s="34"/>
    </row>
    <row r="11" spans="1:13" ht="36.950000000000003" customHeight="1" x14ac:dyDescent="0.15">
      <c r="A11" s="47"/>
      <c r="B11" s="44"/>
      <c r="C11" s="45"/>
      <c r="D11" s="45"/>
      <c r="E11" s="45"/>
      <c r="F11" s="46"/>
      <c r="G11" s="24"/>
      <c r="H11" s="35"/>
      <c r="I11" s="33"/>
      <c r="J11" s="34"/>
      <c r="K11" s="34"/>
      <c r="L11" s="34"/>
      <c r="M11" s="34"/>
    </row>
    <row r="12" spans="1:13" ht="36.950000000000003" customHeight="1" x14ac:dyDescent="0.15">
      <c r="A12" s="48"/>
      <c r="B12" s="49"/>
      <c r="C12" s="50">
        <f>C8+C9+C10</f>
        <v>0</v>
      </c>
      <c r="D12" s="50">
        <f>D8+D9+D10</f>
        <v>0</v>
      </c>
      <c r="E12" s="50">
        <f t="shared" ref="E12" si="2">C12+D12</f>
        <v>0</v>
      </c>
      <c r="F12" s="50">
        <f>SUM(F7:F11)</f>
        <v>0</v>
      </c>
      <c r="G12" s="24"/>
      <c r="H12" s="24"/>
      <c r="I12" s="33"/>
      <c r="J12" s="34"/>
      <c r="K12" s="34"/>
      <c r="L12" s="34"/>
      <c r="M12" s="34"/>
    </row>
  </sheetData>
  <sheetProtection selectLockedCells="1"/>
  <mergeCells count="11">
    <mergeCell ref="A4:D4"/>
    <mergeCell ref="E4:J4"/>
    <mergeCell ref="K4:L4"/>
    <mergeCell ref="A5:F5"/>
    <mergeCell ref="H5:M5"/>
    <mergeCell ref="A1:H1"/>
    <mergeCell ref="I1:J1"/>
    <mergeCell ref="K1:M1"/>
    <mergeCell ref="A3:D3"/>
    <mergeCell ref="E3:J3"/>
    <mergeCell ref="K3:M3"/>
  </mergeCells>
  <phoneticPr fontId="1"/>
  <pageMargins left="0.7" right="0.7" top="0.75" bottom="0.75" header="0.3" footer="0.3"/>
  <pageSetup paperSize="9" scale="89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S55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M6" sqref="M6"/>
    </sheetView>
  </sheetViews>
  <sheetFormatPr defaultColWidth="9" defaultRowHeight="17.25" x14ac:dyDescent="0.2"/>
  <cols>
    <col min="1" max="1" width="5.5" style="1" bestFit="1" customWidth="1"/>
    <col min="2" max="2" width="5.5" style="51" bestFit="1" customWidth="1"/>
    <col min="3" max="3" width="16.625" style="1" bestFit="1" customWidth="1"/>
    <col min="4" max="4" width="16.375" style="1" bestFit="1" customWidth="1"/>
    <col min="5" max="7" width="4.25" style="1" customWidth="1"/>
    <col min="8" max="9" width="3.625" style="1" customWidth="1"/>
    <col min="10" max="10" width="5.5" style="1" customWidth="1"/>
    <col min="11" max="11" width="11.5" style="1" bestFit="1" customWidth="1"/>
    <col min="12" max="12" width="12.875" style="1" customWidth="1"/>
    <col min="13" max="13" width="9.5" style="1" bestFit="1" customWidth="1"/>
    <col min="14" max="14" width="11.5" style="1" bestFit="1" customWidth="1"/>
    <col min="15" max="15" width="12.875" style="1" customWidth="1"/>
    <col min="16" max="16" width="9.5" style="1" bestFit="1" customWidth="1"/>
    <col min="17" max="16384" width="9" style="1"/>
  </cols>
  <sheetData>
    <row r="1" spans="1:16" x14ac:dyDescent="0.2">
      <c r="C1" s="1" t="s">
        <v>210</v>
      </c>
      <c r="D1" s="29" t="str">
        <f>総括!L1</f>
        <v>＊</v>
      </c>
      <c r="J1" s="1" t="s">
        <v>158</v>
      </c>
      <c r="L1" s="29">
        <f>総括!F11</f>
        <v>0</v>
      </c>
    </row>
    <row r="2" spans="1:16" x14ac:dyDescent="0.2">
      <c r="A2" s="61"/>
      <c r="B2" s="62" t="s">
        <v>10</v>
      </c>
      <c r="C2" s="63" t="s">
        <v>9</v>
      </c>
      <c r="D2" s="63"/>
      <c r="E2" s="63"/>
      <c r="F2" s="63"/>
      <c r="G2" s="63"/>
      <c r="H2" s="63" t="s">
        <v>185</v>
      </c>
      <c r="I2" s="63"/>
      <c r="J2" s="63"/>
      <c r="K2" s="63" t="s">
        <v>176</v>
      </c>
      <c r="L2" s="63"/>
      <c r="M2" s="63"/>
      <c r="N2" s="63" t="s">
        <v>175</v>
      </c>
      <c r="O2" s="63"/>
      <c r="P2" s="63"/>
    </row>
    <row r="3" spans="1:16" x14ac:dyDescent="0.2">
      <c r="A3" s="64"/>
      <c r="B3" s="65"/>
      <c r="C3" s="56" t="s">
        <v>5</v>
      </c>
      <c r="D3" s="56" t="s">
        <v>6</v>
      </c>
      <c r="E3" s="56" t="s">
        <v>0</v>
      </c>
      <c r="F3" s="56" t="s">
        <v>1</v>
      </c>
      <c r="G3" s="56" t="s">
        <v>2</v>
      </c>
      <c r="H3" s="56" t="s">
        <v>3</v>
      </c>
      <c r="I3" s="56" t="s">
        <v>4</v>
      </c>
      <c r="J3" s="56" t="s">
        <v>158</v>
      </c>
      <c r="K3" s="56" t="s">
        <v>186</v>
      </c>
      <c r="L3" s="56" t="s">
        <v>7</v>
      </c>
      <c r="M3" s="56" t="s">
        <v>8</v>
      </c>
      <c r="N3" s="56" t="s">
        <v>159</v>
      </c>
      <c r="O3" s="56" t="s">
        <v>7</v>
      </c>
      <c r="P3" s="56" t="s">
        <v>8</v>
      </c>
    </row>
    <row r="4" spans="1:16" hidden="1" x14ac:dyDescent="0.2">
      <c r="A4" s="27"/>
      <c r="B4" s="52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27"/>
      <c r="O4" s="27"/>
      <c r="P4" s="28"/>
    </row>
    <row r="5" spans="1:16" x14ac:dyDescent="0.2">
      <c r="A5" s="36" t="s">
        <v>11</v>
      </c>
      <c r="B5" s="53"/>
      <c r="C5" s="37" t="s">
        <v>129</v>
      </c>
      <c r="D5" s="37" t="s">
        <v>130</v>
      </c>
      <c r="E5" s="37" t="s">
        <v>134</v>
      </c>
      <c r="F5" s="37" t="s">
        <v>131</v>
      </c>
      <c r="G5" s="37" t="s">
        <v>197</v>
      </c>
      <c r="H5" s="37" t="s">
        <v>132</v>
      </c>
      <c r="I5" s="37" t="s">
        <v>133</v>
      </c>
      <c r="J5" s="37"/>
      <c r="K5" s="37"/>
      <c r="L5" s="37" t="s">
        <v>153</v>
      </c>
      <c r="M5" s="37">
        <v>1234</v>
      </c>
      <c r="N5" s="37"/>
      <c r="O5" s="37" t="s">
        <v>153</v>
      </c>
      <c r="P5" s="37">
        <v>1234</v>
      </c>
    </row>
    <row r="6" spans="1:16" x14ac:dyDescent="0.2">
      <c r="A6" s="29">
        <v>1</v>
      </c>
      <c r="B6" s="54"/>
      <c r="C6" s="38"/>
      <c r="D6" s="38"/>
      <c r="E6" s="38"/>
      <c r="F6" s="38"/>
      <c r="G6" s="38"/>
      <c r="H6" s="38" t="s">
        <v>132</v>
      </c>
      <c r="I6" s="38">
        <f>総括!$B$8</f>
        <v>0</v>
      </c>
      <c r="J6" s="30">
        <f>総括!$F$11</f>
        <v>0</v>
      </c>
      <c r="K6" s="38"/>
      <c r="L6" s="38"/>
      <c r="M6" s="38"/>
      <c r="N6" s="38"/>
      <c r="O6" s="38"/>
      <c r="P6" s="38"/>
    </row>
    <row r="7" spans="1:16" x14ac:dyDescent="0.2">
      <c r="A7" s="29">
        <v>2</v>
      </c>
      <c r="B7" s="55"/>
      <c r="C7" s="38"/>
      <c r="D7" s="38"/>
      <c r="E7" s="38"/>
      <c r="F7" s="38"/>
      <c r="G7" s="38"/>
      <c r="H7" s="38" t="s">
        <v>132</v>
      </c>
      <c r="I7" s="38">
        <f>総括!$B$8</f>
        <v>0</v>
      </c>
      <c r="J7" s="30">
        <f>総括!$F$11</f>
        <v>0</v>
      </c>
      <c r="K7" s="38"/>
      <c r="L7" s="38"/>
      <c r="M7" s="38"/>
      <c r="N7" s="38"/>
      <c r="O7" s="38"/>
      <c r="P7" s="38"/>
    </row>
    <row r="8" spans="1:16" x14ac:dyDescent="0.2">
      <c r="A8" s="29">
        <v>3</v>
      </c>
      <c r="B8" s="55"/>
      <c r="C8" s="38"/>
      <c r="D8" s="38"/>
      <c r="E8" s="38"/>
      <c r="F8" s="38"/>
      <c r="G8" s="38"/>
      <c r="H8" s="38" t="s">
        <v>132</v>
      </c>
      <c r="I8" s="38">
        <f>総括!$B$8</f>
        <v>0</v>
      </c>
      <c r="J8" s="30">
        <f>総括!$F$11</f>
        <v>0</v>
      </c>
      <c r="K8" s="38"/>
      <c r="L8" s="38"/>
      <c r="M8" s="38"/>
      <c r="N8" s="38"/>
      <c r="O8" s="38"/>
      <c r="P8" s="38"/>
    </row>
    <row r="9" spans="1:16" x14ac:dyDescent="0.2">
      <c r="A9" s="29">
        <v>4</v>
      </c>
      <c r="B9" s="55"/>
      <c r="C9" s="38"/>
      <c r="D9" s="38"/>
      <c r="E9" s="38"/>
      <c r="F9" s="38"/>
      <c r="G9" s="38"/>
      <c r="H9" s="38" t="s">
        <v>132</v>
      </c>
      <c r="I9" s="38">
        <f>総括!$B$8</f>
        <v>0</v>
      </c>
      <c r="J9" s="30">
        <f>総括!$F$11</f>
        <v>0</v>
      </c>
      <c r="K9" s="38"/>
      <c r="L9" s="38"/>
      <c r="M9" s="38"/>
      <c r="N9" s="38"/>
      <c r="O9" s="38"/>
      <c r="P9" s="38"/>
    </row>
    <row r="10" spans="1:16" x14ac:dyDescent="0.2">
      <c r="A10" s="29">
        <v>5</v>
      </c>
      <c r="B10" s="55"/>
      <c r="C10" s="38"/>
      <c r="D10" s="38"/>
      <c r="E10" s="38"/>
      <c r="F10" s="38"/>
      <c r="G10" s="38"/>
      <c r="H10" s="38" t="s">
        <v>132</v>
      </c>
      <c r="I10" s="38">
        <f>総括!$B$8</f>
        <v>0</v>
      </c>
      <c r="J10" s="30">
        <f>総括!$F$11</f>
        <v>0</v>
      </c>
      <c r="K10" s="38"/>
      <c r="L10" s="38"/>
      <c r="M10" s="38"/>
      <c r="N10" s="38"/>
      <c r="O10" s="38"/>
      <c r="P10" s="38"/>
    </row>
    <row r="11" spans="1:16" x14ac:dyDescent="0.2">
      <c r="A11" s="29">
        <v>6</v>
      </c>
      <c r="B11" s="55"/>
      <c r="C11" s="38"/>
      <c r="D11" s="38"/>
      <c r="E11" s="38"/>
      <c r="F11" s="38"/>
      <c r="G11" s="38"/>
      <c r="H11" s="38" t="s">
        <v>132</v>
      </c>
      <c r="I11" s="38">
        <f>総括!$B$8</f>
        <v>0</v>
      </c>
      <c r="J11" s="30">
        <f>総括!$F$11</f>
        <v>0</v>
      </c>
      <c r="K11" s="38"/>
      <c r="L11" s="38"/>
      <c r="M11" s="38"/>
      <c r="N11" s="38"/>
      <c r="O11" s="38"/>
      <c r="P11" s="38"/>
    </row>
    <row r="12" spans="1:16" x14ac:dyDescent="0.2">
      <c r="A12" s="29">
        <v>7</v>
      </c>
      <c r="B12" s="55"/>
      <c r="C12" s="38"/>
      <c r="D12" s="38"/>
      <c r="E12" s="38"/>
      <c r="F12" s="38"/>
      <c r="G12" s="38"/>
      <c r="H12" s="38" t="s">
        <v>132</v>
      </c>
      <c r="I12" s="38">
        <f>総括!$B$8</f>
        <v>0</v>
      </c>
      <c r="J12" s="30">
        <f>総括!$F$11</f>
        <v>0</v>
      </c>
      <c r="K12" s="38"/>
      <c r="L12" s="38"/>
      <c r="M12" s="38"/>
      <c r="N12" s="38"/>
      <c r="O12" s="38"/>
      <c r="P12" s="38"/>
    </row>
    <row r="13" spans="1:16" x14ac:dyDescent="0.2">
      <c r="A13" s="29">
        <v>8</v>
      </c>
      <c r="B13" s="55"/>
      <c r="C13" s="38"/>
      <c r="D13" s="38"/>
      <c r="E13" s="38"/>
      <c r="F13" s="38"/>
      <c r="G13" s="38"/>
      <c r="H13" s="38" t="s">
        <v>132</v>
      </c>
      <c r="I13" s="38">
        <f>総括!$B$8</f>
        <v>0</v>
      </c>
      <c r="J13" s="30">
        <f>総括!$F$11</f>
        <v>0</v>
      </c>
      <c r="K13" s="38"/>
      <c r="L13" s="38"/>
      <c r="M13" s="38"/>
      <c r="N13" s="38"/>
      <c r="O13" s="38"/>
      <c r="P13" s="38"/>
    </row>
    <row r="14" spans="1:16" ht="19.350000000000001" customHeight="1" x14ac:dyDescent="0.2">
      <c r="A14" s="29">
        <v>9</v>
      </c>
      <c r="B14" s="55"/>
      <c r="C14" s="38"/>
      <c r="D14" s="38"/>
      <c r="E14" s="38"/>
      <c r="F14" s="38"/>
      <c r="G14" s="38"/>
      <c r="H14" s="38" t="s">
        <v>132</v>
      </c>
      <c r="I14" s="38">
        <f>総括!$B$8</f>
        <v>0</v>
      </c>
      <c r="J14" s="30">
        <f>総括!$F$11</f>
        <v>0</v>
      </c>
      <c r="K14" s="38"/>
      <c r="L14" s="38"/>
      <c r="M14" s="38"/>
      <c r="N14" s="38"/>
      <c r="O14" s="38"/>
      <c r="P14" s="38"/>
    </row>
    <row r="15" spans="1:16" x14ac:dyDescent="0.2">
      <c r="A15" s="29">
        <v>10</v>
      </c>
      <c r="B15" s="55"/>
      <c r="C15" s="38"/>
      <c r="D15" s="38"/>
      <c r="E15" s="38"/>
      <c r="F15" s="38"/>
      <c r="G15" s="38"/>
      <c r="H15" s="38" t="s">
        <v>132</v>
      </c>
      <c r="I15" s="38">
        <f>総括!$B$8</f>
        <v>0</v>
      </c>
      <c r="J15" s="30">
        <f>総括!$F$11</f>
        <v>0</v>
      </c>
      <c r="K15" s="38"/>
      <c r="L15" s="38"/>
      <c r="M15" s="38"/>
      <c r="N15" s="38"/>
      <c r="O15" s="38"/>
      <c r="P15" s="38"/>
    </row>
    <row r="16" spans="1:16" x14ac:dyDescent="0.2">
      <c r="A16" s="29">
        <v>11</v>
      </c>
      <c r="B16" s="55"/>
      <c r="C16" s="38"/>
      <c r="D16" s="38"/>
      <c r="E16" s="38"/>
      <c r="F16" s="38"/>
      <c r="G16" s="38"/>
      <c r="H16" s="38" t="s">
        <v>132</v>
      </c>
      <c r="I16" s="38">
        <f>総括!$B$8</f>
        <v>0</v>
      </c>
      <c r="J16" s="30">
        <f>総括!$F$11</f>
        <v>0</v>
      </c>
      <c r="K16" s="38"/>
      <c r="L16" s="38"/>
      <c r="M16" s="38"/>
      <c r="N16" s="38"/>
      <c r="O16" s="38"/>
      <c r="P16" s="38"/>
    </row>
    <row r="17" spans="1:19" x14ac:dyDescent="0.2">
      <c r="A17" s="29">
        <v>12</v>
      </c>
      <c r="B17" s="55"/>
      <c r="C17" s="38"/>
      <c r="D17" s="38"/>
      <c r="E17" s="38"/>
      <c r="F17" s="38"/>
      <c r="G17" s="38"/>
      <c r="H17" s="38" t="s">
        <v>132</v>
      </c>
      <c r="I17" s="38">
        <f>総括!$B$8</f>
        <v>0</v>
      </c>
      <c r="J17" s="30">
        <f>総括!$F$11</f>
        <v>0</v>
      </c>
      <c r="K17" s="38"/>
      <c r="L17" s="38"/>
      <c r="M17" s="38"/>
      <c r="N17" s="38"/>
      <c r="O17" s="38"/>
      <c r="P17" s="38"/>
    </row>
    <row r="18" spans="1:19" x14ac:dyDescent="0.2">
      <c r="A18" s="29">
        <v>13</v>
      </c>
      <c r="B18" s="55"/>
      <c r="C18" s="38"/>
      <c r="D18" s="38"/>
      <c r="E18" s="38"/>
      <c r="F18" s="38"/>
      <c r="G18" s="38"/>
      <c r="H18" s="38" t="s">
        <v>132</v>
      </c>
      <c r="I18" s="38">
        <f>総括!$B$8</f>
        <v>0</v>
      </c>
      <c r="J18" s="30">
        <f>総括!$F$11</f>
        <v>0</v>
      </c>
      <c r="K18" s="38"/>
      <c r="L18" s="38"/>
      <c r="M18" s="38"/>
      <c r="N18" s="38"/>
      <c r="O18" s="38"/>
      <c r="P18" s="38"/>
    </row>
    <row r="19" spans="1:19" x14ac:dyDescent="0.2">
      <c r="A19" s="29">
        <v>14</v>
      </c>
      <c r="B19" s="55"/>
      <c r="C19" s="38"/>
      <c r="D19" s="38"/>
      <c r="E19" s="38"/>
      <c r="F19" s="38"/>
      <c r="G19" s="38"/>
      <c r="H19" s="38" t="s">
        <v>132</v>
      </c>
      <c r="I19" s="38">
        <f>総括!$B$8</f>
        <v>0</v>
      </c>
      <c r="J19" s="30">
        <f>総括!$F$11</f>
        <v>0</v>
      </c>
      <c r="K19" s="38"/>
      <c r="L19" s="38"/>
      <c r="M19" s="38"/>
      <c r="N19" s="38"/>
      <c r="O19" s="38"/>
      <c r="P19" s="38"/>
      <c r="S19" s="3"/>
    </row>
    <row r="20" spans="1:19" x14ac:dyDescent="0.2">
      <c r="A20" s="29">
        <v>15</v>
      </c>
      <c r="B20" s="55"/>
      <c r="C20" s="38"/>
      <c r="D20" s="38"/>
      <c r="E20" s="38"/>
      <c r="F20" s="38"/>
      <c r="G20" s="38"/>
      <c r="H20" s="38" t="s">
        <v>132</v>
      </c>
      <c r="I20" s="38">
        <f>総括!$B$8</f>
        <v>0</v>
      </c>
      <c r="J20" s="30">
        <f>総括!$F$11</f>
        <v>0</v>
      </c>
      <c r="K20" s="38"/>
      <c r="L20" s="38"/>
      <c r="M20" s="38"/>
      <c r="N20" s="38"/>
      <c r="O20" s="38"/>
      <c r="P20" s="38"/>
      <c r="S20" s="3"/>
    </row>
    <row r="21" spans="1:19" x14ac:dyDescent="0.2">
      <c r="A21" s="29">
        <v>16</v>
      </c>
      <c r="B21" s="55"/>
      <c r="C21" s="38"/>
      <c r="D21" s="38"/>
      <c r="E21" s="38"/>
      <c r="F21" s="38"/>
      <c r="G21" s="38"/>
      <c r="H21" s="38" t="s">
        <v>132</v>
      </c>
      <c r="I21" s="38">
        <f>総括!$B$8</f>
        <v>0</v>
      </c>
      <c r="J21" s="30">
        <f>総括!$F$11</f>
        <v>0</v>
      </c>
      <c r="K21" s="38"/>
      <c r="L21" s="38"/>
      <c r="M21" s="38"/>
      <c r="N21" s="38"/>
      <c r="O21" s="38"/>
      <c r="P21" s="38"/>
      <c r="S21" s="3"/>
    </row>
    <row r="22" spans="1:19" x14ac:dyDescent="0.2">
      <c r="A22" s="29">
        <v>17</v>
      </c>
      <c r="B22" s="55"/>
      <c r="C22" s="38"/>
      <c r="D22" s="38"/>
      <c r="E22" s="38"/>
      <c r="F22" s="38"/>
      <c r="G22" s="38"/>
      <c r="H22" s="38" t="s">
        <v>132</v>
      </c>
      <c r="I22" s="38">
        <f>総括!$B$8</f>
        <v>0</v>
      </c>
      <c r="J22" s="30">
        <f>総括!$F$11</f>
        <v>0</v>
      </c>
      <c r="K22" s="38"/>
      <c r="L22" s="38"/>
      <c r="M22" s="38"/>
      <c r="N22" s="38"/>
      <c r="O22" s="38"/>
      <c r="P22" s="38"/>
      <c r="S22" s="3"/>
    </row>
    <row r="23" spans="1:19" x14ac:dyDescent="0.2">
      <c r="A23" s="29">
        <v>18</v>
      </c>
      <c r="B23" s="55"/>
      <c r="C23" s="38"/>
      <c r="D23" s="38"/>
      <c r="E23" s="38"/>
      <c r="F23" s="38"/>
      <c r="G23" s="38"/>
      <c r="H23" s="38" t="s">
        <v>132</v>
      </c>
      <c r="I23" s="38">
        <f>総括!$B$8</f>
        <v>0</v>
      </c>
      <c r="J23" s="30">
        <f>総括!$F$11</f>
        <v>0</v>
      </c>
      <c r="K23" s="38"/>
      <c r="L23" s="38"/>
      <c r="M23" s="38"/>
      <c r="N23" s="38"/>
      <c r="O23" s="38"/>
      <c r="P23" s="38"/>
      <c r="S23" s="3"/>
    </row>
    <row r="24" spans="1:19" x14ac:dyDescent="0.2">
      <c r="A24" s="29">
        <v>19</v>
      </c>
      <c r="B24" s="55"/>
      <c r="C24" s="38"/>
      <c r="D24" s="38"/>
      <c r="E24" s="38"/>
      <c r="F24" s="38"/>
      <c r="G24" s="38"/>
      <c r="H24" s="38" t="s">
        <v>132</v>
      </c>
      <c r="I24" s="38">
        <f>総括!$B$8</f>
        <v>0</v>
      </c>
      <c r="J24" s="30">
        <f>総括!$F$11</f>
        <v>0</v>
      </c>
      <c r="K24" s="38"/>
      <c r="L24" s="38"/>
      <c r="M24" s="38"/>
      <c r="N24" s="38"/>
      <c r="O24" s="38"/>
      <c r="P24" s="38"/>
      <c r="S24" s="3"/>
    </row>
    <row r="25" spans="1:19" x14ac:dyDescent="0.2">
      <c r="A25" s="29">
        <v>20</v>
      </c>
      <c r="B25" s="55"/>
      <c r="C25" s="38"/>
      <c r="D25" s="38"/>
      <c r="E25" s="38"/>
      <c r="F25" s="38"/>
      <c r="G25" s="38"/>
      <c r="H25" s="38" t="s">
        <v>132</v>
      </c>
      <c r="I25" s="38">
        <f>総括!$B$8</f>
        <v>0</v>
      </c>
      <c r="J25" s="30">
        <f>総括!$F$11</f>
        <v>0</v>
      </c>
      <c r="K25" s="38"/>
      <c r="L25" s="38"/>
      <c r="M25" s="38"/>
      <c r="N25" s="38"/>
      <c r="O25" s="38"/>
      <c r="P25" s="38"/>
      <c r="S25" s="3"/>
    </row>
    <row r="26" spans="1:19" x14ac:dyDescent="0.2">
      <c r="A26" s="29">
        <v>21</v>
      </c>
      <c r="B26" s="55"/>
      <c r="C26" s="38"/>
      <c r="D26" s="38"/>
      <c r="E26" s="38"/>
      <c r="F26" s="38"/>
      <c r="G26" s="38"/>
      <c r="H26" s="38" t="s">
        <v>132</v>
      </c>
      <c r="I26" s="38">
        <f>総括!$B$8</f>
        <v>0</v>
      </c>
      <c r="J26" s="30">
        <f>総括!$F$11</f>
        <v>0</v>
      </c>
      <c r="K26" s="38"/>
      <c r="L26" s="38"/>
      <c r="M26" s="38"/>
      <c r="N26" s="38"/>
      <c r="O26" s="38"/>
      <c r="P26" s="38"/>
      <c r="S26" s="3"/>
    </row>
    <row r="27" spans="1:19" x14ac:dyDescent="0.2">
      <c r="A27" s="29">
        <v>22</v>
      </c>
      <c r="B27" s="55"/>
      <c r="C27" s="38"/>
      <c r="D27" s="38"/>
      <c r="E27" s="38"/>
      <c r="F27" s="38"/>
      <c r="G27" s="38"/>
      <c r="H27" s="38" t="s">
        <v>132</v>
      </c>
      <c r="I27" s="38">
        <f>総括!$B$8</f>
        <v>0</v>
      </c>
      <c r="J27" s="30">
        <f>総括!$F$11</f>
        <v>0</v>
      </c>
      <c r="K27" s="38"/>
      <c r="L27" s="38"/>
      <c r="M27" s="38"/>
      <c r="N27" s="38"/>
      <c r="O27" s="38"/>
      <c r="P27" s="38"/>
      <c r="S27" s="3"/>
    </row>
    <row r="28" spans="1:19" x14ac:dyDescent="0.2">
      <c r="A28" s="29">
        <v>23</v>
      </c>
      <c r="B28" s="55"/>
      <c r="C28" s="38"/>
      <c r="D28" s="38"/>
      <c r="E28" s="38"/>
      <c r="F28" s="38"/>
      <c r="G28" s="38"/>
      <c r="H28" s="38" t="s">
        <v>132</v>
      </c>
      <c r="I28" s="38">
        <f>総括!$B$8</f>
        <v>0</v>
      </c>
      <c r="J28" s="30">
        <f>総括!$F$11</f>
        <v>0</v>
      </c>
      <c r="K28" s="38"/>
      <c r="L28" s="38"/>
      <c r="M28" s="38"/>
      <c r="N28" s="38"/>
      <c r="O28" s="38"/>
      <c r="P28" s="38"/>
      <c r="S28" s="3"/>
    </row>
    <row r="29" spans="1:19" x14ac:dyDescent="0.2">
      <c r="A29" s="29">
        <v>24</v>
      </c>
      <c r="B29" s="55"/>
      <c r="C29" s="38"/>
      <c r="D29" s="38"/>
      <c r="E29" s="38"/>
      <c r="F29" s="38"/>
      <c r="G29" s="38"/>
      <c r="H29" s="38" t="s">
        <v>132</v>
      </c>
      <c r="I29" s="38">
        <f>総括!$B$8</f>
        <v>0</v>
      </c>
      <c r="J29" s="30">
        <f>総括!$F$11</f>
        <v>0</v>
      </c>
      <c r="K29" s="38"/>
      <c r="L29" s="38"/>
      <c r="M29" s="38"/>
      <c r="N29" s="38"/>
      <c r="O29" s="38"/>
      <c r="P29" s="38"/>
      <c r="Q29" s="2"/>
      <c r="S29" s="3"/>
    </row>
    <row r="30" spans="1:19" x14ac:dyDescent="0.2">
      <c r="A30" s="29">
        <v>25</v>
      </c>
      <c r="B30" s="55"/>
      <c r="C30" s="38"/>
      <c r="D30" s="38"/>
      <c r="E30" s="38"/>
      <c r="F30" s="38"/>
      <c r="G30" s="38"/>
      <c r="H30" s="38" t="s">
        <v>132</v>
      </c>
      <c r="I30" s="38">
        <f>総括!$B$8</f>
        <v>0</v>
      </c>
      <c r="J30" s="30">
        <f>総括!$F$11</f>
        <v>0</v>
      </c>
      <c r="K30" s="38"/>
      <c r="L30" s="38"/>
      <c r="M30" s="38"/>
      <c r="N30" s="38"/>
      <c r="O30" s="38"/>
      <c r="P30" s="38"/>
      <c r="Q30" s="2"/>
      <c r="S30" s="3"/>
    </row>
    <row r="31" spans="1:19" x14ac:dyDescent="0.2">
      <c r="A31" s="29">
        <v>26</v>
      </c>
      <c r="B31" s="55"/>
      <c r="C31" s="38"/>
      <c r="D31" s="38"/>
      <c r="E31" s="38"/>
      <c r="F31" s="38"/>
      <c r="G31" s="38"/>
      <c r="H31" s="38" t="s">
        <v>132</v>
      </c>
      <c r="I31" s="38">
        <f>総括!$B$8</f>
        <v>0</v>
      </c>
      <c r="J31" s="30">
        <f>総括!$F$11</f>
        <v>0</v>
      </c>
      <c r="K31" s="38"/>
      <c r="L31" s="38"/>
      <c r="M31" s="38"/>
      <c r="N31" s="38"/>
      <c r="O31" s="38"/>
      <c r="P31" s="38"/>
      <c r="Q31" s="2"/>
      <c r="S31" s="3"/>
    </row>
    <row r="32" spans="1:19" x14ac:dyDescent="0.2">
      <c r="A32" s="29">
        <v>27</v>
      </c>
      <c r="B32" s="55"/>
      <c r="C32" s="38"/>
      <c r="D32" s="38"/>
      <c r="E32" s="38"/>
      <c r="F32" s="38"/>
      <c r="G32" s="38"/>
      <c r="H32" s="38" t="s">
        <v>132</v>
      </c>
      <c r="I32" s="38">
        <f>総括!$B$8</f>
        <v>0</v>
      </c>
      <c r="J32" s="30">
        <f>総括!$F$11</f>
        <v>0</v>
      </c>
      <c r="K32" s="38"/>
      <c r="L32" s="38"/>
      <c r="M32" s="38"/>
      <c r="N32" s="38"/>
      <c r="O32" s="38"/>
      <c r="P32" s="38"/>
      <c r="Q32" s="2"/>
      <c r="S32" s="3"/>
    </row>
    <row r="33" spans="1:19" x14ac:dyDescent="0.2">
      <c r="A33" s="29">
        <v>28</v>
      </c>
      <c r="B33" s="55"/>
      <c r="C33" s="38"/>
      <c r="D33" s="38"/>
      <c r="E33" s="38"/>
      <c r="F33" s="38"/>
      <c r="G33" s="38"/>
      <c r="H33" s="38" t="s">
        <v>132</v>
      </c>
      <c r="I33" s="38">
        <f>総括!$B$8</f>
        <v>0</v>
      </c>
      <c r="J33" s="30">
        <f>総括!$F$11</f>
        <v>0</v>
      </c>
      <c r="K33" s="38"/>
      <c r="L33" s="38"/>
      <c r="M33" s="38"/>
      <c r="N33" s="38"/>
      <c r="O33" s="38"/>
      <c r="P33" s="38"/>
      <c r="S33" s="3"/>
    </row>
    <row r="34" spans="1:19" x14ac:dyDescent="0.2">
      <c r="A34" s="29">
        <v>29</v>
      </c>
      <c r="B34" s="55"/>
      <c r="C34" s="38"/>
      <c r="D34" s="38"/>
      <c r="E34" s="38"/>
      <c r="F34" s="38"/>
      <c r="G34" s="38"/>
      <c r="H34" s="38" t="s">
        <v>132</v>
      </c>
      <c r="I34" s="38">
        <f>総括!$B$8</f>
        <v>0</v>
      </c>
      <c r="J34" s="30">
        <f>総括!$F$11</f>
        <v>0</v>
      </c>
      <c r="K34" s="38"/>
      <c r="L34" s="38"/>
      <c r="M34" s="38"/>
      <c r="N34" s="38"/>
      <c r="O34" s="38"/>
      <c r="P34" s="38"/>
      <c r="S34" s="3"/>
    </row>
    <row r="35" spans="1:19" x14ac:dyDescent="0.2">
      <c r="A35" s="29">
        <v>30</v>
      </c>
      <c r="B35" s="55"/>
      <c r="C35" s="38"/>
      <c r="D35" s="38"/>
      <c r="E35" s="38"/>
      <c r="F35" s="38"/>
      <c r="G35" s="38"/>
      <c r="H35" s="38" t="s">
        <v>132</v>
      </c>
      <c r="I35" s="38">
        <f>総括!$B$8</f>
        <v>0</v>
      </c>
      <c r="J35" s="30">
        <f>総括!$F$11</f>
        <v>0</v>
      </c>
      <c r="K35" s="38"/>
      <c r="L35" s="38"/>
      <c r="M35" s="38"/>
      <c r="N35" s="38"/>
      <c r="O35" s="38"/>
      <c r="P35" s="38"/>
      <c r="S35" s="3"/>
    </row>
    <row r="36" spans="1:19" x14ac:dyDescent="0.2">
      <c r="A36" s="29">
        <v>31</v>
      </c>
      <c r="B36" s="55"/>
      <c r="C36" s="38"/>
      <c r="D36" s="38"/>
      <c r="E36" s="38"/>
      <c r="F36" s="38"/>
      <c r="G36" s="38"/>
      <c r="H36" s="38" t="s">
        <v>132</v>
      </c>
      <c r="I36" s="38">
        <f>総括!$B$8</f>
        <v>0</v>
      </c>
      <c r="J36" s="30">
        <f>総括!$F$11</f>
        <v>0</v>
      </c>
      <c r="K36" s="38"/>
      <c r="L36" s="38"/>
      <c r="M36" s="38"/>
      <c r="N36" s="38"/>
      <c r="O36" s="38"/>
      <c r="P36" s="38"/>
      <c r="S36" s="3"/>
    </row>
    <row r="37" spans="1:19" x14ac:dyDescent="0.2">
      <c r="A37" s="29">
        <v>32</v>
      </c>
      <c r="B37" s="55"/>
      <c r="C37" s="38"/>
      <c r="D37" s="38"/>
      <c r="E37" s="38"/>
      <c r="F37" s="38"/>
      <c r="G37" s="38"/>
      <c r="H37" s="38" t="s">
        <v>132</v>
      </c>
      <c r="I37" s="38">
        <f>総括!$B$8</f>
        <v>0</v>
      </c>
      <c r="J37" s="30">
        <f>総括!$F$11</f>
        <v>0</v>
      </c>
      <c r="K37" s="38"/>
      <c r="L37" s="38"/>
      <c r="M37" s="38"/>
      <c r="N37" s="38"/>
      <c r="O37" s="38"/>
      <c r="P37" s="38"/>
      <c r="S37" s="3"/>
    </row>
    <row r="38" spans="1:19" x14ac:dyDescent="0.2">
      <c r="A38" s="29">
        <v>33</v>
      </c>
      <c r="B38" s="55"/>
      <c r="C38" s="38"/>
      <c r="D38" s="38"/>
      <c r="E38" s="38"/>
      <c r="F38" s="38"/>
      <c r="G38" s="38"/>
      <c r="H38" s="38" t="s">
        <v>132</v>
      </c>
      <c r="I38" s="38">
        <f>総括!$B$8</f>
        <v>0</v>
      </c>
      <c r="J38" s="30">
        <f>総括!$F$11</f>
        <v>0</v>
      </c>
      <c r="K38" s="38"/>
      <c r="L38" s="38"/>
      <c r="M38" s="38"/>
      <c r="N38" s="38"/>
      <c r="O38" s="38"/>
      <c r="P38" s="38"/>
      <c r="S38" s="3"/>
    </row>
    <row r="39" spans="1:19" x14ac:dyDescent="0.2">
      <c r="A39" s="29">
        <v>34</v>
      </c>
      <c r="B39" s="55"/>
      <c r="C39" s="38"/>
      <c r="D39" s="38"/>
      <c r="E39" s="38"/>
      <c r="F39" s="38"/>
      <c r="G39" s="38"/>
      <c r="H39" s="38" t="s">
        <v>132</v>
      </c>
      <c r="I39" s="38">
        <f>総括!$B$8</f>
        <v>0</v>
      </c>
      <c r="J39" s="30">
        <f>総括!$F$11</f>
        <v>0</v>
      </c>
      <c r="K39" s="38"/>
      <c r="L39" s="38"/>
      <c r="M39" s="38"/>
      <c r="N39" s="38"/>
      <c r="O39" s="38"/>
      <c r="P39" s="38"/>
      <c r="S39" s="3"/>
    </row>
    <row r="40" spans="1:19" x14ac:dyDescent="0.2">
      <c r="A40" s="29">
        <v>35</v>
      </c>
      <c r="B40" s="55"/>
      <c r="C40" s="38"/>
      <c r="D40" s="38"/>
      <c r="E40" s="38"/>
      <c r="F40" s="38"/>
      <c r="G40" s="38"/>
      <c r="H40" s="38" t="s">
        <v>132</v>
      </c>
      <c r="I40" s="38">
        <f>総括!$B$8</f>
        <v>0</v>
      </c>
      <c r="J40" s="30">
        <f>総括!$F$11</f>
        <v>0</v>
      </c>
      <c r="K40" s="38"/>
      <c r="L40" s="38"/>
      <c r="M40" s="38"/>
      <c r="N40" s="38"/>
      <c r="O40" s="38"/>
      <c r="P40" s="38"/>
      <c r="S40" s="3"/>
    </row>
    <row r="41" spans="1:19" x14ac:dyDescent="0.2">
      <c r="A41" s="29">
        <v>36</v>
      </c>
      <c r="B41" s="55"/>
      <c r="C41" s="38"/>
      <c r="D41" s="38"/>
      <c r="E41" s="38"/>
      <c r="F41" s="38"/>
      <c r="G41" s="38"/>
      <c r="H41" s="38" t="s">
        <v>132</v>
      </c>
      <c r="I41" s="38">
        <f>総括!$B$8</f>
        <v>0</v>
      </c>
      <c r="J41" s="30">
        <f>総括!$F$11</f>
        <v>0</v>
      </c>
      <c r="K41" s="38"/>
      <c r="L41" s="38"/>
      <c r="M41" s="38"/>
      <c r="N41" s="38"/>
      <c r="O41" s="38"/>
      <c r="P41" s="38"/>
      <c r="Q41" s="2"/>
      <c r="S41" s="3"/>
    </row>
    <row r="42" spans="1:19" x14ac:dyDescent="0.2">
      <c r="A42" s="29">
        <v>37</v>
      </c>
      <c r="B42" s="55"/>
      <c r="C42" s="38"/>
      <c r="D42" s="38"/>
      <c r="E42" s="38"/>
      <c r="F42" s="38"/>
      <c r="G42" s="38"/>
      <c r="H42" s="38" t="s">
        <v>132</v>
      </c>
      <c r="I42" s="38">
        <f>総括!$B$8</f>
        <v>0</v>
      </c>
      <c r="J42" s="30">
        <f>総括!$F$11</f>
        <v>0</v>
      </c>
      <c r="K42" s="38"/>
      <c r="L42" s="38"/>
      <c r="M42" s="38"/>
      <c r="N42" s="38"/>
      <c r="O42" s="38"/>
      <c r="P42" s="38"/>
      <c r="S42" s="3"/>
    </row>
    <row r="43" spans="1:19" x14ac:dyDescent="0.2">
      <c r="A43" s="29">
        <v>38</v>
      </c>
      <c r="B43" s="55"/>
      <c r="C43" s="38"/>
      <c r="D43" s="38"/>
      <c r="E43" s="38"/>
      <c r="F43" s="38"/>
      <c r="G43" s="38"/>
      <c r="H43" s="38" t="s">
        <v>132</v>
      </c>
      <c r="I43" s="38">
        <f>総括!$B$8</f>
        <v>0</v>
      </c>
      <c r="J43" s="30">
        <f>総括!$F$11</f>
        <v>0</v>
      </c>
      <c r="K43" s="38"/>
      <c r="L43" s="38"/>
      <c r="M43" s="38"/>
      <c r="N43" s="38"/>
      <c r="O43" s="38"/>
      <c r="P43" s="38"/>
      <c r="S43" s="3"/>
    </row>
    <row r="44" spans="1:19" x14ac:dyDescent="0.2">
      <c r="A44" s="29">
        <v>39</v>
      </c>
      <c r="B44" s="55"/>
      <c r="C44" s="38"/>
      <c r="D44" s="38"/>
      <c r="E44" s="38"/>
      <c r="F44" s="38"/>
      <c r="G44" s="38"/>
      <c r="H44" s="38" t="s">
        <v>132</v>
      </c>
      <c r="I44" s="38">
        <f>総括!$B$8</f>
        <v>0</v>
      </c>
      <c r="J44" s="30">
        <f>総括!$F$11</f>
        <v>0</v>
      </c>
      <c r="K44" s="38"/>
      <c r="L44" s="38"/>
      <c r="M44" s="38"/>
      <c r="N44" s="38"/>
      <c r="O44" s="38"/>
      <c r="P44" s="38"/>
      <c r="S44" s="3"/>
    </row>
    <row r="45" spans="1:19" x14ac:dyDescent="0.2">
      <c r="A45" s="29">
        <v>40</v>
      </c>
      <c r="B45" s="55"/>
      <c r="C45" s="38"/>
      <c r="D45" s="38"/>
      <c r="E45" s="38"/>
      <c r="F45" s="38"/>
      <c r="G45" s="38"/>
      <c r="H45" s="38" t="s">
        <v>132</v>
      </c>
      <c r="I45" s="38">
        <f>総括!$B$8</f>
        <v>0</v>
      </c>
      <c r="J45" s="30">
        <f>総括!$F$11</f>
        <v>0</v>
      </c>
      <c r="K45" s="38"/>
      <c r="L45" s="38"/>
      <c r="M45" s="38"/>
      <c r="N45" s="38"/>
      <c r="O45" s="38"/>
      <c r="P45" s="38"/>
      <c r="Q45" s="2"/>
      <c r="S45" s="3"/>
    </row>
    <row r="46" spans="1:19" x14ac:dyDescent="0.2">
      <c r="A46" s="29">
        <v>41</v>
      </c>
      <c r="B46" s="55"/>
      <c r="C46" s="38"/>
      <c r="D46" s="38"/>
      <c r="E46" s="38"/>
      <c r="F46" s="38"/>
      <c r="G46" s="38"/>
      <c r="H46" s="38" t="s">
        <v>132</v>
      </c>
      <c r="I46" s="38">
        <f>総括!$B$8</f>
        <v>0</v>
      </c>
      <c r="J46" s="30">
        <f>総括!$F$11</f>
        <v>0</v>
      </c>
      <c r="K46" s="38"/>
      <c r="L46" s="38"/>
      <c r="M46" s="38"/>
      <c r="N46" s="38"/>
      <c r="O46" s="38"/>
      <c r="P46" s="38"/>
      <c r="S46" s="3"/>
    </row>
    <row r="47" spans="1:19" x14ac:dyDescent="0.2">
      <c r="A47" s="29">
        <v>42</v>
      </c>
      <c r="B47" s="55"/>
      <c r="C47" s="38"/>
      <c r="D47" s="38"/>
      <c r="E47" s="38"/>
      <c r="F47" s="38"/>
      <c r="G47" s="38"/>
      <c r="H47" s="38" t="s">
        <v>132</v>
      </c>
      <c r="I47" s="38">
        <f>総括!$B$8</f>
        <v>0</v>
      </c>
      <c r="J47" s="30">
        <f>総括!$F$11</f>
        <v>0</v>
      </c>
      <c r="K47" s="38"/>
      <c r="L47" s="38"/>
      <c r="M47" s="38"/>
      <c r="N47" s="38"/>
      <c r="O47" s="38"/>
      <c r="P47" s="38"/>
      <c r="S47" s="3"/>
    </row>
    <row r="48" spans="1:19" x14ac:dyDescent="0.2">
      <c r="A48" s="29">
        <v>43</v>
      </c>
      <c r="B48" s="55"/>
      <c r="C48" s="38"/>
      <c r="D48" s="38"/>
      <c r="E48" s="38"/>
      <c r="F48" s="38"/>
      <c r="G48" s="38"/>
      <c r="H48" s="38" t="s">
        <v>132</v>
      </c>
      <c r="I48" s="38">
        <f>総括!$B$8</f>
        <v>0</v>
      </c>
      <c r="J48" s="30">
        <f>総括!$F$11</f>
        <v>0</v>
      </c>
      <c r="K48" s="38"/>
      <c r="L48" s="38"/>
      <c r="M48" s="38"/>
      <c r="N48" s="38"/>
      <c r="O48" s="38"/>
      <c r="P48" s="38"/>
      <c r="S48" s="3"/>
    </row>
    <row r="49" spans="1:19" x14ac:dyDescent="0.2">
      <c r="A49" s="29">
        <v>44</v>
      </c>
      <c r="B49" s="55"/>
      <c r="C49" s="38"/>
      <c r="D49" s="38"/>
      <c r="E49" s="38"/>
      <c r="F49" s="38"/>
      <c r="G49" s="38"/>
      <c r="H49" s="38" t="s">
        <v>132</v>
      </c>
      <c r="I49" s="38">
        <f>総括!$B$8</f>
        <v>0</v>
      </c>
      <c r="J49" s="30">
        <f>総括!$F$11</f>
        <v>0</v>
      </c>
      <c r="K49" s="38"/>
      <c r="L49" s="38"/>
      <c r="M49" s="38"/>
      <c r="N49" s="38"/>
      <c r="O49" s="38"/>
      <c r="P49" s="38"/>
    </row>
    <row r="50" spans="1:19" x14ac:dyDescent="0.2">
      <c r="A50" s="29">
        <v>45</v>
      </c>
      <c r="B50" s="55"/>
      <c r="C50" s="38"/>
      <c r="D50" s="38"/>
      <c r="E50" s="38"/>
      <c r="F50" s="38"/>
      <c r="G50" s="38"/>
      <c r="H50" s="38" t="s">
        <v>132</v>
      </c>
      <c r="I50" s="38">
        <f>総括!$B$8</f>
        <v>0</v>
      </c>
      <c r="J50" s="30">
        <f>総括!$F$11</f>
        <v>0</v>
      </c>
      <c r="K50" s="38"/>
      <c r="L50" s="38"/>
      <c r="M50" s="38"/>
      <c r="N50" s="38"/>
      <c r="O50" s="38"/>
      <c r="P50" s="38"/>
    </row>
    <row r="51" spans="1:19" x14ac:dyDescent="0.2">
      <c r="A51" s="29">
        <v>46</v>
      </c>
      <c r="B51" s="55"/>
      <c r="C51" s="38"/>
      <c r="D51" s="38"/>
      <c r="E51" s="38"/>
      <c r="F51" s="38"/>
      <c r="G51" s="38"/>
      <c r="H51" s="38" t="s">
        <v>132</v>
      </c>
      <c r="I51" s="38">
        <f>総括!$B$8</f>
        <v>0</v>
      </c>
      <c r="J51" s="30">
        <f>総括!$F$11</f>
        <v>0</v>
      </c>
      <c r="K51" s="38"/>
      <c r="L51" s="38"/>
      <c r="M51" s="38"/>
      <c r="N51" s="38"/>
      <c r="O51" s="38"/>
      <c r="P51" s="38"/>
      <c r="S51" s="3"/>
    </row>
    <row r="52" spans="1:19" x14ac:dyDescent="0.2">
      <c r="A52" s="29">
        <v>47</v>
      </c>
      <c r="B52" s="55"/>
      <c r="C52" s="38"/>
      <c r="D52" s="38"/>
      <c r="E52" s="38"/>
      <c r="F52" s="38"/>
      <c r="G52" s="38"/>
      <c r="H52" s="38" t="s">
        <v>132</v>
      </c>
      <c r="I52" s="38">
        <f>総括!$B$8</f>
        <v>0</v>
      </c>
      <c r="J52" s="30">
        <f>総括!$F$11</f>
        <v>0</v>
      </c>
      <c r="K52" s="38"/>
      <c r="L52" s="38"/>
      <c r="M52" s="38"/>
      <c r="N52" s="38"/>
      <c r="O52" s="38"/>
      <c r="P52" s="38"/>
      <c r="S52" s="3"/>
    </row>
    <row r="53" spans="1:19" x14ac:dyDescent="0.2">
      <c r="A53" s="29">
        <v>48</v>
      </c>
      <c r="B53" s="55"/>
      <c r="C53" s="38"/>
      <c r="D53" s="38"/>
      <c r="E53" s="38"/>
      <c r="F53" s="38"/>
      <c r="G53" s="38"/>
      <c r="H53" s="38" t="s">
        <v>132</v>
      </c>
      <c r="I53" s="38">
        <f>総括!$B$8</f>
        <v>0</v>
      </c>
      <c r="J53" s="30">
        <f>総括!$F$11</f>
        <v>0</v>
      </c>
      <c r="K53" s="38"/>
      <c r="L53" s="38"/>
      <c r="M53" s="38"/>
      <c r="N53" s="38"/>
      <c r="O53" s="38"/>
      <c r="P53" s="38"/>
      <c r="S53" s="3"/>
    </row>
    <row r="54" spans="1:19" x14ac:dyDescent="0.2">
      <c r="A54" s="29">
        <v>49</v>
      </c>
      <c r="B54" s="55"/>
      <c r="C54" s="38"/>
      <c r="D54" s="38"/>
      <c r="E54" s="38"/>
      <c r="F54" s="38"/>
      <c r="G54" s="38"/>
      <c r="H54" s="38" t="s">
        <v>132</v>
      </c>
      <c r="I54" s="38">
        <f>総括!$B$8</f>
        <v>0</v>
      </c>
      <c r="J54" s="30">
        <f>総括!$F$11</f>
        <v>0</v>
      </c>
      <c r="K54" s="38"/>
      <c r="L54" s="38"/>
      <c r="M54" s="38"/>
      <c r="N54" s="38"/>
      <c r="O54" s="38"/>
      <c r="P54" s="38"/>
    </row>
    <row r="55" spans="1:19" x14ac:dyDescent="0.2">
      <c r="A55" s="29">
        <v>50</v>
      </c>
      <c r="B55" s="55"/>
      <c r="C55" s="38"/>
      <c r="D55" s="38"/>
      <c r="E55" s="38"/>
      <c r="F55" s="38"/>
      <c r="G55" s="38"/>
      <c r="H55" s="38" t="s">
        <v>132</v>
      </c>
      <c r="I55" s="38">
        <f>総括!$B$8</f>
        <v>0</v>
      </c>
      <c r="J55" s="30">
        <f>総括!$F$11</f>
        <v>0</v>
      </c>
      <c r="K55" s="38"/>
      <c r="L55" s="38"/>
      <c r="M55" s="38"/>
      <c r="N55" s="38"/>
      <c r="O55" s="38"/>
      <c r="P55" s="38"/>
      <c r="S55" s="3"/>
    </row>
  </sheetData>
  <sheetProtection selectLockedCells="1"/>
  <phoneticPr fontId="1"/>
  <conditionalFormatting sqref="C6:P55">
    <cfRule type="expression" dxfId="12" priority="1">
      <formula>$E6="小学女子"</formula>
    </cfRule>
    <cfRule type="expression" dxfId="11" priority="2">
      <formula>$E6="女子"</formula>
    </cfRule>
  </conditionalFormatting>
  <dataValidations count="1">
    <dataValidation type="list" allowBlank="1" showInputMessage="1" showErrorMessage="1" sqref="L6:L55 O6:O55">
      <formula1>INDIRECT(K6)</formula1>
    </dataValidation>
  </dataValidations>
  <pageMargins left="0.7" right="0.7" top="0.75" bottom="0.75" header="0.3" footer="0.3"/>
  <pageSetup paperSize="9" scale="64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ｼｽﾃﾑｼｰﾄ!$F$2:$F$5</xm:f>
          </x14:formula1>
          <xm:sqref>G6:G55</xm:sqref>
        </x14:dataValidation>
        <x14:dataValidation type="list" allowBlank="1" showInputMessage="1" showErrorMessage="1">
          <x14:formula1>
            <xm:f>ｼｽﾃﾑｼｰﾄ!$D$2:$D$3</xm:f>
          </x14:formula1>
          <xm:sqref>E6:E55</xm:sqref>
        </x14:dataValidation>
        <x14:dataValidation type="list" allowBlank="1" showInputMessage="1" showErrorMessage="1">
          <x14:formula1>
            <xm:f>ｼｽﾃﾑｼｰﾄ!$E$2:$E$3</xm:f>
          </x14:formula1>
          <xm:sqref>F6:F55</xm:sqref>
        </x14:dataValidation>
        <x14:dataValidation type="list" allowBlank="1" showInputMessage="1" showErrorMessage="1">
          <x14:formula1>
            <xm:f>ｼｽﾃﾑｼｰﾄ!$G$2:$G$6</xm:f>
          </x14:formula1>
          <xm:sqref>K6:K55 N6:N55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S55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K54" sqref="K54:L54"/>
    </sheetView>
  </sheetViews>
  <sheetFormatPr defaultColWidth="9" defaultRowHeight="17.25" x14ac:dyDescent="0.2"/>
  <cols>
    <col min="1" max="1" width="5.5" style="1" bestFit="1" customWidth="1"/>
    <col min="2" max="2" width="5.5" style="51" bestFit="1" customWidth="1"/>
    <col min="3" max="3" width="16.625" style="1" bestFit="1" customWidth="1"/>
    <col min="4" max="4" width="16.375" style="1" bestFit="1" customWidth="1"/>
    <col min="5" max="7" width="4.25" style="1" customWidth="1"/>
    <col min="8" max="9" width="3.625" style="1" customWidth="1"/>
    <col min="10" max="10" width="5.5" style="1" customWidth="1"/>
    <col min="11" max="11" width="9.625" style="1" bestFit="1" customWidth="1"/>
    <col min="12" max="12" width="12.875" style="1" customWidth="1"/>
    <col min="13" max="13" width="9.5" style="1" bestFit="1" customWidth="1"/>
    <col min="14" max="14" width="9.625" style="1" bestFit="1" customWidth="1"/>
    <col min="15" max="15" width="12.875" style="1" customWidth="1"/>
    <col min="16" max="16" width="9.5" style="1" bestFit="1" customWidth="1"/>
    <col min="17" max="16384" width="9" style="1"/>
  </cols>
  <sheetData>
    <row r="1" spans="1:16" x14ac:dyDescent="0.2">
      <c r="C1" s="1" t="s">
        <v>210</v>
      </c>
      <c r="D1" s="29" t="str">
        <f>総括!L1</f>
        <v>＊</v>
      </c>
      <c r="J1" s="1" t="s">
        <v>158</v>
      </c>
      <c r="L1" s="29">
        <f>総括!F11</f>
        <v>0</v>
      </c>
    </row>
    <row r="2" spans="1:16" x14ac:dyDescent="0.2">
      <c r="A2" s="61"/>
      <c r="B2" s="62" t="s">
        <v>10</v>
      </c>
      <c r="C2" s="63" t="s">
        <v>9</v>
      </c>
      <c r="D2" s="63"/>
      <c r="E2" s="63"/>
      <c r="F2" s="63"/>
      <c r="G2" s="63"/>
      <c r="H2" s="63" t="s">
        <v>185</v>
      </c>
      <c r="I2" s="63"/>
      <c r="J2" s="63"/>
      <c r="K2" s="63" t="s">
        <v>176</v>
      </c>
      <c r="L2" s="63"/>
      <c r="M2" s="63"/>
      <c r="N2" s="63" t="s">
        <v>175</v>
      </c>
      <c r="O2" s="63"/>
      <c r="P2" s="63"/>
    </row>
    <row r="3" spans="1:16" x14ac:dyDescent="0.2">
      <c r="A3" s="64"/>
      <c r="B3" s="65"/>
      <c r="C3" s="56" t="s">
        <v>5</v>
      </c>
      <c r="D3" s="56" t="s">
        <v>6</v>
      </c>
      <c r="E3" s="56" t="s">
        <v>0</v>
      </c>
      <c r="F3" s="56" t="s">
        <v>1</v>
      </c>
      <c r="G3" s="56" t="s">
        <v>2</v>
      </c>
      <c r="H3" s="56" t="s">
        <v>3</v>
      </c>
      <c r="I3" s="56" t="s">
        <v>4</v>
      </c>
      <c r="J3" s="56" t="s">
        <v>158</v>
      </c>
      <c r="K3" s="56" t="s">
        <v>198</v>
      </c>
      <c r="L3" s="56" t="s">
        <v>7</v>
      </c>
      <c r="M3" s="56" t="s">
        <v>8</v>
      </c>
      <c r="N3" s="56" t="s">
        <v>159</v>
      </c>
      <c r="O3" s="56" t="s">
        <v>7</v>
      </c>
      <c r="P3" s="56" t="s">
        <v>8</v>
      </c>
    </row>
    <row r="4" spans="1:16" hidden="1" x14ac:dyDescent="0.2">
      <c r="A4" s="27"/>
      <c r="B4" s="52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27"/>
      <c r="O4" s="27"/>
      <c r="P4" s="28"/>
    </row>
    <row r="5" spans="1:16" x14ac:dyDescent="0.2">
      <c r="A5" s="36" t="s">
        <v>11</v>
      </c>
      <c r="B5" s="53"/>
      <c r="C5" s="37" t="s">
        <v>129</v>
      </c>
      <c r="D5" s="37" t="s">
        <v>130</v>
      </c>
      <c r="E5" s="37" t="s">
        <v>135</v>
      </c>
      <c r="F5" s="37" t="s">
        <v>131</v>
      </c>
      <c r="G5" s="37" t="s">
        <v>180</v>
      </c>
      <c r="H5" s="37" t="s">
        <v>132</v>
      </c>
      <c r="I5" s="37" t="s">
        <v>133</v>
      </c>
      <c r="J5" s="37"/>
      <c r="K5" s="37"/>
      <c r="L5" s="37" t="s">
        <v>153</v>
      </c>
      <c r="M5" s="37">
        <v>1234</v>
      </c>
      <c r="N5" s="37"/>
      <c r="O5" s="37" t="s">
        <v>153</v>
      </c>
      <c r="P5" s="37">
        <v>1234</v>
      </c>
    </row>
    <row r="6" spans="1:16" x14ac:dyDescent="0.2">
      <c r="A6" s="29">
        <v>1</v>
      </c>
      <c r="B6" s="54"/>
      <c r="C6" s="38"/>
      <c r="D6" s="38"/>
      <c r="E6" s="38"/>
      <c r="F6" s="38"/>
      <c r="G6" s="38"/>
      <c r="H6" s="38" t="s">
        <v>132</v>
      </c>
      <c r="I6" s="38">
        <f>総括!$B$8</f>
        <v>0</v>
      </c>
      <c r="J6" s="30">
        <f>総括!$F$11</f>
        <v>0</v>
      </c>
      <c r="K6" s="38"/>
      <c r="L6" s="38"/>
      <c r="M6" s="38"/>
      <c r="N6" s="38"/>
      <c r="O6" s="38"/>
      <c r="P6" s="38"/>
    </row>
    <row r="7" spans="1:16" x14ac:dyDescent="0.2">
      <c r="A7" s="29">
        <v>2</v>
      </c>
      <c r="B7" s="55"/>
      <c r="C7" s="38"/>
      <c r="D7" s="38"/>
      <c r="E7" s="38"/>
      <c r="F7" s="38"/>
      <c r="G7" s="38"/>
      <c r="H7" s="38" t="s">
        <v>132</v>
      </c>
      <c r="I7" s="38">
        <f>総括!$B$8</f>
        <v>0</v>
      </c>
      <c r="J7" s="30">
        <f>総括!$F$11</f>
        <v>0</v>
      </c>
      <c r="K7" s="38"/>
      <c r="L7" s="38"/>
      <c r="M7" s="38"/>
      <c r="N7" s="38"/>
      <c r="O7" s="38"/>
      <c r="P7" s="38"/>
    </row>
    <row r="8" spans="1:16" x14ac:dyDescent="0.2">
      <c r="A8" s="29">
        <v>3</v>
      </c>
      <c r="B8" s="55"/>
      <c r="C8" s="38"/>
      <c r="D8" s="38"/>
      <c r="E8" s="38"/>
      <c r="F8" s="38"/>
      <c r="G8" s="38"/>
      <c r="H8" s="38" t="s">
        <v>132</v>
      </c>
      <c r="I8" s="38">
        <f>総括!$B$8</f>
        <v>0</v>
      </c>
      <c r="J8" s="30">
        <f>総括!$F$11</f>
        <v>0</v>
      </c>
      <c r="K8" s="38"/>
      <c r="L8" s="38"/>
      <c r="M8" s="38"/>
      <c r="N8" s="38"/>
      <c r="O8" s="38"/>
      <c r="P8" s="38"/>
    </row>
    <row r="9" spans="1:16" x14ac:dyDescent="0.2">
      <c r="A9" s="29">
        <v>4</v>
      </c>
      <c r="B9" s="55"/>
      <c r="C9" s="38"/>
      <c r="D9" s="38"/>
      <c r="E9" s="38"/>
      <c r="F9" s="38"/>
      <c r="G9" s="38"/>
      <c r="H9" s="38" t="s">
        <v>132</v>
      </c>
      <c r="I9" s="38">
        <f>総括!$B$8</f>
        <v>0</v>
      </c>
      <c r="J9" s="30">
        <f>総括!$F$11</f>
        <v>0</v>
      </c>
      <c r="K9" s="38"/>
      <c r="L9" s="38"/>
      <c r="M9" s="38"/>
      <c r="N9" s="38"/>
      <c r="O9" s="38"/>
      <c r="P9" s="38"/>
    </row>
    <row r="10" spans="1:16" x14ac:dyDescent="0.2">
      <c r="A10" s="29">
        <v>5</v>
      </c>
      <c r="B10" s="55"/>
      <c r="C10" s="38"/>
      <c r="D10" s="38"/>
      <c r="E10" s="38"/>
      <c r="F10" s="38"/>
      <c r="G10" s="38"/>
      <c r="H10" s="38" t="s">
        <v>132</v>
      </c>
      <c r="I10" s="38">
        <f>総括!$B$8</f>
        <v>0</v>
      </c>
      <c r="J10" s="30">
        <f>総括!$F$11</f>
        <v>0</v>
      </c>
      <c r="K10" s="38"/>
      <c r="L10" s="38"/>
      <c r="M10" s="38"/>
      <c r="N10" s="38"/>
      <c r="O10" s="38"/>
      <c r="P10" s="38"/>
    </row>
    <row r="11" spans="1:16" x14ac:dyDescent="0.2">
      <c r="A11" s="29">
        <v>6</v>
      </c>
      <c r="B11" s="55"/>
      <c r="C11" s="38"/>
      <c r="D11" s="38"/>
      <c r="E11" s="38"/>
      <c r="F11" s="38"/>
      <c r="G11" s="38"/>
      <c r="H11" s="38" t="s">
        <v>132</v>
      </c>
      <c r="I11" s="38">
        <f>総括!$B$8</f>
        <v>0</v>
      </c>
      <c r="J11" s="30">
        <f>総括!$F$11</f>
        <v>0</v>
      </c>
      <c r="K11" s="38"/>
      <c r="L11" s="38"/>
      <c r="M11" s="38"/>
      <c r="N11" s="38"/>
      <c r="O11" s="38"/>
      <c r="P11" s="38"/>
    </row>
    <row r="12" spans="1:16" x14ac:dyDescent="0.2">
      <c r="A12" s="29">
        <v>7</v>
      </c>
      <c r="B12" s="55"/>
      <c r="C12" s="38"/>
      <c r="D12" s="38"/>
      <c r="E12" s="38"/>
      <c r="F12" s="38"/>
      <c r="G12" s="38"/>
      <c r="H12" s="38" t="s">
        <v>132</v>
      </c>
      <c r="I12" s="38">
        <f>総括!$B$8</f>
        <v>0</v>
      </c>
      <c r="J12" s="30">
        <f>総括!$F$11</f>
        <v>0</v>
      </c>
      <c r="K12" s="38"/>
      <c r="L12" s="38"/>
      <c r="M12" s="38"/>
      <c r="N12" s="38"/>
      <c r="O12" s="38"/>
      <c r="P12" s="38"/>
    </row>
    <row r="13" spans="1:16" x14ac:dyDescent="0.2">
      <c r="A13" s="29">
        <v>8</v>
      </c>
      <c r="B13" s="55"/>
      <c r="C13" s="38"/>
      <c r="D13" s="38"/>
      <c r="E13" s="38"/>
      <c r="F13" s="38"/>
      <c r="G13" s="38"/>
      <c r="H13" s="38" t="s">
        <v>132</v>
      </c>
      <c r="I13" s="38">
        <f>総括!$B$8</f>
        <v>0</v>
      </c>
      <c r="J13" s="30">
        <f>総括!$F$11</f>
        <v>0</v>
      </c>
      <c r="K13" s="38"/>
      <c r="L13" s="38"/>
      <c r="M13" s="38"/>
      <c r="N13" s="38"/>
      <c r="O13" s="38"/>
      <c r="P13" s="38"/>
    </row>
    <row r="14" spans="1:16" ht="19.350000000000001" customHeight="1" x14ac:dyDescent="0.2">
      <c r="A14" s="29">
        <v>9</v>
      </c>
      <c r="B14" s="55"/>
      <c r="C14" s="38"/>
      <c r="D14" s="38"/>
      <c r="E14" s="38"/>
      <c r="F14" s="38"/>
      <c r="G14" s="38"/>
      <c r="H14" s="38" t="s">
        <v>132</v>
      </c>
      <c r="I14" s="38">
        <f>総括!$B$8</f>
        <v>0</v>
      </c>
      <c r="J14" s="30">
        <f>総括!$F$11</f>
        <v>0</v>
      </c>
      <c r="K14" s="38"/>
      <c r="L14" s="38"/>
      <c r="M14" s="38"/>
      <c r="N14" s="38"/>
      <c r="O14" s="38"/>
      <c r="P14" s="38"/>
    </row>
    <row r="15" spans="1:16" x14ac:dyDescent="0.2">
      <c r="A15" s="29">
        <v>10</v>
      </c>
      <c r="B15" s="55"/>
      <c r="C15" s="38"/>
      <c r="D15" s="38"/>
      <c r="E15" s="38"/>
      <c r="F15" s="38"/>
      <c r="G15" s="38"/>
      <c r="H15" s="38" t="s">
        <v>132</v>
      </c>
      <c r="I15" s="38">
        <f>総括!$B$8</f>
        <v>0</v>
      </c>
      <c r="J15" s="30">
        <f>総括!$F$11</f>
        <v>0</v>
      </c>
      <c r="K15" s="38"/>
      <c r="L15" s="38"/>
      <c r="M15" s="38"/>
      <c r="N15" s="38"/>
      <c r="O15" s="38"/>
      <c r="P15" s="38"/>
    </row>
    <row r="16" spans="1:16" x14ac:dyDescent="0.2">
      <c r="A16" s="29">
        <v>11</v>
      </c>
      <c r="B16" s="55"/>
      <c r="C16" s="38"/>
      <c r="D16" s="38"/>
      <c r="E16" s="38"/>
      <c r="F16" s="38"/>
      <c r="G16" s="38"/>
      <c r="H16" s="38" t="s">
        <v>132</v>
      </c>
      <c r="I16" s="38">
        <f>総括!$B$8</f>
        <v>0</v>
      </c>
      <c r="J16" s="30">
        <f>総括!$F$11</f>
        <v>0</v>
      </c>
      <c r="K16" s="38"/>
      <c r="L16" s="38"/>
      <c r="M16" s="38"/>
      <c r="N16" s="38"/>
      <c r="O16" s="38"/>
      <c r="P16" s="38"/>
    </row>
    <row r="17" spans="1:19" x14ac:dyDescent="0.2">
      <c r="A17" s="29">
        <v>12</v>
      </c>
      <c r="B17" s="55"/>
      <c r="C17" s="38"/>
      <c r="D17" s="38"/>
      <c r="E17" s="38"/>
      <c r="F17" s="38"/>
      <c r="G17" s="38"/>
      <c r="H17" s="38" t="s">
        <v>132</v>
      </c>
      <c r="I17" s="38">
        <f>総括!$B$8</f>
        <v>0</v>
      </c>
      <c r="J17" s="30">
        <f>総括!$F$11</f>
        <v>0</v>
      </c>
      <c r="K17" s="38"/>
      <c r="L17" s="38"/>
      <c r="M17" s="38"/>
      <c r="N17" s="38"/>
      <c r="O17" s="38"/>
      <c r="P17" s="38"/>
    </row>
    <row r="18" spans="1:19" x14ac:dyDescent="0.2">
      <c r="A18" s="29">
        <v>13</v>
      </c>
      <c r="B18" s="55"/>
      <c r="C18" s="38"/>
      <c r="D18" s="38"/>
      <c r="E18" s="38"/>
      <c r="F18" s="38"/>
      <c r="G18" s="38"/>
      <c r="H18" s="38" t="s">
        <v>132</v>
      </c>
      <c r="I18" s="38">
        <f>総括!$B$8</f>
        <v>0</v>
      </c>
      <c r="J18" s="30">
        <f>総括!$F$11</f>
        <v>0</v>
      </c>
      <c r="K18" s="38"/>
      <c r="L18" s="38"/>
      <c r="M18" s="38"/>
      <c r="N18" s="38"/>
      <c r="O18" s="38"/>
      <c r="P18" s="38"/>
    </row>
    <row r="19" spans="1:19" x14ac:dyDescent="0.2">
      <c r="A19" s="29">
        <v>14</v>
      </c>
      <c r="B19" s="55"/>
      <c r="C19" s="38"/>
      <c r="D19" s="38"/>
      <c r="E19" s="38"/>
      <c r="F19" s="38"/>
      <c r="G19" s="38"/>
      <c r="H19" s="38" t="s">
        <v>132</v>
      </c>
      <c r="I19" s="38">
        <f>総括!$B$8</f>
        <v>0</v>
      </c>
      <c r="J19" s="30">
        <f>総括!$F$11</f>
        <v>0</v>
      </c>
      <c r="K19" s="38"/>
      <c r="L19" s="38"/>
      <c r="M19" s="38"/>
      <c r="N19" s="38"/>
      <c r="O19" s="38"/>
      <c r="P19" s="38"/>
      <c r="S19" s="3"/>
    </row>
    <row r="20" spans="1:19" x14ac:dyDescent="0.2">
      <c r="A20" s="29">
        <v>15</v>
      </c>
      <c r="B20" s="55"/>
      <c r="C20" s="38"/>
      <c r="D20" s="38"/>
      <c r="E20" s="38"/>
      <c r="F20" s="38"/>
      <c r="G20" s="38"/>
      <c r="H20" s="38" t="s">
        <v>132</v>
      </c>
      <c r="I20" s="38">
        <f>総括!$B$8</f>
        <v>0</v>
      </c>
      <c r="J20" s="30">
        <f>総括!$F$11</f>
        <v>0</v>
      </c>
      <c r="K20" s="38"/>
      <c r="L20" s="38"/>
      <c r="M20" s="38"/>
      <c r="N20" s="38"/>
      <c r="O20" s="38"/>
      <c r="P20" s="38"/>
      <c r="S20" s="3"/>
    </row>
    <row r="21" spans="1:19" x14ac:dyDescent="0.2">
      <c r="A21" s="29">
        <v>16</v>
      </c>
      <c r="B21" s="55"/>
      <c r="C21" s="38"/>
      <c r="D21" s="38"/>
      <c r="E21" s="38"/>
      <c r="F21" s="38"/>
      <c r="G21" s="38"/>
      <c r="H21" s="38" t="s">
        <v>132</v>
      </c>
      <c r="I21" s="38">
        <f>総括!$B$8</f>
        <v>0</v>
      </c>
      <c r="J21" s="30">
        <f>総括!$F$11</f>
        <v>0</v>
      </c>
      <c r="K21" s="38"/>
      <c r="L21" s="38"/>
      <c r="M21" s="38"/>
      <c r="N21" s="38"/>
      <c r="O21" s="38"/>
      <c r="P21" s="38"/>
      <c r="S21" s="3"/>
    </row>
    <row r="22" spans="1:19" x14ac:dyDescent="0.2">
      <c r="A22" s="29">
        <v>17</v>
      </c>
      <c r="B22" s="55"/>
      <c r="C22" s="38"/>
      <c r="D22" s="38"/>
      <c r="E22" s="38"/>
      <c r="F22" s="38"/>
      <c r="G22" s="38"/>
      <c r="H22" s="38" t="s">
        <v>132</v>
      </c>
      <c r="I22" s="38">
        <f>総括!$B$8</f>
        <v>0</v>
      </c>
      <c r="J22" s="30">
        <f>総括!$F$11</f>
        <v>0</v>
      </c>
      <c r="K22" s="38"/>
      <c r="L22" s="38"/>
      <c r="M22" s="38"/>
      <c r="N22" s="38"/>
      <c r="O22" s="38"/>
      <c r="P22" s="38"/>
      <c r="S22" s="3"/>
    </row>
    <row r="23" spans="1:19" x14ac:dyDescent="0.2">
      <c r="A23" s="29">
        <v>18</v>
      </c>
      <c r="B23" s="55"/>
      <c r="C23" s="38"/>
      <c r="D23" s="38"/>
      <c r="E23" s="38"/>
      <c r="F23" s="38"/>
      <c r="G23" s="38"/>
      <c r="H23" s="38" t="s">
        <v>132</v>
      </c>
      <c r="I23" s="38">
        <f>総括!$B$8</f>
        <v>0</v>
      </c>
      <c r="J23" s="30">
        <f>総括!$F$11</f>
        <v>0</v>
      </c>
      <c r="K23" s="38"/>
      <c r="L23" s="38"/>
      <c r="M23" s="38"/>
      <c r="N23" s="38"/>
      <c r="O23" s="38"/>
      <c r="P23" s="38"/>
      <c r="S23" s="3"/>
    </row>
    <row r="24" spans="1:19" x14ac:dyDescent="0.2">
      <c r="A24" s="29">
        <v>19</v>
      </c>
      <c r="B24" s="55"/>
      <c r="C24" s="38"/>
      <c r="D24" s="38"/>
      <c r="E24" s="38"/>
      <c r="F24" s="38"/>
      <c r="G24" s="38"/>
      <c r="H24" s="38" t="s">
        <v>132</v>
      </c>
      <c r="I24" s="38">
        <f>総括!$B$8</f>
        <v>0</v>
      </c>
      <c r="J24" s="30">
        <f>総括!$F$11</f>
        <v>0</v>
      </c>
      <c r="K24" s="38"/>
      <c r="L24" s="38"/>
      <c r="M24" s="38"/>
      <c r="N24" s="38"/>
      <c r="O24" s="38"/>
      <c r="P24" s="38"/>
      <c r="S24" s="3"/>
    </row>
    <row r="25" spans="1:19" x14ac:dyDescent="0.2">
      <c r="A25" s="29">
        <v>20</v>
      </c>
      <c r="B25" s="55"/>
      <c r="C25" s="38"/>
      <c r="D25" s="38"/>
      <c r="E25" s="38"/>
      <c r="F25" s="38"/>
      <c r="G25" s="38"/>
      <c r="H25" s="38" t="s">
        <v>132</v>
      </c>
      <c r="I25" s="38">
        <f>総括!$B$8</f>
        <v>0</v>
      </c>
      <c r="J25" s="30">
        <f>総括!$F$11</f>
        <v>0</v>
      </c>
      <c r="K25" s="38"/>
      <c r="L25" s="38"/>
      <c r="M25" s="38"/>
      <c r="N25" s="38"/>
      <c r="O25" s="38"/>
      <c r="P25" s="38"/>
      <c r="S25" s="3"/>
    </row>
    <row r="26" spans="1:19" x14ac:dyDescent="0.2">
      <c r="A26" s="29">
        <v>21</v>
      </c>
      <c r="B26" s="55"/>
      <c r="C26" s="38"/>
      <c r="D26" s="38"/>
      <c r="E26" s="38"/>
      <c r="F26" s="38"/>
      <c r="G26" s="38"/>
      <c r="H26" s="38" t="s">
        <v>132</v>
      </c>
      <c r="I26" s="38">
        <f>総括!$B$8</f>
        <v>0</v>
      </c>
      <c r="J26" s="30">
        <f>総括!$F$11</f>
        <v>0</v>
      </c>
      <c r="K26" s="38"/>
      <c r="L26" s="38"/>
      <c r="M26" s="38"/>
      <c r="N26" s="38"/>
      <c r="O26" s="38"/>
      <c r="P26" s="38"/>
      <c r="S26" s="3"/>
    </row>
    <row r="27" spans="1:19" x14ac:dyDescent="0.2">
      <c r="A27" s="29">
        <v>22</v>
      </c>
      <c r="B27" s="55"/>
      <c r="C27" s="38"/>
      <c r="D27" s="38"/>
      <c r="E27" s="38"/>
      <c r="F27" s="38"/>
      <c r="G27" s="38"/>
      <c r="H27" s="38" t="s">
        <v>132</v>
      </c>
      <c r="I27" s="38">
        <f>総括!$B$8</f>
        <v>0</v>
      </c>
      <c r="J27" s="30">
        <f>総括!$F$11</f>
        <v>0</v>
      </c>
      <c r="K27" s="38"/>
      <c r="L27" s="38"/>
      <c r="M27" s="38"/>
      <c r="N27" s="38"/>
      <c r="O27" s="38"/>
      <c r="P27" s="38"/>
      <c r="S27" s="3"/>
    </row>
    <row r="28" spans="1:19" x14ac:dyDescent="0.2">
      <c r="A28" s="29">
        <v>23</v>
      </c>
      <c r="B28" s="55"/>
      <c r="C28" s="38"/>
      <c r="D28" s="38"/>
      <c r="E28" s="38"/>
      <c r="F28" s="38"/>
      <c r="G28" s="38"/>
      <c r="H28" s="38" t="s">
        <v>132</v>
      </c>
      <c r="I28" s="38">
        <f>総括!$B$8</f>
        <v>0</v>
      </c>
      <c r="J28" s="30">
        <f>総括!$F$11</f>
        <v>0</v>
      </c>
      <c r="K28" s="38"/>
      <c r="L28" s="38"/>
      <c r="M28" s="38"/>
      <c r="N28" s="38"/>
      <c r="O28" s="38"/>
      <c r="P28" s="38"/>
      <c r="S28" s="3"/>
    </row>
    <row r="29" spans="1:19" x14ac:dyDescent="0.2">
      <c r="A29" s="29">
        <v>24</v>
      </c>
      <c r="B29" s="55"/>
      <c r="C29" s="38"/>
      <c r="D29" s="38"/>
      <c r="E29" s="38"/>
      <c r="F29" s="38"/>
      <c r="G29" s="38"/>
      <c r="H29" s="38" t="s">
        <v>132</v>
      </c>
      <c r="I29" s="38">
        <f>総括!$B$8</f>
        <v>0</v>
      </c>
      <c r="J29" s="30">
        <f>総括!$F$11</f>
        <v>0</v>
      </c>
      <c r="K29" s="38"/>
      <c r="L29" s="38"/>
      <c r="M29" s="38"/>
      <c r="N29" s="38"/>
      <c r="O29" s="38"/>
      <c r="P29" s="38"/>
      <c r="Q29" s="2"/>
      <c r="S29" s="3"/>
    </row>
    <row r="30" spans="1:19" x14ac:dyDescent="0.2">
      <c r="A30" s="29">
        <v>25</v>
      </c>
      <c r="B30" s="55"/>
      <c r="C30" s="38"/>
      <c r="D30" s="38"/>
      <c r="E30" s="38"/>
      <c r="F30" s="38"/>
      <c r="G30" s="38"/>
      <c r="H30" s="38" t="s">
        <v>132</v>
      </c>
      <c r="I30" s="38">
        <f>総括!$B$8</f>
        <v>0</v>
      </c>
      <c r="J30" s="30">
        <f>総括!$F$11</f>
        <v>0</v>
      </c>
      <c r="K30" s="38"/>
      <c r="L30" s="38"/>
      <c r="M30" s="38"/>
      <c r="N30" s="38"/>
      <c r="O30" s="38"/>
      <c r="P30" s="38"/>
      <c r="Q30" s="2"/>
      <c r="S30" s="3"/>
    </row>
    <row r="31" spans="1:19" x14ac:dyDescent="0.2">
      <c r="A31" s="29">
        <v>26</v>
      </c>
      <c r="B31" s="55"/>
      <c r="C31" s="38"/>
      <c r="D31" s="38"/>
      <c r="E31" s="38"/>
      <c r="F31" s="38"/>
      <c r="G31" s="38"/>
      <c r="H31" s="38" t="s">
        <v>132</v>
      </c>
      <c r="I31" s="38">
        <f>総括!$B$8</f>
        <v>0</v>
      </c>
      <c r="J31" s="30">
        <f>総括!$F$11</f>
        <v>0</v>
      </c>
      <c r="K31" s="38"/>
      <c r="L31" s="38"/>
      <c r="M31" s="38"/>
      <c r="N31" s="38"/>
      <c r="O31" s="38"/>
      <c r="P31" s="38"/>
      <c r="Q31" s="2"/>
      <c r="S31" s="3"/>
    </row>
    <row r="32" spans="1:19" x14ac:dyDescent="0.2">
      <c r="A32" s="29">
        <v>27</v>
      </c>
      <c r="B32" s="55"/>
      <c r="C32" s="38"/>
      <c r="D32" s="38"/>
      <c r="E32" s="38"/>
      <c r="F32" s="38"/>
      <c r="G32" s="38"/>
      <c r="H32" s="38" t="s">
        <v>132</v>
      </c>
      <c r="I32" s="38">
        <f>総括!$B$8</f>
        <v>0</v>
      </c>
      <c r="J32" s="30">
        <f>総括!$F$11</f>
        <v>0</v>
      </c>
      <c r="K32" s="38"/>
      <c r="L32" s="38"/>
      <c r="M32" s="38"/>
      <c r="N32" s="38"/>
      <c r="O32" s="38"/>
      <c r="P32" s="38"/>
      <c r="Q32" s="2"/>
      <c r="S32" s="3"/>
    </row>
    <row r="33" spans="1:19" x14ac:dyDescent="0.2">
      <c r="A33" s="29">
        <v>28</v>
      </c>
      <c r="B33" s="55"/>
      <c r="C33" s="38"/>
      <c r="D33" s="38"/>
      <c r="E33" s="38"/>
      <c r="F33" s="38"/>
      <c r="G33" s="38"/>
      <c r="H33" s="38" t="s">
        <v>132</v>
      </c>
      <c r="I33" s="38">
        <f>総括!$B$8</f>
        <v>0</v>
      </c>
      <c r="J33" s="30">
        <f>総括!$F$11</f>
        <v>0</v>
      </c>
      <c r="K33" s="38"/>
      <c r="L33" s="38"/>
      <c r="M33" s="38"/>
      <c r="N33" s="38"/>
      <c r="O33" s="38"/>
      <c r="P33" s="38"/>
      <c r="S33" s="3"/>
    </row>
    <row r="34" spans="1:19" x14ac:dyDescent="0.2">
      <c r="A34" s="29">
        <v>29</v>
      </c>
      <c r="B34" s="55"/>
      <c r="C34" s="38"/>
      <c r="D34" s="38"/>
      <c r="E34" s="38"/>
      <c r="F34" s="38"/>
      <c r="G34" s="38"/>
      <c r="H34" s="38" t="s">
        <v>132</v>
      </c>
      <c r="I34" s="38">
        <f>総括!$B$8</f>
        <v>0</v>
      </c>
      <c r="J34" s="30">
        <f>総括!$F$11</f>
        <v>0</v>
      </c>
      <c r="K34" s="38"/>
      <c r="L34" s="38"/>
      <c r="M34" s="38"/>
      <c r="N34" s="38"/>
      <c r="O34" s="38"/>
      <c r="P34" s="38"/>
      <c r="S34" s="3"/>
    </row>
    <row r="35" spans="1:19" x14ac:dyDescent="0.2">
      <c r="A35" s="29">
        <v>30</v>
      </c>
      <c r="B35" s="55"/>
      <c r="C35" s="38"/>
      <c r="D35" s="38"/>
      <c r="E35" s="38"/>
      <c r="F35" s="38"/>
      <c r="G35" s="38"/>
      <c r="H35" s="38" t="s">
        <v>132</v>
      </c>
      <c r="I35" s="38">
        <f>総括!$B$8</f>
        <v>0</v>
      </c>
      <c r="J35" s="30">
        <f>総括!$F$11</f>
        <v>0</v>
      </c>
      <c r="K35" s="38"/>
      <c r="L35" s="38"/>
      <c r="M35" s="38"/>
      <c r="N35" s="38"/>
      <c r="O35" s="38"/>
      <c r="P35" s="38"/>
      <c r="S35" s="3"/>
    </row>
    <row r="36" spans="1:19" x14ac:dyDescent="0.2">
      <c r="A36" s="29">
        <v>31</v>
      </c>
      <c r="B36" s="55"/>
      <c r="C36" s="38"/>
      <c r="D36" s="38"/>
      <c r="E36" s="38"/>
      <c r="F36" s="38"/>
      <c r="G36" s="38"/>
      <c r="H36" s="38" t="s">
        <v>132</v>
      </c>
      <c r="I36" s="38">
        <f>総括!$B$8</f>
        <v>0</v>
      </c>
      <c r="J36" s="30">
        <f>総括!$F$11</f>
        <v>0</v>
      </c>
      <c r="K36" s="38"/>
      <c r="L36" s="38"/>
      <c r="M36" s="38"/>
      <c r="N36" s="38"/>
      <c r="O36" s="38"/>
      <c r="P36" s="38"/>
      <c r="S36" s="3"/>
    </row>
    <row r="37" spans="1:19" x14ac:dyDescent="0.2">
      <c r="A37" s="29">
        <v>32</v>
      </c>
      <c r="B37" s="55"/>
      <c r="C37" s="38"/>
      <c r="D37" s="38"/>
      <c r="E37" s="38"/>
      <c r="F37" s="38"/>
      <c r="G37" s="38"/>
      <c r="H37" s="38" t="s">
        <v>132</v>
      </c>
      <c r="I37" s="38">
        <f>総括!$B$8</f>
        <v>0</v>
      </c>
      <c r="J37" s="30">
        <f>総括!$F$11</f>
        <v>0</v>
      </c>
      <c r="K37" s="38"/>
      <c r="L37" s="38"/>
      <c r="M37" s="38"/>
      <c r="N37" s="38"/>
      <c r="O37" s="38"/>
      <c r="P37" s="38"/>
      <c r="S37" s="3"/>
    </row>
    <row r="38" spans="1:19" x14ac:dyDescent="0.2">
      <c r="A38" s="29">
        <v>33</v>
      </c>
      <c r="B38" s="55"/>
      <c r="C38" s="38"/>
      <c r="D38" s="38"/>
      <c r="E38" s="38"/>
      <c r="F38" s="38"/>
      <c r="G38" s="38"/>
      <c r="H38" s="38" t="s">
        <v>132</v>
      </c>
      <c r="I38" s="38">
        <f>総括!$B$8</f>
        <v>0</v>
      </c>
      <c r="J38" s="30">
        <f>総括!$F$11</f>
        <v>0</v>
      </c>
      <c r="K38" s="38"/>
      <c r="L38" s="38"/>
      <c r="M38" s="38"/>
      <c r="N38" s="38"/>
      <c r="O38" s="38"/>
      <c r="P38" s="38"/>
      <c r="S38" s="3"/>
    </row>
    <row r="39" spans="1:19" x14ac:dyDescent="0.2">
      <c r="A39" s="29">
        <v>34</v>
      </c>
      <c r="B39" s="55"/>
      <c r="C39" s="38"/>
      <c r="D39" s="38"/>
      <c r="E39" s="38"/>
      <c r="F39" s="38"/>
      <c r="G39" s="38"/>
      <c r="H39" s="38" t="s">
        <v>132</v>
      </c>
      <c r="I39" s="38">
        <f>総括!$B$8</f>
        <v>0</v>
      </c>
      <c r="J39" s="30">
        <f>総括!$F$11</f>
        <v>0</v>
      </c>
      <c r="K39" s="38"/>
      <c r="L39" s="38"/>
      <c r="M39" s="38"/>
      <c r="N39" s="38"/>
      <c r="O39" s="38"/>
      <c r="P39" s="38"/>
      <c r="S39" s="3"/>
    </row>
    <row r="40" spans="1:19" x14ac:dyDescent="0.2">
      <c r="A40" s="29">
        <v>35</v>
      </c>
      <c r="B40" s="55"/>
      <c r="C40" s="38"/>
      <c r="D40" s="38"/>
      <c r="E40" s="38"/>
      <c r="F40" s="38"/>
      <c r="G40" s="38"/>
      <c r="H40" s="38" t="s">
        <v>132</v>
      </c>
      <c r="I40" s="38">
        <f>総括!$B$8</f>
        <v>0</v>
      </c>
      <c r="J40" s="30">
        <f>総括!$F$11</f>
        <v>0</v>
      </c>
      <c r="K40" s="38"/>
      <c r="L40" s="38"/>
      <c r="M40" s="38"/>
      <c r="N40" s="38"/>
      <c r="O40" s="38"/>
      <c r="P40" s="38"/>
      <c r="S40" s="3"/>
    </row>
    <row r="41" spans="1:19" x14ac:dyDescent="0.2">
      <c r="A41" s="29">
        <v>36</v>
      </c>
      <c r="B41" s="55"/>
      <c r="C41" s="38"/>
      <c r="D41" s="38"/>
      <c r="E41" s="38"/>
      <c r="F41" s="38"/>
      <c r="G41" s="38"/>
      <c r="H41" s="38" t="s">
        <v>132</v>
      </c>
      <c r="I41" s="38">
        <f>総括!$B$8</f>
        <v>0</v>
      </c>
      <c r="J41" s="30">
        <f>総括!$F$11</f>
        <v>0</v>
      </c>
      <c r="K41" s="38"/>
      <c r="L41" s="38"/>
      <c r="M41" s="38"/>
      <c r="N41" s="38"/>
      <c r="O41" s="38"/>
      <c r="P41" s="38"/>
      <c r="Q41" s="2"/>
      <c r="S41" s="3"/>
    </row>
    <row r="42" spans="1:19" x14ac:dyDescent="0.2">
      <c r="A42" s="29">
        <v>37</v>
      </c>
      <c r="B42" s="55"/>
      <c r="C42" s="38"/>
      <c r="D42" s="38"/>
      <c r="E42" s="38"/>
      <c r="F42" s="38"/>
      <c r="G42" s="38"/>
      <c r="H42" s="38" t="s">
        <v>132</v>
      </c>
      <c r="I42" s="38">
        <f>総括!$B$8</f>
        <v>0</v>
      </c>
      <c r="J42" s="30">
        <f>総括!$F$11</f>
        <v>0</v>
      </c>
      <c r="K42" s="38"/>
      <c r="L42" s="38"/>
      <c r="M42" s="38"/>
      <c r="N42" s="38"/>
      <c r="O42" s="38"/>
      <c r="P42" s="38"/>
      <c r="S42" s="3"/>
    </row>
    <row r="43" spans="1:19" x14ac:dyDescent="0.2">
      <c r="A43" s="29">
        <v>38</v>
      </c>
      <c r="B43" s="55"/>
      <c r="C43" s="38"/>
      <c r="D43" s="38"/>
      <c r="E43" s="38"/>
      <c r="F43" s="38"/>
      <c r="G43" s="38"/>
      <c r="H43" s="38" t="s">
        <v>132</v>
      </c>
      <c r="I43" s="38">
        <f>総括!$B$8</f>
        <v>0</v>
      </c>
      <c r="J43" s="30">
        <f>総括!$F$11</f>
        <v>0</v>
      </c>
      <c r="K43" s="38"/>
      <c r="L43" s="38"/>
      <c r="M43" s="38"/>
      <c r="N43" s="38"/>
      <c r="O43" s="38"/>
      <c r="P43" s="38"/>
      <c r="S43" s="3"/>
    </row>
    <row r="44" spans="1:19" x14ac:dyDescent="0.2">
      <c r="A44" s="29">
        <v>39</v>
      </c>
      <c r="B44" s="55"/>
      <c r="C44" s="38"/>
      <c r="D44" s="38"/>
      <c r="E44" s="38"/>
      <c r="F44" s="38"/>
      <c r="G44" s="38"/>
      <c r="H44" s="38" t="s">
        <v>132</v>
      </c>
      <c r="I44" s="38">
        <f>総括!$B$8</f>
        <v>0</v>
      </c>
      <c r="J44" s="30">
        <f>総括!$F$11</f>
        <v>0</v>
      </c>
      <c r="K44" s="38"/>
      <c r="L44" s="38"/>
      <c r="M44" s="38"/>
      <c r="N44" s="38"/>
      <c r="O44" s="38"/>
      <c r="P44" s="38"/>
      <c r="S44" s="3"/>
    </row>
    <row r="45" spans="1:19" x14ac:dyDescent="0.2">
      <c r="A45" s="29">
        <v>40</v>
      </c>
      <c r="B45" s="55"/>
      <c r="C45" s="38"/>
      <c r="D45" s="38"/>
      <c r="E45" s="38"/>
      <c r="F45" s="38"/>
      <c r="G45" s="38"/>
      <c r="H45" s="38" t="s">
        <v>132</v>
      </c>
      <c r="I45" s="38">
        <f>総括!$B$8</f>
        <v>0</v>
      </c>
      <c r="J45" s="30">
        <f>総括!$F$11</f>
        <v>0</v>
      </c>
      <c r="K45" s="38"/>
      <c r="L45" s="38"/>
      <c r="M45" s="38"/>
      <c r="N45" s="38"/>
      <c r="O45" s="38"/>
      <c r="P45" s="38"/>
      <c r="Q45" s="2"/>
      <c r="S45" s="3"/>
    </row>
    <row r="46" spans="1:19" x14ac:dyDescent="0.2">
      <c r="A46" s="29">
        <v>41</v>
      </c>
      <c r="B46" s="55"/>
      <c r="C46" s="38"/>
      <c r="D46" s="38"/>
      <c r="E46" s="38"/>
      <c r="F46" s="38"/>
      <c r="G46" s="38"/>
      <c r="H46" s="38" t="s">
        <v>132</v>
      </c>
      <c r="I46" s="38">
        <f>総括!$B$8</f>
        <v>0</v>
      </c>
      <c r="J46" s="30">
        <f>総括!$F$11</f>
        <v>0</v>
      </c>
      <c r="K46" s="38"/>
      <c r="L46" s="38"/>
      <c r="M46" s="38"/>
      <c r="N46" s="38"/>
      <c r="O46" s="38"/>
      <c r="P46" s="38"/>
      <c r="S46" s="3"/>
    </row>
    <row r="47" spans="1:19" x14ac:dyDescent="0.2">
      <c r="A47" s="29">
        <v>42</v>
      </c>
      <c r="B47" s="55"/>
      <c r="C47" s="38"/>
      <c r="D47" s="38"/>
      <c r="E47" s="38"/>
      <c r="F47" s="38"/>
      <c r="G47" s="38"/>
      <c r="H47" s="38" t="s">
        <v>132</v>
      </c>
      <c r="I47" s="38">
        <f>総括!$B$8</f>
        <v>0</v>
      </c>
      <c r="J47" s="30">
        <f>総括!$F$11</f>
        <v>0</v>
      </c>
      <c r="K47" s="38"/>
      <c r="L47" s="38"/>
      <c r="M47" s="38"/>
      <c r="N47" s="38"/>
      <c r="O47" s="38"/>
      <c r="P47" s="38"/>
      <c r="S47" s="3"/>
    </row>
    <row r="48" spans="1:19" x14ac:dyDescent="0.2">
      <c r="A48" s="29">
        <v>43</v>
      </c>
      <c r="B48" s="55"/>
      <c r="C48" s="38"/>
      <c r="D48" s="38"/>
      <c r="E48" s="38"/>
      <c r="F48" s="38"/>
      <c r="G48" s="38"/>
      <c r="H48" s="38" t="s">
        <v>132</v>
      </c>
      <c r="I48" s="38">
        <f>総括!$B$8</f>
        <v>0</v>
      </c>
      <c r="J48" s="30">
        <f>総括!$F$11</f>
        <v>0</v>
      </c>
      <c r="K48" s="38"/>
      <c r="L48" s="38"/>
      <c r="M48" s="38"/>
      <c r="N48" s="38"/>
      <c r="O48" s="38"/>
      <c r="P48" s="38"/>
      <c r="S48" s="3"/>
    </row>
    <row r="49" spans="1:19" x14ac:dyDescent="0.2">
      <c r="A49" s="29">
        <v>44</v>
      </c>
      <c r="B49" s="55"/>
      <c r="C49" s="38"/>
      <c r="D49" s="38"/>
      <c r="E49" s="38"/>
      <c r="F49" s="38"/>
      <c r="G49" s="38"/>
      <c r="H49" s="38" t="s">
        <v>132</v>
      </c>
      <c r="I49" s="38">
        <f>総括!$B$8</f>
        <v>0</v>
      </c>
      <c r="J49" s="30">
        <f>総括!$F$11</f>
        <v>0</v>
      </c>
      <c r="K49" s="38"/>
      <c r="L49" s="38"/>
      <c r="M49" s="38"/>
      <c r="N49" s="38"/>
      <c r="O49" s="38"/>
      <c r="P49" s="38"/>
    </row>
    <row r="50" spans="1:19" x14ac:dyDescent="0.2">
      <c r="A50" s="29">
        <v>45</v>
      </c>
      <c r="B50" s="55"/>
      <c r="C50" s="38"/>
      <c r="D50" s="38"/>
      <c r="E50" s="38"/>
      <c r="F50" s="38"/>
      <c r="G50" s="38"/>
      <c r="H50" s="38" t="s">
        <v>132</v>
      </c>
      <c r="I50" s="38">
        <f>総括!$B$8</f>
        <v>0</v>
      </c>
      <c r="J50" s="30">
        <f>総括!$F$11</f>
        <v>0</v>
      </c>
      <c r="K50" s="38"/>
      <c r="L50" s="38"/>
      <c r="M50" s="38"/>
      <c r="N50" s="38"/>
      <c r="O50" s="38"/>
      <c r="P50" s="38"/>
    </row>
    <row r="51" spans="1:19" x14ac:dyDescent="0.2">
      <c r="A51" s="29">
        <v>46</v>
      </c>
      <c r="B51" s="55"/>
      <c r="C51" s="38"/>
      <c r="D51" s="38"/>
      <c r="E51" s="38"/>
      <c r="F51" s="38"/>
      <c r="G51" s="38"/>
      <c r="H51" s="38" t="s">
        <v>132</v>
      </c>
      <c r="I51" s="38">
        <f>総括!$B$8</f>
        <v>0</v>
      </c>
      <c r="J51" s="30">
        <f>総括!$F$11</f>
        <v>0</v>
      </c>
      <c r="K51" s="38"/>
      <c r="L51" s="38"/>
      <c r="M51" s="38"/>
      <c r="N51" s="38"/>
      <c r="O51" s="38"/>
      <c r="P51" s="38"/>
      <c r="S51" s="3"/>
    </row>
    <row r="52" spans="1:19" x14ac:dyDescent="0.2">
      <c r="A52" s="29">
        <v>47</v>
      </c>
      <c r="B52" s="55"/>
      <c r="C52" s="38"/>
      <c r="D52" s="38"/>
      <c r="E52" s="38"/>
      <c r="F52" s="38"/>
      <c r="G52" s="38"/>
      <c r="H52" s="38" t="s">
        <v>132</v>
      </c>
      <c r="I52" s="38">
        <f>総括!$B$8</f>
        <v>0</v>
      </c>
      <c r="J52" s="30">
        <f>総括!$F$11</f>
        <v>0</v>
      </c>
      <c r="K52" s="38"/>
      <c r="L52" s="38"/>
      <c r="M52" s="38"/>
      <c r="N52" s="38"/>
      <c r="O52" s="38"/>
      <c r="P52" s="38"/>
      <c r="S52" s="3"/>
    </row>
    <row r="53" spans="1:19" x14ac:dyDescent="0.2">
      <c r="A53" s="29">
        <v>48</v>
      </c>
      <c r="B53" s="55"/>
      <c r="C53" s="38"/>
      <c r="D53" s="38"/>
      <c r="E53" s="38"/>
      <c r="F53" s="38"/>
      <c r="G53" s="38"/>
      <c r="H53" s="38" t="s">
        <v>132</v>
      </c>
      <c r="I53" s="38">
        <f>総括!$B$8</f>
        <v>0</v>
      </c>
      <c r="J53" s="30">
        <f>総括!$F$11</f>
        <v>0</v>
      </c>
      <c r="K53" s="38"/>
      <c r="L53" s="38"/>
      <c r="M53" s="38"/>
      <c r="N53" s="38"/>
      <c r="O53" s="38"/>
      <c r="P53" s="38"/>
      <c r="S53" s="3"/>
    </row>
    <row r="54" spans="1:19" x14ac:dyDescent="0.2">
      <c r="A54" s="29">
        <v>49</v>
      </c>
      <c r="B54" s="55"/>
      <c r="C54" s="38"/>
      <c r="D54" s="38"/>
      <c r="E54" s="38"/>
      <c r="F54" s="38"/>
      <c r="G54" s="38"/>
      <c r="H54" s="38" t="s">
        <v>132</v>
      </c>
      <c r="I54" s="38">
        <f>総括!$B$8</f>
        <v>0</v>
      </c>
      <c r="J54" s="30">
        <f>総括!$F$11</f>
        <v>0</v>
      </c>
      <c r="K54" s="38"/>
      <c r="L54" s="38"/>
      <c r="M54" s="38"/>
      <c r="N54" s="38"/>
      <c r="O54" s="38"/>
      <c r="P54" s="38"/>
    </row>
    <row r="55" spans="1:19" x14ac:dyDescent="0.2">
      <c r="A55" s="29">
        <v>50</v>
      </c>
      <c r="B55" s="55"/>
      <c r="C55" s="38"/>
      <c r="D55" s="38"/>
      <c r="E55" s="38"/>
      <c r="F55" s="38"/>
      <c r="G55" s="38"/>
      <c r="H55" s="38" t="s">
        <v>132</v>
      </c>
      <c r="I55" s="38">
        <f>総括!$B$8</f>
        <v>0</v>
      </c>
      <c r="J55" s="30">
        <f>総括!$F$11</f>
        <v>0</v>
      </c>
      <c r="K55" s="38"/>
      <c r="L55" s="38"/>
      <c r="M55" s="38"/>
      <c r="N55" s="38"/>
      <c r="O55" s="38"/>
      <c r="P55" s="38"/>
      <c r="S55" s="3"/>
    </row>
  </sheetData>
  <sheetProtection selectLockedCells="1"/>
  <phoneticPr fontId="1"/>
  <conditionalFormatting sqref="C7:P55 C6:D6 F6:L6">
    <cfRule type="expression" dxfId="10" priority="9">
      <formula>$E6="小学女子"</formula>
    </cfRule>
    <cfRule type="expression" dxfId="9" priority="10">
      <formula>$E6="女子"</formula>
    </cfRule>
  </conditionalFormatting>
  <conditionalFormatting sqref="E6">
    <cfRule type="expression" dxfId="8" priority="7">
      <formula>$E6="小学女子"</formula>
    </cfRule>
    <cfRule type="expression" dxfId="7" priority="8">
      <formula>$E6="女子"</formula>
    </cfRule>
  </conditionalFormatting>
  <conditionalFormatting sqref="M6">
    <cfRule type="expression" dxfId="6" priority="5">
      <formula>$E6="小学女子"</formula>
    </cfRule>
    <cfRule type="expression" dxfId="5" priority="6">
      <formula>$E6="女子"</formula>
    </cfRule>
  </conditionalFormatting>
  <conditionalFormatting sqref="N6:O6">
    <cfRule type="expression" dxfId="4" priority="3">
      <formula>$E6="小学女子"</formula>
    </cfRule>
    <cfRule type="expression" dxfId="3" priority="4">
      <formula>$E6="女子"</formula>
    </cfRule>
  </conditionalFormatting>
  <conditionalFormatting sqref="P6">
    <cfRule type="expression" dxfId="2" priority="1">
      <formula>$E6="小学女子"</formula>
    </cfRule>
    <cfRule type="expression" dxfId="1" priority="2">
      <formula>$E6="女子"</formula>
    </cfRule>
  </conditionalFormatting>
  <dataValidations count="1">
    <dataValidation type="list" allowBlank="1" showInputMessage="1" showErrorMessage="1" sqref="L6:L55 O6:O55">
      <formula1>INDIRECT(K6)</formula1>
    </dataValidation>
  </dataValidations>
  <pageMargins left="0.7" right="0.7" top="0.75" bottom="0.75" header="0.3" footer="0.3"/>
  <pageSetup paperSize="9" scale="64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ｼｽﾃﾑｼｰﾄ!$E$2:$E$3</xm:f>
          </x14:formula1>
          <xm:sqref>F6:F55</xm:sqref>
        </x14:dataValidation>
        <x14:dataValidation type="list" allowBlank="1" showInputMessage="1" showErrorMessage="1">
          <x14:formula1>
            <xm:f>ｼｽﾃﾑｼｰﾄ!$D$2:$D$3</xm:f>
          </x14:formula1>
          <xm:sqref>E6:E55</xm:sqref>
        </x14:dataValidation>
        <x14:dataValidation type="list" allowBlank="1" showInputMessage="1" showErrorMessage="1">
          <x14:formula1>
            <xm:f>ｼｽﾃﾑｼｰﾄ!$F$2:$F$5</xm:f>
          </x14:formula1>
          <xm:sqref>G6:G55</xm:sqref>
        </x14:dataValidation>
        <x14:dataValidation type="list" allowBlank="1" showInputMessage="1" showErrorMessage="1">
          <x14:formula1>
            <xm:f>ｼｽﾃﾑｼｰﾄ!$M$2:$M$6</xm:f>
          </x14:formula1>
          <xm:sqref>K6:K55 N6:N55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E18" sqref="E18"/>
    </sheetView>
  </sheetViews>
  <sheetFormatPr defaultRowHeight="13.5" x14ac:dyDescent="0.15"/>
  <cols>
    <col min="1" max="1" width="10" bestFit="1" customWidth="1"/>
    <col min="2" max="2" width="19.125" bestFit="1" customWidth="1"/>
    <col min="3" max="3" width="11.25" customWidth="1"/>
  </cols>
  <sheetData>
    <row r="1" spans="1:3" x14ac:dyDescent="0.15">
      <c r="B1" s="140" t="s">
        <v>213</v>
      </c>
      <c r="C1" t="str">
        <f>総括!L1</f>
        <v>＊</v>
      </c>
    </row>
    <row r="2" spans="1:3" x14ac:dyDescent="0.15">
      <c r="B2" s="140" t="s">
        <v>214</v>
      </c>
      <c r="C2">
        <f>総括!F11</f>
        <v>0</v>
      </c>
    </row>
    <row r="3" spans="1:3" x14ac:dyDescent="0.15">
      <c r="A3" s="57" t="s">
        <v>159</v>
      </c>
      <c r="B3" s="57" t="s">
        <v>7</v>
      </c>
      <c r="C3" s="66"/>
    </row>
    <row r="4" spans="1:3" x14ac:dyDescent="0.15">
      <c r="A4" s="59" t="s">
        <v>187</v>
      </c>
      <c r="B4" s="59" t="s">
        <v>139</v>
      </c>
      <c r="C4" s="66">
        <f>COUNTIFS(男子!$K$6:$K$55,人数計算シート!A4,男子!$L$6:$L$55,人数計算シート!B4)+COUNTIFS(男子!$N$6:$N$55,人数計算シート!A4,男子!$O$6:$O$55,人数計算シート!B4)</f>
        <v>0</v>
      </c>
    </row>
    <row r="5" spans="1:3" x14ac:dyDescent="0.15">
      <c r="A5" s="59" t="s">
        <v>187</v>
      </c>
      <c r="B5" s="59" t="s">
        <v>160</v>
      </c>
      <c r="C5" s="66">
        <f>COUNTIFS(男子!$K$6:$K$55,人数計算シート!A5,男子!$L$6:$L$55,人数計算シート!B5)+COUNTIFS(男子!$N$6:$N$55,人数計算シート!A5,男子!$O$6:$O$55,人数計算シート!B5)</f>
        <v>0</v>
      </c>
    </row>
    <row r="6" spans="1:3" x14ac:dyDescent="0.15">
      <c r="A6" s="59" t="s">
        <v>187</v>
      </c>
      <c r="B6" s="59" t="s">
        <v>161</v>
      </c>
      <c r="C6" s="66">
        <f>COUNTIFS(男子!$K$6:$K$55,人数計算シート!A6,男子!$L$6:$L$55,人数計算シート!B6)+COUNTIFS(男子!$N$6:$N$55,人数計算シート!A6,男子!$O$6:$O$55,人数計算シート!B6)</f>
        <v>0</v>
      </c>
    </row>
    <row r="7" spans="1:3" x14ac:dyDescent="0.15">
      <c r="A7" s="59" t="s">
        <v>187</v>
      </c>
      <c r="B7" s="59" t="s">
        <v>162</v>
      </c>
      <c r="C7" s="66">
        <f>COUNTIFS(男子!$K$6:$K$55,人数計算シート!A7,男子!$L$6:$L$55,人数計算シート!B7)+COUNTIFS(男子!$N$6:$N$55,人数計算シート!A7,男子!$O$6:$O$55,人数計算シート!B7)</f>
        <v>0</v>
      </c>
    </row>
    <row r="8" spans="1:3" x14ac:dyDescent="0.15">
      <c r="A8" s="59" t="s">
        <v>187</v>
      </c>
      <c r="B8" s="59" t="s">
        <v>163</v>
      </c>
      <c r="C8" s="66">
        <f>COUNTIFS(男子!$K$6:$K$55,人数計算シート!A8,男子!$L$6:$L$55,人数計算シート!B8)+COUNTIFS(男子!$N$6:$N$55,人数計算シート!A8,男子!$O$6:$O$55,人数計算シート!B8)</f>
        <v>0</v>
      </c>
    </row>
    <row r="9" spans="1:3" x14ac:dyDescent="0.15">
      <c r="A9" s="59" t="s">
        <v>187</v>
      </c>
      <c r="B9" s="59" t="s">
        <v>140</v>
      </c>
      <c r="C9" s="66">
        <f>COUNTIFS(男子!$K$6:$K$55,人数計算シート!A9,男子!$L$6:$L$55,人数計算シート!B9)+COUNTIFS(男子!$N$6:$N$55,人数計算シート!A9,男子!$O$6:$O$55,人数計算シート!B9)</f>
        <v>0</v>
      </c>
    </row>
    <row r="10" spans="1:3" x14ac:dyDescent="0.15">
      <c r="A10" s="59" t="s">
        <v>187</v>
      </c>
      <c r="B10" s="59" t="s">
        <v>141</v>
      </c>
      <c r="C10" s="66">
        <f>COUNTIFS(男子!$K$6:$K$55,人数計算シート!A10,男子!$L$6:$L$55,人数計算シート!B10)+COUNTIFS(男子!$N$6:$N$55,人数計算シート!A10,男子!$O$6:$O$55,人数計算シート!B10)</f>
        <v>0</v>
      </c>
    </row>
    <row r="11" spans="1:3" x14ac:dyDescent="0.15">
      <c r="A11" s="59" t="s">
        <v>187</v>
      </c>
      <c r="B11" s="59" t="s">
        <v>164</v>
      </c>
      <c r="C11" s="66">
        <f>COUNTIFS(男子!$K$6:$K$55,人数計算シート!A11,男子!$L$6:$L$55,人数計算シート!B11)+COUNTIFS(男子!$N$6:$N$55,人数計算シート!A11,男子!$O$6:$O$55,人数計算シート!B11)</f>
        <v>0</v>
      </c>
    </row>
    <row r="12" spans="1:3" x14ac:dyDescent="0.15">
      <c r="A12" s="59" t="s">
        <v>187</v>
      </c>
      <c r="B12" s="59" t="s">
        <v>165</v>
      </c>
      <c r="C12" s="66">
        <f>COUNTIFS(男子!$K$6:$K$55,人数計算シート!A12,男子!$L$6:$L$55,人数計算シート!B12)+COUNTIFS(男子!$N$6:$N$55,人数計算シート!A12,男子!$O$6:$O$55,人数計算シート!B12)</f>
        <v>0</v>
      </c>
    </row>
    <row r="13" spans="1:3" x14ac:dyDescent="0.15">
      <c r="A13" s="59" t="s">
        <v>187</v>
      </c>
      <c r="B13" s="59" t="s">
        <v>166</v>
      </c>
      <c r="C13" s="66">
        <f>COUNTIFS(男子!$K$6:$K$55,人数計算シート!A13,男子!$L$6:$L$55,人数計算シート!B13)+COUNTIFS(男子!$N$6:$N$55,人数計算シート!A13,男子!$O$6:$O$55,人数計算シート!B13)</f>
        <v>0</v>
      </c>
    </row>
    <row r="14" spans="1:3" x14ac:dyDescent="0.15">
      <c r="A14" s="59" t="s">
        <v>187</v>
      </c>
      <c r="B14" s="59" t="s">
        <v>143</v>
      </c>
      <c r="C14" s="66">
        <f>COUNTIFS(男子!$K$6:$K$55,人数計算シート!A14,男子!$L$6:$L$55,人数計算シート!B14)+COUNTIFS(男子!$N$6:$N$55,人数計算シート!A14,男子!$O$6:$O$55,人数計算シート!B14)</f>
        <v>0</v>
      </c>
    </row>
    <row r="15" spans="1:3" x14ac:dyDescent="0.15">
      <c r="A15" s="59" t="s">
        <v>188</v>
      </c>
      <c r="B15" s="59" t="s">
        <v>139</v>
      </c>
      <c r="C15" s="66">
        <f>COUNTIFS(男子!$K$6:$K$55,人数計算シート!A15,男子!$L$6:$L$55,人数計算シート!B15)+COUNTIFS(男子!$N$6:$N$55,人数計算シート!A15,男子!$O$6:$O$55,人数計算シート!B15)</f>
        <v>0</v>
      </c>
    </row>
    <row r="16" spans="1:3" x14ac:dyDescent="0.15">
      <c r="A16" s="59" t="s">
        <v>188</v>
      </c>
      <c r="B16" s="59" t="s">
        <v>167</v>
      </c>
      <c r="C16" s="66">
        <f>COUNTIFS(男子!$K$6:$K$55,人数計算シート!A16,男子!$L$6:$L$55,人数計算シート!B16)+COUNTIFS(男子!$N$6:$N$55,人数計算シート!A16,男子!$O$6:$O$55,人数計算シート!B16)</f>
        <v>0</v>
      </c>
    </row>
    <row r="17" spans="1:3" x14ac:dyDescent="0.15">
      <c r="A17" s="59" t="s">
        <v>188</v>
      </c>
      <c r="B17" s="59" t="s">
        <v>168</v>
      </c>
      <c r="C17" s="66">
        <f>COUNTIFS(男子!$K$6:$K$55,人数計算シート!A17,男子!$L$6:$L$55,人数計算シート!B17)+COUNTIFS(男子!$N$6:$N$55,人数計算シート!A17,男子!$O$6:$O$55,人数計算シート!B17)</f>
        <v>0</v>
      </c>
    </row>
    <row r="18" spans="1:3" x14ac:dyDescent="0.15">
      <c r="A18" s="59" t="s">
        <v>188</v>
      </c>
      <c r="B18" s="59" t="s">
        <v>169</v>
      </c>
      <c r="C18" s="66">
        <f>COUNTIFS(男子!$K$6:$K$55,人数計算シート!A18,男子!$L$6:$L$55,人数計算シート!B18)+COUNTIFS(男子!$N$6:$N$55,人数計算シート!A18,男子!$O$6:$O$55,人数計算シート!B18)</f>
        <v>0</v>
      </c>
    </row>
    <row r="19" spans="1:3" x14ac:dyDescent="0.15">
      <c r="A19" s="59" t="s">
        <v>189</v>
      </c>
      <c r="B19" s="59" t="s">
        <v>139</v>
      </c>
      <c r="C19" s="66">
        <f>COUNTIFS(男子!$K$6:$K$55,人数計算シート!A19,男子!$L$6:$L$55,人数計算シート!B19)+COUNTIFS(男子!$N$6:$N$55,人数計算シート!A19,男子!$O$6:$O$55,人数計算シート!B19)</f>
        <v>0</v>
      </c>
    </row>
    <row r="20" spans="1:3" x14ac:dyDescent="0.15">
      <c r="A20" s="59" t="s">
        <v>190</v>
      </c>
      <c r="B20" s="59" t="s">
        <v>170</v>
      </c>
      <c r="C20" s="66">
        <f>COUNTIFS(男子!$K$6:$K$55,人数計算シート!A20,男子!$L$6:$L$55,人数計算シート!B20)+COUNTIFS(男子!$N$6:$N$55,人数計算シート!A20,男子!$O$6:$O$55,人数計算シート!B20)</f>
        <v>0</v>
      </c>
    </row>
    <row r="21" spans="1:3" x14ac:dyDescent="0.15">
      <c r="A21" s="59" t="s">
        <v>191</v>
      </c>
      <c r="B21" s="59" t="s">
        <v>145</v>
      </c>
      <c r="C21" s="66">
        <f>COUNTIFS(男子!$K$6:$K$55,人数計算シート!A21,男子!$L$6:$L$55,人数計算シート!B21)+COUNTIFS(男子!$N$6:$N$55,人数計算シート!A21,男子!$O$6:$O$55,人数計算シート!B21)</f>
        <v>0</v>
      </c>
    </row>
    <row r="22" spans="1:3" x14ac:dyDescent="0.15">
      <c r="A22" s="59" t="s">
        <v>191</v>
      </c>
      <c r="B22" s="59" t="s">
        <v>147</v>
      </c>
      <c r="C22" s="66">
        <f>COUNTIFS(男子!$K$6:$K$55,人数計算シート!A22,男子!$L$6:$L$55,人数計算シート!B22)+COUNTIFS(男子!$N$6:$N$55,人数計算シート!A22,男子!$O$6:$O$55,人数計算シート!B22)</f>
        <v>0</v>
      </c>
    </row>
    <row r="23" spans="1:3" x14ac:dyDescent="0.15">
      <c r="A23" s="60" t="s">
        <v>192</v>
      </c>
      <c r="B23" s="60" t="s">
        <v>138</v>
      </c>
      <c r="C23" s="66">
        <f>COUNTIFS(女子!$K$6:$K$55,人数計算シート!A23,女子!$L$6:$L$55,人数計算シート!B23)+COUNTIFS(女子!$N$6:$N$55,人数計算シート!A23,女子!$O$6:$O$55,人数計算シート!B23)</f>
        <v>0</v>
      </c>
    </row>
    <row r="24" spans="1:3" x14ac:dyDescent="0.15">
      <c r="A24" s="60" t="s">
        <v>192</v>
      </c>
      <c r="B24" s="60" t="s">
        <v>160</v>
      </c>
      <c r="C24" s="66">
        <f>COUNTIFS(女子!$K$6:$K$55,人数計算シート!A24,女子!$L$6:$L$55,人数計算シート!B24)+COUNTIFS(女子!$N$6:$N$55,人数計算シート!A24,女子!$O$6:$O$55,人数計算シート!B24)</f>
        <v>0</v>
      </c>
    </row>
    <row r="25" spans="1:3" x14ac:dyDescent="0.15">
      <c r="A25" s="60" t="s">
        <v>192</v>
      </c>
      <c r="B25" s="60" t="s">
        <v>162</v>
      </c>
      <c r="C25" s="66">
        <f>COUNTIFS(女子!$K$6:$K$55,人数計算シート!A25,女子!$L$6:$L$55,人数計算シート!B25)+COUNTIFS(女子!$N$6:$N$55,人数計算シート!A25,女子!$O$6:$O$55,人数計算シート!B25)</f>
        <v>0</v>
      </c>
    </row>
    <row r="26" spans="1:3" x14ac:dyDescent="0.15">
      <c r="A26" s="60" t="s">
        <v>192</v>
      </c>
      <c r="B26" s="60" t="s">
        <v>173</v>
      </c>
      <c r="C26" s="66">
        <f>COUNTIFS(女子!$K$6:$K$55,人数計算シート!A26,女子!$L$6:$L$55,人数計算シート!B26)+COUNTIFS(女子!$N$6:$N$55,人数計算シート!A26,女子!$O$6:$O$55,人数計算シート!B26)</f>
        <v>0</v>
      </c>
    </row>
    <row r="27" spans="1:3" x14ac:dyDescent="0.15">
      <c r="A27" s="60" t="s">
        <v>192</v>
      </c>
      <c r="B27" s="60" t="s">
        <v>140</v>
      </c>
      <c r="C27" s="66">
        <f>COUNTIFS(女子!$K$6:$K$55,人数計算シート!A27,女子!$L$6:$L$55,人数計算シート!B27)+COUNTIFS(女子!$N$6:$N$55,人数計算シート!A27,女子!$O$6:$O$55,人数計算シート!B27)</f>
        <v>0</v>
      </c>
    </row>
    <row r="28" spans="1:3" x14ac:dyDescent="0.15">
      <c r="A28" s="60" t="s">
        <v>192</v>
      </c>
      <c r="B28" s="60" t="s">
        <v>141</v>
      </c>
      <c r="C28" s="66">
        <f>COUNTIFS(女子!$K$6:$K$55,人数計算シート!A28,女子!$L$6:$L$55,人数計算シート!B28)+COUNTIFS(女子!$N$6:$N$55,人数計算シート!A28,女子!$O$6:$O$55,人数計算シート!B28)</f>
        <v>0</v>
      </c>
    </row>
    <row r="29" spans="1:3" x14ac:dyDescent="0.15">
      <c r="A29" s="60" t="s">
        <v>192</v>
      </c>
      <c r="B29" s="60" t="s">
        <v>171</v>
      </c>
      <c r="C29" s="66">
        <f>COUNTIFS(女子!$K$6:$K$55,人数計算シート!A29,女子!$L$6:$L$55,人数計算シート!B29)+COUNTIFS(女子!$N$6:$N$55,人数計算シート!A29,女子!$O$6:$O$55,人数計算シート!B29)</f>
        <v>0</v>
      </c>
    </row>
    <row r="30" spans="1:3" x14ac:dyDescent="0.15">
      <c r="A30" s="60" t="s">
        <v>192</v>
      </c>
      <c r="B30" s="60" t="s">
        <v>161</v>
      </c>
      <c r="C30" s="66">
        <f>COUNTIFS(女子!$K$6:$K$55,人数計算シート!A30,女子!$L$6:$L$55,人数計算シート!B30)+COUNTIFS(女子!$N$6:$N$55,人数計算シート!A30,女子!$O$6:$O$55,人数計算シート!B30)</f>
        <v>0</v>
      </c>
    </row>
    <row r="31" spans="1:3" x14ac:dyDescent="0.15">
      <c r="A31" s="60" t="s">
        <v>192</v>
      </c>
      <c r="B31" s="60" t="s">
        <v>165</v>
      </c>
      <c r="C31" s="66">
        <f>COUNTIFS(女子!$K$6:$K$55,人数計算シート!A31,女子!$L$6:$L$55,人数計算シート!B31)+COUNTIFS(女子!$N$6:$N$55,人数計算シート!A31,女子!$O$6:$O$55,人数計算シート!B31)</f>
        <v>0</v>
      </c>
    </row>
    <row r="32" spans="1:3" x14ac:dyDescent="0.15">
      <c r="A32" s="60" t="s">
        <v>192</v>
      </c>
      <c r="B32" s="60" t="s">
        <v>172</v>
      </c>
      <c r="C32" s="66">
        <f>COUNTIFS(女子!$K$6:$K$55,人数計算シート!A32,女子!$L$6:$L$55,人数計算シート!B32)+COUNTIFS(女子!$N$6:$N$55,人数計算シート!A32,女子!$O$6:$O$55,人数計算シート!B32)</f>
        <v>0</v>
      </c>
    </row>
    <row r="33" spans="1:3" x14ac:dyDescent="0.15">
      <c r="A33" s="60" t="s">
        <v>192</v>
      </c>
      <c r="B33" s="60" t="s">
        <v>142</v>
      </c>
      <c r="C33" s="66">
        <f>COUNTIFS(女子!$K$6:$K$55,人数計算シート!A33,女子!$L$6:$L$55,人数計算シート!B33)+COUNTIFS(女子!$N$6:$N$55,人数計算シート!A33,女子!$O$6:$O$55,人数計算シート!B33)</f>
        <v>0</v>
      </c>
    </row>
    <row r="34" spans="1:3" x14ac:dyDescent="0.15">
      <c r="A34" s="60" t="s">
        <v>193</v>
      </c>
      <c r="B34" s="60" t="s">
        <v>138</v>
      </c>
      <c r="C34" s="66">
        <f>COUNTIFS(女子!$K$6:$K$55,人数計算シート!A34,女子!$L$6:$L$55,人数計算シート!B34)+COUNTIFS(女子!$N$6:$N$55,人数計算シート!A34,女子!$O$6:$O$55,人数計算シート!B34)</f>
        <v>0</v>
      </c>
    </row>
    <row r="35" spans="1:3" x14ac:dyDescent="0.15">
      <c r="A35" s="60" t="s">
        <v>194</v>
      </c>
      <c r="B35" s="60" t="s">
        <v>138</v>
      </c>
      <c r="C35" s="66">
        <f>COUNTIFS(女子!$K$6:$K$55,人数計算シート!A35,女子!$L$6:$L$55,人数計算シート!B35)+COUNTIFS(女子!$N$6:$N$55,人数計算シート!A35,女子!$O$6:$O$55,人数計算シート!B35)</f>
        <v>0</v>
      </c>
    </row>
    <row r="36" spans="1:3" x14ac:dyDescent="0.15">
      <c r="A36" s="60" t="s">
        <v>195</v>
      </c>
      <c r="B36" s="60" t="s">
        <v>174</v>
      </c>
      <c r="C36" s="66">
        <f>COUNTIFS(女子!$K$6:$K$55,人数計算シート!A36,女子!$L$6:$L$55,人数計算シート!B36)+COUNTIFS(女子!$N$6:$N$55,人数計算シート!A36,女子!$O$6:$O$55,人数計算シート!B36)</f>
        <v>0</v>
      </c>
    </row>
    <row r="37" spans="1:3" x14ac:dyDescent="0.15">
      <c r="A37" s="60" t="s">
        <v>196</v>
      </c>
      <c r="B37" s="60" t="s">
        <v>144</v>
      </c>
      <c r="C37" s="66">
        <f>COUNTIFS(女子!$K$6:$K$55,人数計算シート!A37,女子!$L$6:$L$55,人数計算シート!B37)+COUNTIFS(女子!$N$6:$N$55,人数計算シート!A37,女子!$O$6:$O$55,人数計算シート!B37)</f>
        <v>0</v>
      </c>
    </row>
    <row r="38" spans="1:3" x14ac:dyDescent="0.15">
      <c r="A38" s="60" t="s">
        <v>196</v>
      </c>
      <c r="B38" s="60" t="s">
        <v>146</v>
      </c>
      <c r="C38" s="66">
        <f>COUNTIFS(女子!$K$6:$K$55,人数計算シート!A38,女子!$L$6:$L$55,人数計算シート!B38)+COUNTIFS(女子!$N$6:$N$55,人数計算シート!A38,女子!$O$6:$O$55,人数計算シート!B38)</f>
        <v>0</v>
      </c>
    </row>
  </sheetData>
  <phoneticPr fontId="1"/>
  <conditionalFormatting sqref="C4:C38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14" sqref="F14"/>
    </sheetView>
  </sheetViews>
  <sheetFormatPr defaultRowHeight="13.5" x14ac:dyDescent="0.15"/>
  <cols>
    <col min="1" max="1" width="4.125" bestFit="1" customWidth="1"/>
    <col min="2" max="2" width="14.375" bestFit="1" customWidth="1"/>
    <col min="3" max="3" width="15.625" bestFit="1" customWidth="1"/>
    <col min="4" max="4" width="9.875" bestFit="1" customWidth="1"/>
    <col min="5" max="5" width="5.25" bestFit="1" customWidth="1"/>
    <col min="6" max="8" width="26.75" bestFit="1" customWidth="1"/>
    <col min="9" max="9" width="15.125" customWidth="1"/>
  </cols>
  <sheetData>
    <row r="1" spans="1:9" x14ac:dyDescent="0.15">
      <c r="A1" s="68" t="s">
        <v>201</v>
      </c>
      <c r="B1" s="68" t="s">
        <v>5</v>
      </c>
      <c r="C1" s="68" t="s">
        <v>6</v>
      </c>
      <c r="D1" s="68" t="s">
        <v>204</v>
      </c>
      <c r="E1" s="68" t="s">
        <v>203</v>
      </c>
      <c r="F1" s="68" t="s">
        <v>202</v>
      </c>
      <c r="G1" s="68" t="s">
        <v>206</v>
      </c>
      <c r="H1" s="68" t="s">
        <v>207</v>
      </c>
      <c r="I1" s="68" t="s">
        <v>185</v>
      </c>
    </row>
    <row r="2" spans="1:9" ht="24" customHeight="1" x14ac:dyDescent="0.15">
      <c r="A2" s="67">
        <v>1</v>
      </c>
      <c r="B2" s="26">
        <f>総括!B23</f>
        <v>0</v>
      </c>
      <c r="C2" s="26">
        <f>総括!B22</f>
        <v>0</v>
      </c>
      <c r="D2" s="26">
        <f>総括!M23</f>
        <v>0</v>
      </c>
      <c r="E2" s="26">
        <f>総括!J22</f>
        <v>0</v>
      </c>
      <c r="F2" s="26">
        <f>総括!H23</f>
        <v>0</v>
      </c>
      <c r="G2" s="26">
        <f>総括!H24</f>
        <v>0</v>
      </c>
      <c r="H2" s="26">
        <f>総括!H25</f>
        <v>0</v>
      </c>
      <c r="I2" s="26">
        <f>総括!F11</f>
        <v>0</v>
      </c>
    </row>
    <row r="3" spans="1:9" ht="24" customHeight="1" x14ac:dyDescent="0.15">
      <c r="A3" s="67">
        <v>2</v>
      </c>
      <c r="B3" s="26">
        <f>総括!B27</f>
        <v>0</v>
      </c>
      <c r="C3" s="26">
        <f>総括!B26</f>
        <v>0</v>
      </c>
      <c r="D3" s="26">
        <f>総括!M27</f>
        <v>0</v>
      </c>
      <c r="E3" s="26">
        <f>総括!J26</f>
        <v>0</v>
      </c>
      <c r="F3" s="26">
        <f>総括!H27</f>
        <v>0</v>
      </c>
      <c r="G3" s="26">
        <f>総括!H28</f>
        <v>0</v>
      </c>
      <c r="H3" s="26">
        <f>総括!H29</f>
        <v>0</v>
      </c>
      <c r="I3" s="26">
        <f>総括!F11</f>
        <v>0</v>
      </c>
    </row>
    <row r="4" spans="1:9" ht="24" customHeight="1" x14ac:dyDescent="0.15">
      <c r="A4" s="67">
        <v>3</v>
      </c>
      <c r="B4" s="26">
        <f>総括!B31</f>
        <v>0</v>
      </c>
      <c r="C4" s="26">
        <f>総括!B30</f>
        <v>0</v>
      </c>
      <c r="D4" s="26">
        <f>総括!M31</f>
        <v>0</v>
      </c>
      <c r="E4" s="26">
        <f>総括!J30</f>
        <v>0</v>
      </c>
      <c r="F4" s="26">
        <f>総括!H31</f>
        <v>0</v>
      </c>
      <c r="G4" s="26">
        <f>総括!H32</f>
        <v>0</v>
      </c>
      <c r="H4" s="26">
        <f>総括!H33</f>
        <v>0</v>
      </c>
      <c r="I4" s="26">
        <f>総括!F11</f>
        <v>0</v>
      </c>
    </row>
    <row r="6" spans="1:9" x14ac:dyDescent="0.15">
      <c r="F6" t="s">
        <v>205</v>
      </c>
    </row>
    <row r="7" spans="1:9" x14ac:dyDescent="0.15">
      <c r="F7" t="s">
        <v>212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F15" sqref="F15"/>
    </sheetView>
  </sheetViews>
  <sheetFormatPr defaultColWidth="9" defaultRowHeight="13.5" x14ac:dyDescent="0.15"/>
  <cols>
    <col min="1" max="1" width="9" style="58"/>
    <col min="2" max="2" width="17.875" style="58" bestFit="1" customWidth="1"/>
    <col min="3" max="3" width="9" style="58"/>
    <col min="4" max="4" width="5.25" style="58" bestFit="1" customWidth="1"/>
    <col min="5" max="5" width="5.25" style="58" customWidth="1"/>
    <col min="6" max="6" width="5.25" style="58" bestFit="1" customWidth="1"/>
    <col min="7" max="7" width="6.25" style="58" bestFit="1" customWidth="1"/>
    <col min="8" max="12" width="10" style="58" customWidth="1"/>
    <col min="13" max="16384" width="9" style="58"/>
  </cols>
  <sheetData>
    <row r="1" spans="1:18" x14ac:dyDescent="0.15">
      <c r="A1" s="57" t="s">
        <v>159</v>
      </c>
      <c r="B1" s="57" t="s">
        <v>7</v>
      </c>
      <c r="D1" s="58" t="s">
        <v>0</v>
      </c>
      <c r="E1" s="58" t="s">
        <v>182</v>
      </c>
      <c r="F1" s="58" t="s">
        <v>2</v>
      </c>
      <c r="H1" s="59" t="s">
        <v>187</v>
      </c>
      <c r="I1" s="59" t="s">
        <v>188</v>
      </c>
      <c r="J1" s="59" t="s">
        <v>189</v>
      </c>
      <c r="K1" s="59" t="s">
        <v>190</v>
      </c>
      <c r="L1" s="59" t="s">
        <v>191</v>
      </c>
      <c r="N1" s="60" t="s">
        <v>192</v>
      </c>
      <c r="O1" s="60" t="s">
        <v>193</v>
      </c>
      <c r="P1" s="60" t="s">
        <v>194</v>
      </c>
      <c r="Q1" s="60" t="s">
        <v>195</v>
      </c>
      <c r="R1" s="60" t="s">
        <v>196</v>
      </c>
    </row>
    <row r="2" spans="1:18" x14ac:dyDescent="0.15">
      <c r="A2" s="59" t="s">
        <v>187</v>
      </c>
      <c r="B2" s="59" t="s">
        <v>139</v>
      </c>
      <c r="D2" s="58" t="s">
        <v>134</v>
      </c>
      <c r="E2" s="58" t="s">
        <v>183</v>
      </c>
      <c r="F2" s="58" t="s">
        <v>178</v>
      </c>
      <c r="G2" s="59" t="s">
        <v>187</v>
      </c>
      <c r="H2" s="59" t="s">
        <v>139</v>
      </c>
      <c r="I2" s="59" t="s">
        <v>139</v>
      </c>
      <c r="J2" s="59" t="s">
        <v>139</v>
      </c>
      <c r="K2" s="59" t="s">
        <v>170</v>
      </c>
      <c r="L2" s="59" t="s">
        <v>145</v>
      </c>
      <c r="M2" s="60" t="s">
        <v>192</v>
      </c>
      <c r="N2" s="60" t="s">
        <v>138</v>
      </c>
      <c r="O2" s="60" t="s">
        <v>138</v>
      </c>
      <c r="P2" s="60" t="s">
        <v>138</v>
      </c>
      <c r="Q2" s="60" t="s">
        <v>174</v>
      </c>
      <c r="R2" s="60" t="s">
        <v>144</v>
      </c>
    </row>
    <row r="3" spans="1:18" x14ac:dyDescent="0.15">
      <c r="A3" s="59" t="s">
        <v>187</v>
      </c>
      <c r="B3" s="59" t="s">
        <v>160</v>
      </c>
      <c r="D3" s="58" t="s">
        <v>177</v>
      </c>
      <c r="E3" s="58" t="s">
        <v>184</v>
      </c>
      <c r="F3" s="58" t="s">
        <v>179</v>
      </c>
      <c r="G3" s="59" t="s">
        <v>188</v>
      </c>
      <c r="H3" s="59" t="s">
        <v>160</v>
      </c>
      <c r="I3" s="59" t="s">
        <v>167</v>
      </c>
      <c r="L3" s="59" t="s">
        <v>147</v>
      </c>
      <c r="M3" s="60" t="s">
        <v>193</v>
      </c>
      <c r="N3" s="60" t="s">
        <v>160</v>
      </c>
      <c r="R3" s="60" t="s">
        <v>146</v>
      </c>
    </row>
    <row r="4" spans="1:18" x14ac:dyDescent="0.15">
      <c r="A4" s="59" t="s">
        <v>187</v>
      </c>
      <c r="B4" s="59" t="s">
        <v>161</v>
      </c>
      <c r="F4" s="58" t="s">
        <v>180</v>
      </c>
      <c r="G4" s="59" t="s">
        <v>189</v>
      </c>
      <c r="H4" s="59" t="s">
        <v>161</v>
      </c>
      <c r="I4" s="59" t="s">
        <v>168</v>
      </c>
      <c r="M4" s="60" t="s">
        <v>194</v>
      </c>
      <c r="N4" s="60" t="s">
        <v>162</v>
      </c>
    </row>
    <row r="5" spans="1:18" x14ac:dyDescent="0.15">
      <c r="A5" s="59" t="s">
        <v>187</v>
      </c>
      <c r="B5" s="59" t="s">
        <v>162</v>
      </c>
      <c r="F5" s="58" t="s">
        <v>181</v>
      </c>
      <c r="G5" s="59" t="s">
        <v>190</v>
      </c>
      <c r="H5" s="59" t="s">
        <v>162</v>
      </c>
      <c r="I5" s="59" t="s">
        <v>169</v>
      </c>
      <c r="M5" s="60" t="s">
        <v>195</v>
      </c>
      <c r="N5" s="60" t="s">
        <v>173</v>
      </c>
    </row>
    <row r="6" spans="1:18" x14ac:dyDescent="0.15">
      <c r="A6" s="59" t="s">
        <v>187</v>
      </c>
      <c r="B6" s="59" t="s">
        <v>163</v>
      </c>
      <c r="G6" s="59" t="s">
        <v>191</v>
      </c>
      <c r="H6" s="59" t="s">
        <v>163</v>
      </c>
      <c r="M6" s="60" t="s">
        <v>196</v>
      </c>
      <c r="N6" s="60" t="s">
        <v>140</v>
      </c>
    </row>
    <row r="7" spans="1:18" x14ac:dyDescent="0.15">
      <c r="A7" s="59" t="s">
        <v>187</v>
      </c>
      <c r="B7" s="59" t="s">
        <v>140</v>
      </c>
      <c r="H7" s="59" t="s">
        <v>140</v>
      </c>
      <c r="N7" s="60" t="s">
        <v>141</v>
      </c>
    </row>
    <row r="8" spans="1:18" x14ac:dyDescent="0.15">
      <c r="A8" s="59" t="s">
        <v>187</v>
      </c>
      <c r="B8" s="59" t="s">
        <v>141</v>
      </c>
      <c r="H8" s="59" t="s">
        <v>141</v>
      </c>
      <c r="N8" s="60" t="s">
        <v>171</v>
      </c>
    </row>
    <row r="9" spans="1:18" x14ac:dyDescent="0.15">
      <c r="A9" s="59" t="s">
        <v>187</v>
      </c>
      <c r="B9" s="59" t="s">
        <v>164</v>
      </c>
      <c r="H9" s="59" t="s">
        <v>164</v>
      </c>
      <c r="N9" s="60" t="s">
        <v>161</v>
      </c>
    </row>
    <row r="10" spans="1:18" x14ac:dyDescent="0.15">
      <c r="A10" s="59" t="s">
        <v>187</v>
      </c>
      <c r="B10" s="59" t="s">
        <v>165</v>
      </c>
      <c r="H10" s="59" t="s">
        <v>165</v>
      </c>
      <c r="N10" s="60" t="s">
        <v>165</v>
      </c>
    </row>
    <row r="11" spans="1:18" x14ac:dyDescent="0.15">
      <c r="A11" s="59" t="s">
        <v>187</v>
      </c>
      <c r="B11" s="59" t="s">
        <v>166</v>
      </c>
      <c r="H11" s="59" t="s">
        <v>166</v>
      </c>
      <c r="N11" s="60" t="s">
        <v>172</v>
      </c>
    </row>
    <row r="12" spans="1:18" x14ac:dyDescent="0.15">
      <c r="A12" s="59" t="s">
        <v>187</v>
      </c>
      <c r="B12" s="59" t="s">
        <v>143</v>
      </c>
      <c r="H12" s="59" t="s">
        <v>143</v>
      </c>
      <c r="N12" s="60" t="s">
        <v>142</v>
      </c>
    </row>
    <row r="13" spans="1:18" x14ac:dyDescent="0.15">
      <c r="A13" s="59" t="s">
        <v>188</v>
      </c>
      <c r="B13" s="59" t="s">
        <v>139</v>
      </c>
    </row>
    <row r="14" spans="1:18" x14ac:dyDescent="0.15">
      <c r="A14" s="59" t="s">
        <v>188</v>
      </c>
      <c r="B14" s="59" t="s">
        <v>167</v>
      </c>
    </row>
    <row r="15" spans="1:18" x14ac:dyDescent="0.15">
      <c r="A15" s="59" t="s">
        <v>188</v>
      </c>
      <c r="B15" s="59" t="s">
        <v>168</v>
      </c>
    </row>
    <row r="16" spans="1:18" x14ac:dyDescent="0.15">
      <c r="A16" s="59" t="s">
        <v>188</v>
      </c>
      <c r="B16" s="59" t="s">
        <v>169</v>
      </c>
    </row>
    <row r="17" spans="1:2" x14ac:dyDescent="0.15">
      <c r="A17" s="59" t="s">
        <v>189</v>
      </c>
      <c r="B17" s="59" t="s">
        <v>139</v>
      </c>
    </row>
    <row r="18" spans="1:2" x14ac:dyDescent="0.15">
      <c r="A18" s="59" t="s">
        <v>190</v>
      </c>
      <c r="B18" s="59" t="s">
        <v>170</v>
      </c>
    </row>
    <row r="19" spans="1:2" x14ac:dyDescent="0.15">
      <c r="A19" s="59" t="s">
        <v>191</v>
      </c>
      <c r="B19" s="59" t="s">
        <v>145</v>
      </c>
    </row>
    <row r="20" spans="1:2" x14ac:dyDescent="0.15">
      <c r="A20" s="59" t="s">
        <v>191</v>
      </c>
      <c r="B20" s="59" t="s">
        <v>147</v>
      </c>
    </row>
    <row r="21" spans="1:2" x14ac:dyDescent="0.15">
      <c r="A21" s="60" t="s">
        <v>192</v>
      </c>
      <c r="B21" s="60" t="s">
        <v>138</v>
      </c>
    </row>
    <row r="22" spans="1:2" x14ac:dyDescent="0.15">
      <c r="A22" s="60" t="s">
        <v>192</v>
      </c>
      <c r="B22" s="60" t="s">
        <v>160</v>
      </c>
    </row>
    <row r="23" spans="1:2" x14ac:dyDescent="0.15">
      <c r="A23" s="60" t="s">
        <v>192</v>
      </c>
      <c r="B23" s="60" t="s">
        <v>162</v>
      </c>
    </row>
    <row r="24" spans="1:2" x14ac:dyDescent="0.15">
      <c r="A24" s="60" t="s">
        <v>192</v>
      </c>
      <c r="B24" s="60" t="s">
        <v>173</v>
      </c>
    </row>
    <row r="25" spans="1:2" x14ac:dyDescent="0.15">
      <c r="A25" s="60" t="s">
        <v>192</v>
      </c>
      <c r="B25" s="60" t="s">
        <v>140</v>
      </c>
    </row>
    <row r="26" spans="1:2" x14ac:dyDescent="0.15">
      <c r="A26" s="60" t="s">
        <v>192</v>
      </c>
      <c r="B26" s="60" t="s">
        <v>141</v>
      </c>
    </row>
    <row r="27" spans="1:2" x14ac:dyDescent="0.15">
      <c r="A27" s="60" t="s">
        <v>192</v>
      </c>
      <c r="B27" s="60" t="s">
        <v>171</v>
      </c>
    </row>
    <row r="28" spans="1:2" x14ac:dyDescent="0.15">
      <c r="A28" s="60" t="s">
        <v>192</v>
      </c>
      <c r="B28" s="60" t="s">
        <v>161</v>
      </c>
    </row>
    <row r="29" spans="1:2" x14ac:dyDescent="0.15">
      <c r="A29" s="60" t="s">
        <v>192</v>
      </c>
      <c r="B29" s="60" t="s">
        <v>165</v>
      </c>
    </row>
    <row r="30" spans="1:2" x14ac:dyDescent="0.15">
      <c r="A30" s="60" t="s">
        <v>192</v>
      </c>
      <c r="B30" s="60" t="s">
        <v>172</v>
      </c>
    </row>
    <row r="31" spans="1:2" x14ac:dyDescent="0.15">
      <c r="A31" s="60" t="s">
        <v>192</v>
      </c>
      <c r="B31" s="60" t="s">
        <v>142</v>
      </c>
    </row>
    <row r="32" spans="1:2" x14ac:dyDescent="0.15">
      <c r="A32" s="60" t="s">
        <v>193</v>
      </c>
      <c r="B32" s="60" t="s">
        <v>138</v>
      </c>
    </row>
    <row r="33" spans="1:2" x14ac:dyDescent="0.15">
      <c r="A33" s="60" t="s">
        <v>194</v>
      </c>
      <c r="B33" s="60" t="s">
        <v>138</v>
      </c>
    </row>
    <row r="34" spans="1:2" x14ac:dyDescent="0.15">
      <c r="A34" s="60" t="s">
        <v>195</v>
      </c>
      <c r="B34" s="60" t="s">
        <v>174</v>
      </c>
    </row>
    <row r="35" spans="1:2" x14ac:dyDescent="0.15">
      <c r="A35" s="60" t="s">
        <v>196</v>
      </c>
      <c r="B35" s="60" t="s">
        <v>144</v>
      </c>
    </row>
    <row r="36" spans="1:2" x14ac:dyDescent="0.15">
      <c r="A36" s="60" t="s">
        <v>196</v>
      </c>
      <c r="B36" s="60" t="s">
        <v>146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総括</vt:lpstr>
      <vt:lpstr>参加料</vt:lpstr>
      <vt:lpstr>男子</vt:lpstr>
      <vt:lpstr>女子</vt:lpstr>
      <vt:lpstr>人数計算シート</vt:lpstr>
      <vt:lpstr>審判集約用</vt:lpstr>
      <vt:lpstr>ｼｽﾃﾑｼｰﾄ</vt:lpstr>
      <vt:lpstr>総括!Print_Area</vt:lpstr>
      <vt:lpstr>女子1･2年</vt:lpstr>
      <vt:lpstr>女子1年</vt:lpstr>
      <vt:lpstr>女子2年</vt:lpstr>
      <vt:lpstr>女子U16</vt:lpstr>
      <vt:lpstr>女子共通</vt:lpstr>
      <vt:lpstr>男子1･2年</vt:lpstr>
      <vt:lpstr>男子1年</vt:lpstr>
      <vt:lpstr>男子2年</vt:lpstr>
      <vt:lpstr>男子U16</vt:lpstr>
      <vt:lpstr>男子共通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2023-07-16T07:53:36Z</dcterms:modified>
</cp:coreProperties>
</file>