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07"/>
  <workbookPr showInkAnnotation="0" codeName="ThisWorkbook" defaultThemeVersion="124226"/>
  <mc:AlternateContent xmlns:mc="http://schemas.openxmlformats.org/markup-compatibility/2006">
    <mc:Choice Requires="x15">
      <x15ac:absPath xmlns:x15ac="http://schemas.microsoft.com/office/spreadsheetml/2010/11/ac" url="/Volumes/Extreme SSD/陸協関係/事務局（十勝陸協）/北海道選手権関係/2022年度（帯広開催）関係/"/>
    </mc:Choice>
  </mc:AlternateContent>
  <xr:revisionPtr revIDLastSave="0" documentId="13_ncr:1_{DD28B3F3-2DC1-8245-B3AA-4E06B4C98975}" xr6:coauthVersionLast="47" xr6:coauthVersionMax="47" xr10:uidLastSave="{00000000-0000-0000-0000-000000000000}"/>
  <bookViews>
    <workbookView xWindow="-9400" yWindow="-19660" windowWidth="23220" windowHeight="19660" tabRatio="720" activeTab="4" xr2:uid="{00000000-000D-0000-FFFF-FFFF00000000}"/>
  </bookViews>
  <sheets>
    <sheet name="入力の方法" sheetId="10" r:id="rId1"/>
    <sheet name="様式5" sheetId="2" r:id="rId2"/>
    <sheet name="様式6" sheetId="11" r:id="rId3"/>
    <sheet name="様式7" sheetId="12" r:id="rId4"/>
    <sheet name="様式8" sheetId="13" r:id="rId5"/>
    <sheet name="様式9" sheetId="14" r:id="rId6"/>
  </sheets>
  <definedNames>
    <definedName name="_xlnm._FilterDatabase" localSheetId="3" hidden="1">様式7!$A$5:$Q$28</definedName>
    <definedName name="_xlnm.Print_Area" localSheetId="0">入力の方法!$A$1:$Q$62</definedName>
    <definedName name="_xlnm.Print_Area" localSheetId="1">様式5!$C$1:$V$309</definedName>
    <definedName name="_xlnm.Print_Area" localSheetId="2">様式6!$A$1:$AF$34</definedName>
    <definedName name="_xlnm.Print_Area" localSheetId="3">様式7!$A$1:$S$126</definedName>
    <definedName name="_xlnm.Print_Area" localSheetId="4">様式8!$A$1:$AD$42</definedName>
    <definedName name="_xlnm.Print_Area" localSheetId="5">様式9!$A$1:$BW$34</definedName>
    <definedName name="_xlnm.Print_Titles" localSheetId="1">様式5!$1:$9</definedName>
    <definedName name="_xlnm.Print_Titles" localSheetId="3">様式7!$1:$6</definedName>
  </definedNames>
  <calcPr calcId="191029"/>
  <customWorkbookViews>
    <customWorkbookView name="NANS21 - 個人用ビュー" guid="{BD53BFBC-3918-4500-B932-4C89A5FE48A3}" mergeInterval="0" personalView="1" maximized="1" windowWidth="1366" windowHeight="530" tabRatio="720"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S7" i="12" l="1"/>
  <c r="C7" i="12"/>
  <c r="U7" i="12" s="1"/>
  <c r="Y64" i="12"/>
  <c r="Z64" i="12"/>
  <c r="Y66" i="12"/>
  <c r="Z66" i="12"/>
  <c r="Y68" i="12"/>
  <c r="Z68" i="12"/>
  <c r="Y70" i="12"/>
  <c r="Z70" i="12"/>
  <c r="Y72" i="12"/>
  <c r="Z72" i="12"/>
  <c r="Y74" i="12"/>
  <c r="Z74" i="12"/>
  <c r="Y76" i="12"/>
  <c r="Z76" i="12"/>
  <c r="Y78" i="12"/>
  <c r="Z78" i="12"/>
  <c r="Y80" i="12"/>
  <c r="Z80" i="12"/>
  <c r="Y82" i="12"/>
  <c r="Z82" i="12"/>
  <c r="Y84" i="12"/>
  <c r="Z84" i="12"/>
  <c r="Y86" i="12"/>
  <c r="Z86" i="12"/>
  <c r="Y88" i="12"/>
  <c r="Z88" i="12"/>
  <c r="Y90" i="12"/>
  <c r="Z90" i="12"/>
  <c r="Y92" i="12"/>
  <c r="Z92" i="12"/>
  <c r="Y94" i="12"/>
  <c r="Z94" i="12"/>
  <c r="Y96" i="12"/>
  <c r="Z96" i="12"/>
  <c r="Y98" i="12"/>
  <c r="Z98" i="12"/>
  <c r="Y100" i="12"/>
  <c r="Z100" i="12"/>
  <c r="Y102" i="12"/>
  <c r="Z102" i="12"/>
  <c r="Y104" i="12"/>
  <c r="Z104" i="12"/>
  <c r="Y106" i="12"/>
  <c r="Z106" i="12"/>
  <c r="Y108" i="12"/>
  <c r="Z108" i="12"/>
  <c r="Y110" i="12"/>
  <c r="Z110" i="12"/>
  <c r="Y112" i="12"/>
  <c r="Z112" i="12"/>
  <c r="Y114" i="12"/>
  <c r="Z114" i="12"/>
  <c r="Y116" i="12"/>
  <c r="Z116" i="12"/>
  <c r="Y118" i="12"/>
  <c r="Z118" i="12"/>
  <c r="Y120" i="12"/>
  <c r="Z120" i="12"/>
  <c r="Y122" i="12"/>
  <c r="Z122" i="12"/>
  <c r="Y124" i="12"/>
  <c r="Z124" i="12"/>
  <c r="Y126" i="12"/>
  <c r="Z126" i="12"/>
  <c r="X126" i="12"/>
  <c r="X124" i="12"/>
  <c r="X122" i="12"/>
  <c r="X120" i="12"/>
  <c r="X118" i="12"/>
  <c r="X116" i="12"/>
  <c r="X114" i="12"/>
  <c r="X112" i="12"/>
  <c r="X110" i="12"/>
  <c r="X108" i="12"/>
  <c r="X106" i="12"/>
  <c r="X104" i="12"/>
  <c r="X102" i="12"/>
  <c r="X100" i="12"/>
  <c r="X98" i="12"/>
  <c r="X96" i="12"/>
  <c r="X94" i="12"/>
  <c r="X92" i="12"/>
  <c r="X90" i="12"/>
  <c r="X88" i="12"/>
  <c r="X86" i="12"/>
  <c r="X84" i="12"/>
  <c r="X82" i="12"/>
  <c r="X80" i="12"/>
  <c r="X78" i="12"/>
  <c r="X76" i="12"/>
  <c r="X74" i="12"/>
  <c r="X72" i="12"/>
  <c r="X70" i="12"/>
  <c r="X68" i="12"/>
  <c r="X66" i="12"/>
  <c r="X64" i="12"/>
  <c r="W126" i="12"/>
  <c r="W124" i="12"/>
  <c r="W122" i="12"/>
  <c r="W120" i="12"/>
  <c r="W118" i="12"/>
  <c r="W116" i="12"/>
  <c r="W114" i="12"/>
  <c r="W112" i="12"/>
  <c r="W110" i="12"/>
  <c r="W108" i="12"/>
  <c r="W106" i="12"/>
  <c r="W104" i="12"/>
  <c r="W102" i="12"/>
  <c r="W100" i="12"/>
  <c r="W98" i="12"/>
  <c r="W96" i="12"/>
  <c r="W94" i="12"/>
  <c r="W92" i="12"/>
  <c r="W90" i="12"/>
  <c r="W88" i="12"/>
  <c r="W86" i="12"/>
  <c r="W84" i="12"/>
  <c r="W82" i="12"/>
  <c r="W80" i="12"/>
  <c r="W78" i="12"/>
  <c r="W76" i="12"/>
  <c r="W74" i="12"/>
  <c r="W72" i="12"/>
  <c r="W70" i="12"/>
  <c r="W68" i="12"/>
  <c r="W66" i="12"/>
  <c r="W64" i="12"/>
  <c r="V126" i="12"/>
  <c r="V124" i="12"/>
  <c r="V122" i="12"/>
  <c r="V120" i="12"/>
  <c r="V118" i="12"/>
  <c r="V116" i="12"/>
  <c r="V114" i="12"/>
  <c r="V112" i="12"/>
  <c r="V110" i="12"/>
  <c r="V108" i="12"/>
  <c r="V106" i="12"/>
  <c r="V104" i="12"/>
  <c r="V102" i="12"/>
  <c r="V100" i="12"/>
  <c r="V98" i="12"/>
  <c r="V96" i="12"/>
  <c r="V94" i="12"/>
  <c r="V92" i="12"/>
  <c r="V90" i="12"/>
  <c r="V88" i="12"/>
  <c r="V86" i="12"/>
  <c r="V84" i="12"/>
  <c r="V82" i="12"/>
  <c r="V80" i="12"/>
  <c r="V78" i="12"/>
  <c r="V76" i="12"/>
  <c r="V74" i="12"/>
  <c r="V72" i="12"/>
  <c r="V70" i="12"/>
  <c r="V68" i="12"/>
  <c r="V66" i="12"/>
  <c r="V64" i="12"/>
  <c r="U126" i="12"/>
  <c r="U124" i="12"/>
  <c r="U122" i="12"/>
  <c r="U120" i="12"/>
  <c r="U118" i="12"/>
  <c r="U116" i="12"/>
  <c r="U114" i="12"/>
  <c r="U112" i="12"/>
  <c r="U110" i="12"/>
  <c r="U108" i="12"/>
  <c r="U106" i="12"/>
  <c r="U104" i="12"/>
  <c r="U102" i="12"/>
  <c r="U100" i="12"/>
  <c r="U98" i="12"/>
  <c r="U96" i="12"/>
  <c r="U94" i="12"/>
  <c r="U92" i="12"/>
  <c r="U90" i="12"/>
  <c r="U88" i="12"/>
  <c r="U86" i="12"/>
  <c r="U84" i="12"/>
  <c r="U82" i="12"/>
  <c r="U80" i="12"/>
  <c r="U78" i="12"/>
  <c r="U76" i="12"/>
  <c r="U74" i="12"/>
  <c r="U72" i="12"/>
  <c r="U70" i="12"/>
  <c r="U68" i="12"/>
  <c r="U66" i="12"/>
  <c r="U64" i="1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109" i="2"/>
  <c r="B110" i="2"/>
  <c r="B111" i="2"/>
  <c r="B112" i="2"/>
  <c r="B113" i="2"/>
  <c r="B114" i="2"/>
  <c r="B115" i="2"/>
  <c r="B116" i="2"/>
  <c r="B117" i="2"/>
  <c r="B118" i="2"/>
  <c r="B119" i="2"/>
  <c r="B120" i="2"/>
  <c r="B121" i="2"/>
  <c r="B122" i="2"/>
  <c r="B123" i="2"/>
  <c r="B124" i="2"/>
  <c r="B125" i="2"/>
  <c r="B126" i="2"/>
  <c r="B127" i="2"/>
  <c r="B128" i="2"/>
  <c r="B129" i="2"/>
  <c r="B130" i="2"/>
  <c r="B131" i="2"/>
  <c r="B132" i="2"/>
  <c r="B133" i="2"/>
  <c r="B134" i="2"/>
  <c r="B135" i="2"/>
  <c r="B136" i="2"/>
  <c r="B137" i="2"/>
  <c r="B138" i="2"/>
  <c r="B139" i="2"/>
  <c r="B140" i="2"/>
  <c r="B141" i="2"/>
  <c r="B142" i="2"/>
  <c r="B143" i="2"/>
  <c r="B144" i="2"/>
  <c r="B145" i="2"/>
  <c r="B146" i="2"/>
  <c r="B147" i="2"/>
  <c r="B148" i="2"/>
  <c r="B149" i="2"/>
  <c r="B150" i="2"/>
  <c r="B151" i="2"/>
  <c r="B152" i="2"/>
  <c r="B153" i="2"/>
  <c r="B154" i="2"/>
  <c r="B155" i="2"/>
  <c r="B156" i="2"/>
  <c r="B157" i="2"/>
  <c r="B158" i="2"/>
  <c r="B159" i="2"/>
  <c r="B160" i="2"/>
  <c r="B161" i="2"/>
  <c r="B162" i="2"/>
  <c r="B163" i="2"/>
  <c r="B164" i="2"/>
  <c r="B165" i="2"/>
  <c r="B166" i="2"/>
  <c r="B167" i="2"/>
  <c r="B168" i="2"/>
  <c r="B169" i="2"/>
  <c r="B170" i="2"/>
  <c r="B171" i="2"/>
  <c r="B172" i="2"/>
  <c r="B173" i="2"/>
  <c r="B174" i="2"/>
  <c r="B175" i="2"/>
  <c r="B176" i="2"/>
  <c r="B177" i="2"/>
  <c r="B178" i="2"/>
  <c r="B179" i="2"/>
  <c r="B180" i="2"/>
  <c r="B181" i="2"/>
  <c r="B182" i="2"/>
  <c r="B183" i="2"/>
  <c r="B184" i="2"/>
  <c r="B185" i="2"/>
  <c r="B186" i="2"/>
  <c r="B187" i="2"/>
  <c r="B188" i="2"/>
  <c r="B189" i="2"/>
  <c r="B190" i="2"/>
  <c r="B191" i="2"/>
  <c r="B192" i="2"/>
  <c r="B193" i="2"/>
  <c r="B194" i="2"/>
  <c r="B195" i="2"/>
  <c r="B196" i="2"/>
  <c r="B197" i="2"/>
  <c r="B198" i="2"/>
  <c r="B199" i="2"/>
  <c r="B200" i="2"/>
  <c r="B201" i="2"/>
  <c r="B202" i="2"/>
  <c r="B203" i="2"/>
  <c r="B204" i="2"/>
  <c r="B205" i="2"/>
  <c r="B206" i="2"/>
  <c r="B207" i="2"/>
  <c r="B208" i="2"/>
  <c r="B209" i="2"/>
  <c r="B210" i="2"/>
  <c r="B211" i="2"/>
  <c r="B212" i="2"/>
  <c r="B213" i="2"/>
  <c r="B214" i="2"/>
  <c r="B215" i="2"/>
  <c r="B216" i="2"/>
  <c r="B217" i="2"/>
  <c r="B218" i="2"/>
  <c r="B219" i="2"/>
  <c r="B220" i="2"/>
  <c r="B221" i="2"/>
  <c r="B222" i="2"/>
  <c r="B223" i="2"/>
  <c r="B224" i="2"/>
  <c r="B225" i="2"/>
  <c r="B226" i="2"/>
  <c r="B227" i="2"/>
  <c r="B228" i="2"/>
  <c r="B229" i="2"/>
  <c r="B230" i="2"/>
  <c r="B231" i="2"/>
  <c r="B232" i="2"/>
  <c r="B233" i="2"/>
  <c r="B234" i="2"/>
  <c r="B235" i="2"/>
  <c r="B236" i="2"/>
  <c r="B237" i="2"/>
  <c r="B238" i="2"/>
  <c r="B239" i="2"/>
  <c r="B240" i="2"/>
  <c r="B241" i="2"/>
  <c r="B242" i="2"/>
  <c r="B243" i="2"/>
  <c r="B244" i="2"/>
  <c r="B245" i="2"/>
  <c r="B246" i="2"/>
  <c r="B247" i="2"/>
  <c r="B248" i="2"/>
  <c r="B249" i="2"/>
  <c r="B250" i="2"/>
  <c r="B251" i="2"/>
  <c r="B252" i="2"/>
  <c r="B253" i="2"/>
  <c r="B254" i="2"/>
  <c r="B255" i="2"/>
  <c r="B256" i="2"/>
  <c r="B257" i="2"/>
  <c r="B258" i="2"/>
  <c r="B259" i="2"/>
  <c r="B260" i="2"/>
  <c r="B261" i="2"/>
  <c r="B262" i="2"/>
  <c r="B263" i="2"/>
  <c r="B264" i="2"/>
  <c r="B265" i="2"/>
  <c r="B266" i="2"/>
  <c r="B267" i="2"/>
  <c r="B268" i="2"/>
  <c r="B269" i="2"/>
  <c r="B270" i="2"/>
  <c r="B271" i="2"/>
  <c r="B272" i="2"/>
  <c r="B273" i="2"/>
  <c r="B274" i="2"/>
  <c r="B275" i="2"/>
  <c r="B276" i="2"/>
  <c r="B277" i="2"/>
  <c r="B278" i="2"/>
  <c r="B279" i="2"/>
  <c r="B280" i="2"/>
  <c r="B281" i="2"/>
  <c r="B282" i="2"/>
  <c r="B283" i="2"/>
  <c r="B284" i="2"/>
  <c r="B285" i="2"/>
  <c r="B286" i="2"/>
  <c r="B287" i="2"/>
  <c r="B288" i="2"/>
  <c r="B289" i="2"/>
  <c r="B290" i="2"/>
  <c r="B291" i="2"/>
  <c r="B292" i="2"/>
  <c r="B293" i="2"/>
  <c r="B294" i="2"/>
  <c r="B295" i="2"/>
  <c r="B296" i="2"/>
  <c r="B297" i="2"/>
  <c r="B298" i="2"/>
  <c r="B299" i="2"/>
  <c r="B300" i="2"/>
  <c r="B301" i="2"/>
  <c r="B302" i="2"/>
  <c r="B303" i="2"/>
  <c r="B304" i="2"/>
  <c r="B305" i="2"/>
  <c r="B306" i="2"/>
  <c r="B307" i="2"/>
  <c r="B308" i="2"/>
  <c r="B309" i="2"/>
  <c r="B10" i="2"/>
  <c r="B7" i="12" s="1"/>
  <c r="AA17" i="2"/>
  <c r="AA18" i="2"/>
  <c r="AA19" i="2"/>
  <c r="AA20" i="2"/>
  <c r="AA21" i="2"/>
  <c r="AA22" i="2"/>
  <c r="AA23" i="2"/>
  <c r="AA24" i="2"/>
  <c r="AA25" i="2"/>
  <c r="AA26" i="2"/>
  <c r="AA27" i="2"/>
  <c r="AA28" i="2"/>
  <c r="AA29" i="2"/>
  <c r="AA30" i="2"/>
  <c r="AA31" i="2"/>
  <c r="AA32" i="2"/>
  <c r="AA33" i="2"/>
  <c r="AA34" i="2"/>
  <c r="AA35" i="2"/>
  <c r="AA36" i="2"/>
  <c r="AA37" i="2"/>
  <c r="AA38" i="2"/>
  <c r="AA39" i="2"/>
  <c r="AA40" i="2"/>
  <c r="AA41" i="2"/>
  <c r="AA42" i="2"/>
  <c r="AA43" i="2"/>
  <c r="AA44" i="2"/>
  <c r="AA45" i="2"/>
  <c r="AA46" i="2"/>
  <c r="AA47" i="2"/>
  <c r="AA48" i="2"/>
  <c r="AA49" i="2"/>
  <c r="AA50" i="2"/>
  <c r="AA51" i="2"/>
  <c r="AA52" i="2"/>
  <c r="AA53" i="2"/>
  <c r="AA54" i="2"/>
  <c r="AA55" i="2"/>
  <c r="AA56" i="2"/>
  <c r="AA57" i="2"/>
  <c r="AA58" i="2"/>
  <c r="AA59" i="2"/>
  <c r="AA60" i="2"/>
  <c r="AA61" i="2"/>
  <c r="AA62" i="2"/>
  <c r="AA63" i="2"/>
  <c r="AA64" i="2"/>
  <c r="AA65" i="2"/>
  <c r="AA66" i="2"/>
  <c r="AA67" i="2"/>
  <c r="AA68" i="2"/>
  <c r="AA69" i="2"/>
  <c r="AA70" i="2"/>
  <c r="AA71" i="2"/>
  <c r="AA72" i="2"/>
  <c r="AA73" i="2"/>
  <c r="AA74" i="2"/>
  <c r="AA75" i="2"/>
  <c r="AA76" i="2"/>
  <c r="AA77" i="2"/>
  <c r="AA78" i="2"/>
  <c r="AA79" i="2"/>
  <c r="AA80" i="2"/>
  <c r="AA81" i="2"/>
  <c r="AA82" i="2"/>
  <c r="AA83" i="2"/>
  <c r="AA84" i="2"/>
  <c r="AA85" i="2"/>
  <c r="AA86" i="2"/>
  <c r="AA87" i="2"/>
  <c r="AA88" i="2"/>
  <c r="AA89" i="2"/>
  <c r="AA90" i="2"/>
  <c r="AA91" i="2"/>
  <c r="AA92" i="2"/>
  <c r="AA93" i="2"/>
  <c r="AA94" i="2"/>
  <c r="AA95" i="2"/>
  <c r="AA96" i="2"/>
  <c r="AA97" i="2"/>
  <c r="AA98" i="2"/>
  <c r="AA99" i="2"/>
  <c r="AA100" i="2"/>
  <c r="AA101" i="2"/>
  <c r="AA102" i="2"/>
  <c r="AA103" i="2"/>
  <c r="AA104" i="2"/>
  <c r="AA105" i="2"/>
  <c r="AA106" i="2"/>
  <c r="AA107" i="2"/>
  <c r="AA108" i="2"/>
  <c r="AA109" i="2"/>
  <c r="AA110" i="2"/>
  <c r="AA111" i="2"/>
  <c r="AA112" i="2"/>
  <c r="AA113" i="2"/>
  <c r="AA114" i="2"/>
  <c r="AA115" i="2"/>
  <c r="AA116" i="2"/>
  <c r="AA117" i="2"/>
  <c r="AA118" i="2"/>
  <c r="AA119" i="2"/>
  <c r="AA120" i="2"/>
  <c r="AA121" i="2"/>
  <c r="AA122" i="2"/>
  <c r="AA123" i="2"/>
  <c r="AA124" i="2"/>
  <c r="AA125" i="2"/>
  <c r="AA126" i="2"/>
  <c r="AA127" i="2"/>
  <c r="AA128" i="2"/>
  <c r="AA129" i="2"/>
  <c r="AA130" i="2"/>
  <c r="AA131" i="2"/>
  <c r="AA132" i="2"/>
  <c r="AA133" i="2"/>
  <c r="AA134" i="2"/>
  <c r="AA135" i="2"/>
  <c r="AA136" i="2"/>
  <c r="AA137" i="2"/>
  <c r="AA138" i="2"/>
  <c r="AA139" i="2"/>
  <c r="AA140" i="2"/>
  <c r="AA141" i="2"/>
  <c r="AA142" i="2"/>
  <c r="AA143" i="2"/>
  <c r="AA144" i="2"/>
  <c r="AA145" i="2"/>
  <c r="AA146" i="2"/>
  <c r="AA147" i="2"/>
  <c r="AA148" i="2"/>
  <c r="AA149" i="2"/>
  <c r="AA150" i="2"/>
  <c r="AA151" i="2"/>
  <c r="AA152" i="2"/>
  <c r="AA153" i="2"/>
  <c r="AA154" i="2"/>
  <c r="AA155" i="2"/>
  <c r="AA156" i="2"/>
  <c r="AA157" i="2"/>
  <c r="AA158" i="2"/>
  <c r="AA159" i="2"/>
  <c r="AA160" i="2"/>
  <c r="AA161" i="2"/>
  <c r="AA162" i="2"/>
  <c r="AA163" i="2"/>
  <c r="AA164" i="2"/>
  <c r="AA165" i="2"/>
  <c r="AA166" i="2"/>
  <c r="AA167" i="2"/>
  <c r="AA168" i="2"/>
  <c r="AA169" i="2"/>
  <c r="AA170" i="2"/>
  <c r="AA171" i="2"/>
  <c r="AA172" i="2"/>
  <c r="AA173" i="2"/>
  <c r="AA174" i="2"/>
  <c r="AA175" i="2"/>
  <c r="AA176" i="2"/>
  <c r="AA177" i="2"/>
  <c r="AA178" i="2"/>
  <c r="AA179" i="2"/>
  <c r="AA180" i="2"/>
  <c r="AA181" i="2"/>
  <c r="AA182" i="2"/>
  <c r="AA183" i="2"/>
  <c r="AA184" i="2"/>
  <c r="AA185" i="2"/>
  <c r="AA186" i="2"/>
  <c r="AA187" i="2"/>
  <c r="AA188" i="2"/>
  <c r="AA189" i="2"/>
  <c r="AA190" i="2"/>
  <c r="AA191" i="2"/>
  <c r="AA192" i="2"/>
  <c r="AA193" i="2"/>
  <c r="AA194" i="2"/>
  <c r="AA195" i="2"/>
  <c r="AA196" i="2"/>
  <c r="AA197" i="2"/>
  <c r="AA198" i="2"/>
  <c r="AA199" i="2"/>
  <c r="AA200" i="2"/>
  <c r="AA201" i="2"/>
  <c r="AA202" i="2"/>
  <c r="AA203" i="2"/>
  <c r="AA204" i="2"/>
  <c r="AA205" i="2"/>
  <c r="AA206" i="2"/>
  <c r="AA207" i="2"/>
  <c r="AA208" i="2"/>
  <c r="AA209" i="2"/>
  <c r="AA210" i="2"/>
  <c r="AA211" i="2"/>
  <c r="AA212" i="2"/>
  <c r="AA213" i="2"/>
  <c r="AA214" i="2"/>
  <c r="AA215" i="2"/>
  <c r="AA216" i="2"/>
  <c r="AA217" i="2"/>
  <c r="AA218" i="2"/>
  <c r="AA219" i="2"/>
  <c r="AA220" i="2"/>
  <c r="AA221" i="2"/>
  <c r="AA222" i="2"/>
  <c r="AA223" i="2"/>
  <c r="AA224" i="2"/>
  <c r="AA225" i="2"/>
  <c r="AA226" i="2"/>
  <c r="AA227" i="2"/>
  <c r="AA228" i="2"/>
  <c r="AA229" i="2"/>
  <c r="AA230" i="2"/>
  <c r="AA231" i="2"/>
  <c r="AA232" i="2"/>
  <c r="AA233" i="2"/>
  <c r="AA234" i="2"/>
  <c r="AA235" i="2"/>
  <c r="AA236" i="2"/>
  <c r="AA237" i="2"/>
  <c r="AA238" i="2"/>
  <c r="AA239" i="2"/>
  <c r="AA240" i="2"/>
  <c r="AA241" i="2"/>
  <c r="AA242" i="2"/>
  <c r="AA243" i="2"/>
  <c r="AA244" i="2"/>
  <c r="AA245" i="2"/>
  <c r="AA246" i="2"/>
  <c r="AA247" i="2"/>
  <c r="AA248" i="2"/>
  <c r="AA249" i="2"/>
  <c r="AA250" i="2"/>
  <c r="AA251" i="2"/>
  <c r="AA252" i="2"/>
  <c r="AA253" i="2"/>
  <c r="AA254" i="2"/>
  <c r="AA255" i="2"/>
  <c r="AA256" i="2"/>
  <c r="AA257" i="2"/>
  <c r="AA258" i="2"/>
  <c r="AA259" i="2"/>
  <c r="AA260" i="2"/>
  <c r="AA261" i="2"/>
  <c r="AA262" i="2"/>
  <c r="AA263" i="2"/>
  <c r="AA264" i="2"/>
  <c r="AA265" i="2"/>
  <c r="AA266" i="2"/>
  <c r="AA267" i="2"/>
  <c r="AA268" i="2"/>
  <c r="AA269" i="2"/>
  <c r="AA270" i="2"/>
  <c r="AA271" i="2"/>
  <c r="AA272" i="2"/>
  <c r="AA273" i="2"/>
  <c r="AA274" i="2"/>
  <c r="AA275" i="2"/>
  <c r="AA276" i="2"/>
  <c r="AA277" i="2"/>
  <c r="AA278" i="2"/>
  <c r="AA279" i="2"/>
  <c r="AA280" i="2"/>
  <c r="AA281" i="2"/>
  <c r="AA282" i="2"/>
  <c r="AA283" i="2"/>
  <c r="AA284" i="2"/>
  <c r="AA285" i="2"/>
  <c r="AA286" i="2"/>
  <c r="AA287" i="2"/>
  <c r="AA288" i="2"/>
  <c r="AA289" i="2"/>
  <c r="AA290" i="2"/>
  <c r="AA291" i="2"/>
  <c r="AA292" i="2"/>
  <c r="AA293" i="2"/>
  <c r="AA294" i="2"/>
  <c r="AA295" i="2"/>
  <c r="AA296" i="2"/>
  <c r="AA297" i="2"/>
  <c r="AA298" i="2"/>
  <c r="AA299" i="2"/>
  <c r="AA300" i="2"/>
  <c r="AA301" i="2"/>
  <c r="AA302" i="2"/>
  <c r="AA303" i="2"/>
  <c r="AA304" i="2"/>
  <c r="AA305" i="2"/>
  <c r="AA306" i="2"/>
  <c r="AA307" i="2"/>
  <c r="AA308" i="2"/>
  <c r="AA309" i="2"/>
  <c r="AA11" i="2"/>
  <c r="AA12" i="2"/>
  <c r="AA13" i="2"/>
  <c r="AA14" i="2"/>
  <c r="AA15" i="2"/>
  <c r="AA16" i="2"/>
  <c r="AA10" i="2"/>
  <c r="V7" i="12" l="1"/>
  <c r="AN8" i="12"/>
  <c r="AO8" i="12"/>
  <c r="AA8" i="12"/>
  <c r="AI7" i="12"/>
  <c r="AB8" i="12"/>
  <c r="AH7" i="12"/>
  <c r="AM11" i="2" l="1"/>
  <c r="AM12" i="2"/>
  <c r="AM13" i="2"/>
  <c r="AM14" i="2"/>
  <c r="AM15" i="2"/>
  <c r="AN15" i="2" s="1"/>
  <c r="AM16" i="2"/>
  <c r="AM17" i="2"/>
  <c r="AM18" i="2"/>
  <c r="AM19" i="2"/>
  <c r="AN19" i="2" s="1"/>
  <c r="AM20" i="2"/>
  <c r="AN20" i="2" s="1"/>
  <c r="AM21" i="2"/>
  <c r="AN21" i="2" s="1"/>
  <c r="AM22" i="2"/>
  <c r="AN22" i="2" s="1"/>
  <c r="AM23" i="2"/>
  <c r="AM24" i="2"/>
  <c r="AM25" i="2"/>
  <c r="AN25" i="2" s="1"/>
  <c r="AM26" i="2"/>
  <c r="AN26" i="2" s="1"/>
  <c r="AM27" i="2"/>
  <c r="AN27" i="2" s="1"/>
  <c r="AM28" i="2"/>
  <c r="AM29" i="2"/>
  <c r="AN29" i="2" s="1"/>
  <c r="AM30" i="2"/>
  <c r="AN30" i="2" s="1"/>
  <c r="AM31" i="2"/>
  <c r="AN31" i="2" s="1"/>
  <c r="AM32" i="2"/>
  <c r="AM33" i="2"/>
  <c r="AM34" i="2"/>
  <c r="AN34" i="2" s="1"/>
  <c r="AM35" i="2"/>
  <c r="AN35" i="2" s="1"/>
  <c r="AM36" i="2"/>
  <c r="AM37" i="2"/>
  <c r="AN37" i="2" s="1"/>
  <c r="AM38" i="2"/>
  <c r="AN38" i="2" s="1"/>
  <c r="AM39" i="2"/>
  <c r="AN39" i="2" s="1"/>
  <c r="AM40" i="2"/>
  <c r="AN40" i="2" s="1"/>
  <c r="AM41" i="2"/>
  <c r="AM42" i="2"/>
  <c r="AN42" i="2" s="1"/>
  <c r="AM43" i="2"/>
  <c r="AN43" i="2" s="1"/>
  <c r="AM44" i="2"/>
  <c r="AM45" i="2"/>
  <c r="AN45" i="2" s="1"/>
  <c r="AM46" i="2"/>
  <c r="AN46" i="2" s="1"/>
  <c r="AM47" i="2"/>
  <c r="AM48" i="2"/>
  <c r="AM49" i="2"/>
  <c r="AM50" i="2"/>
  <c r="AN50" i="2" s="1"/>
  <c r="AM51" i="2"/>
  <c r="AN51" i="2" s="1"/>
  <c r="AM52" i="2"/>
  <c r="AM53" i="2"/>
  <c r="AN53" i="2" s="1"/>
  <c r="AM54" i="2"/>
  <c r="AN54" i="2" s="1"/>
  <c r="AM55" i="2"/>
  <c r="AN55" i="2" s="1"/>
  <c r="AM56" i="2"/>
  <c r="AM57" i="2"/>
  <c r="AM58" i="2"/>
  <c r="AN58" i="2" s="1"/>
  <c r="AM59" i="2"/>
  <c r="AN59" i="2" s="1"/>
  <c r="AM60" i="2"/>
  <c r="AN60" i="2" s="1"/>
  <c r="AM61" i="2"/>
  <c r="AM62" i="2"/>
  <c r="AN62" i="2" s="1"/>
  <c r="AM63" i="2"/>
  <c r="AN63" i="2" s="1"/>
  <c r="AM64" i="2"/>
  <c r="AM65" i="2"/>
  <c r="AM66" i="2"/>
  <c r="AN66" i="2" s="1"/>
  <c r="AM67" i="2"/>
  <c r="AN67" i="2" s="1"/>
  <c r="AM68" i="2"/>
  <c r="AM69" i="2"/>
  <c r="AN69" i="2" s="1"/>
  <c r="AM70" i="2"/>
  <c r="AN70" i="2" s="1"/>
  <c r="AM71" i="2"/>
  <c r="AN71" i="2" s="1"/>
  <c r="AM72" i="2"/>
  <c r="AM73" i="2"/>
  <c r="AM74" i="2"/>
  <c r="AN74" i="2" s="1"/>
  <c r="AM75" i="2"/>
  <c r="AN75" i="2" s="1"/>
  <c r="AM76" i="2"/>
  <c r="AM77" i="2"/>
  <c r="AM78" i="2"/>
  <c r="AN78" i="2" s="1"/>
  <c r="AM79" i="2"/>
  <c r="AN79" i="2" s="1"/>
  <c r="AM80" i="2"/>
  <c r="AN80" i="2" s="1"/>
  <c r="AM81" i="2"/>
  <c r="AN81" i="2" s="1"/>
  <c r="AM82" i="2"/>
  <c r="AN82" i="2" s="1"/>
  <c r="AM83" i="2"/>
  <c r="AN83" i="2" s="1"/>
  <c r="AM84" i="2"/>
  <c r="AM85" i="2"/>
  <c r="AM86" i="2"/>
  <c r="AM87" i="2"/>
  <c r="AM88" i="2"/>
  <c r="AM89" i="2"/>
  <c r="AN89" i="2" s="1"/>
  <c r="AM90" i="2"/>
  <c r="AN90" i="2" s="1"/>
  <c r="AM91" i="2"/>
  <c r="AN91" i="2" s="1"/>
  <c r="AM92" i="2"/>
  <c r="AN92" i="2" s="1"/>
  <c r="AM93" i="2"/>
  <c r="AM94" i="2"/>
  <c r="AN94" i="2" s="1"/>
  <c r="AM95" i="2"/>
  <c r="AN95" i="2" s="1"/>
  <c r="AM96" i="2"/>
  <c r="AM97" i="2"/>
  <c r="AM98" i="2"/>
  <c r="AN98" i="2" s="1"/>
  <c r="AM99" i="2"/>
  <c r="AM100" i="2"/>
  <c r="AM101" i="2"/>
  <c r="AM102" i="2"/>
  <c r="AN102" i="2" s="1"/>
  <c r="AM103" i="2"/>
  <c r="AN103" i="2" s="1"/>
  <c r="AM104" i="2"/>
  <c r="AM105" i="2"/>
  <c r="AM106" i="2"/>
  <c r="AN106" i="2" s="1"/>
  <c r="AM107" i="2"/>
  <c r="AN107" i="2" s="1"/>
  <c r="AM108" i="2"/>
  <c r="AM109" i="2"/>
  <c r="AN109" i="2" s="1"/>
  <c r="AM110" i="2"/>
  <c r="AN110" i="2" s="1"/>
  <c r="AM111" i="2"/>
  <c r="AN111" i="2" s="1"/>
  <c r="AM112" i="2"/>
  <c r="AN112" i="2" s="1"/>
  <c r="AM113" i="2"/>
  <c r="AM114" i="2"/>
  <c r="AN114" i="2" s="1"/>
  <c r="AM115" i="2"/>
  <c r="AN115" i="2" s="1"/>
  <c r="AM116" i="2"/>
  <c r="AM117" i="2"/>
  <c r="AM118" i="2"/>
  <c r="AN118" i="2" s="1"/>
  <c r="AM119" i="2"/>
  <c r="AN119" i="2" s="1"/>
  <c r="AM120" i="2"/>
  <c r="AM121" i="2"/>
  <c r="AN121" i="2" s="1"/>
  <c r="AM122" i="2"/>
  <c r="AN122" i="2" s="1"/>
  <c r="AM123" i="2"/>
  <c r="AN123" i="2" s="1"/>
  <c r="AM124" i="2"/>
  <c r="AM125" i="2"/>
  <c r="AM126" i="2"/>
  <c r="AN126" i="2" s="1"/>
  <c r="AM127" i="2"/>
  <c r="AN127" i="2" s="1"/>
  <c r="AM128" i="2"/>
  <c r="AM129" i="2"/>
  <c r="AM130" i="2"/>
  <c r="AN130" i="2" s="1"/>
  <c r="AM131" i="2"/>
  <c r="AN131" i="2" s="1"/>
  <c r="AM132" i="2"/>
  <c r="AN132" i="2" s="1"/>
  <c r="AM133" i="2"/>
  <c r="AM134" i="2"/>
  <c r="AN134" i="2" s="1"/>
  <c r="AM135" i="2"/>
  <c r="AN135" i="2" s="1"/>
  <c r="AM136" i="2"/>
  <c r="AM137" i="2"/>
  <c r="AM138" i="2"/>
  <c r="AM139" i="2"/>
  <c r="AN139" i="2" s="1"/>
  <c r="AM140" i="2"/>
  <c r="AM141" i="2"/>
  <c r="AN141" i="2" s="1"/>
  <c r="AM142" i="2"/>
  <c r="AN142" i="2" s="1"/>
  <c r="AM143" i="2"/>
  <c r="AN143" i="2" s="1"/>
  <c r="AM144" i="2"/>
  <c r="AM145" i="2"/>
  <c r="AN145" i="2" s="1"/>
  <c r="AM146" i="2"/>
  <c r="AN146" i="2" s="1"/>
  <c r="AM147" i="2"/>
  <c r="AN147" i="2" s="1"/>
  <c r="AM148" i="2"/>
  <c r="AM149" i="2"/>
  <c r="AM150" i="2"/>
  <c r="AN150" i="2" s="1"/>
  <c r="AM151" i="2"/>
  <c r="AN151" i="2" s="1"/>
  <c r="AM152" i="2"/>
  <c r="AM153" i="2"/>
  <c r="AN153" i="2" s="1"/>
  <c r="AM154" i="2"/>
  <c r="AN154" i="2" s="1"/>
  <c r="AM155" i="2"/>
  <c r="AN155" i="2" s="1"/>
  <c r="AM156" i="2"/>
  <c r="AM157" i="2"/>
  <c r="AM158" i="2"/>
  <c r="AN158" i="2" s="1"/>
  <c r="AM159" i="2"/>
  <c r="AN159" i="2" s="1"/>
  <c r="AM160" i="2"/>
  <c r="AM161" i="2"/>
  <c r="AM162" i="2"/>
  <c r="AN162" i="2" s="1"/>
  <c r="AM163" i="2"/>
  <c r="AN163" i="2" s="1"/>
  <c r="AM164" i="2"/>
  <c r="AM165" i="2"/>
  <c r="AM166" i="2"/>
  <c r="AN166" i="2" s="1"/>
  <c r="AM167" i="2"/>
  <c r="AN167" i="2" s="1"/>
  <c r="AM168" i="2"/>
  <c r="AM169" i="2"/>
  <c r="AM170" i="2"/>
  <c r="AN170" i="2" s="1"/>
  <c r="AM171" i="2"/>
  <c r="AN171" i="2" s="1"/>
  <c r="AM172" i="2"/>
  <c r="AN172" i="2" s="1"/>
  <c r="AM173" i="2"/>
  <c r="AN173" i="2" s="1"/>
  <c r="AM174" i="2"/>
  <c r="AN174" i="2" s="1"/>
  <c r="AM175" i="2"/>
  <c r="AN175" i="2" s="1"/>
  <c r="AM176" i="2"/>
  <c r="AM177" i="2"/>
  <c r="AM178" i="2"/>
  <c r="AN178" i="2" s="1"/>
  <c r="AM179" i="2"/>
  <c r="AN179" i="2" s="1"/>
  <c r="AM180" i="2"/>
  <c r="AN180" i="2" s="1"/>
  <c r="AM181" i="2"/>
  <c r="AM182" i="2"/>
  <c r="AN182" i="2" s="1"/>
  <c r="AM183" i="2"/>
  <c r="AN183" i="2" s="1"/>
  <c r="AM184" i="2"/>
  <c r="AM185" i="2"/>
  <c r="AN185" i="2" s="1"/>
  <c r="AM186" i="2"/>
  <c r="AN186" i="2" s="1"/>
  <c r="AM187" i="2"/>
  <c r="AN187" i="2" s="1"/>
  <c r="AM188" i="2"/>
  <c r="AM189" i="2"/>
  <c r="AM190" i="2"/>
  <c r="AN190" i="2" s="1"/>
  <c r="AM191" i="2"/>
  <c r="AN191" i="2" s="1"/>
  <c r="AM192" i="2"/>
  <c r="AM193" i="2"/>
  <c r="AM194" i="2"/>
  <c r="AN194" i="2" s="1"/>
  <c r="AM195" i="2"/>
  <c r="AN195" i="2" s="1"/>
  <c r="AM196" i="2"/>
  <c r="AM197" i="2"/>
  <c r="AM198" i="2"/>
  <c r="AN198" i="2" s="1"/>
  <c r="AM199" i="2"/>
  <c r="AN199" i="2" s="1"/>
  <c r="AM200" i="2"/>
  <c r="AM201" i="2"/>
  <c r="AM202" i="2"/>
  <c r="AN202" i="2" s="1"/>
  <c r="AM203" i="2"/>
  <c r="AN203" i="2" s="1"/>
  <c r="AM204" i="2"/>
  <c r="AM205" i="2"/>
  <c r="AN205" i="2" s="1"/>
  <c r="AM206" i="2"/>
  <c r="AN206" i="2" s="1"/>
  <c r="AM207" i="2"/>
  <c r="AN207" i="2" s="1"/>
  <c r="AM208" i="2"/>
  <c r="AM209" i="2"/>
  <c r="AM210" i="2"/>
  <c r="AN210" i="2" s="1"/>
  <c r="AM211" i="2"/>
  <c r="AN211" i="2" s="1"/>
  <c r="AM212" i="2"/>
  <c r="AN212" i="2" s="1"/>
  <c r="AM213" i="2"/>
  <c r="AM214" i="2"/>
  <c r="AN214" i="2" s="1"/>
  <c r="AM215" i="2"/>
  <c r="AN215" i="2" s="1"/>
  <c r="AM216" i="2"/>
  <c r="AM217" i="2"/>
  <c r="AN217" i="2" s="1"/>
  <c r="AM218" i="2"/>
  <c r="AN218" i="2" s="1"/>
  <c r="AM219" i="2"/>
  <c r="AN219" i="2" s="1"/>
  <c r="AM220" i="2"/>
  <c r="AM221" i="2"/>
  <c r="AM222" i="2"/>
  <c r="AN222" i="2" s="1"/>
  <c r="AM223" i="2"/>
  <c r="AN223" i="2" s="1"/>
  <c r="AM224" i="2"/>
  <c r="AM225" i="2"/>
  <c r="AN225" i="2" s="1"/>
  <c r="AM226" i="2"/>
  <c r="AN226" i="2" s="1"/>
  <c r="AM227" i="2"/>
  <c r="AN227" i="2" s="1"/>
  <c r="AM228" i="2"/>
  <c r="AM229" i="2"/>
  <c r="AM230" i="2"/>
  <c r="AN230" i="2" s="1"/>
  <c r="AM231" i="2"/>
  <c r="AN231" i="2" s="1"/>
  <c r="AM232" i="2"/>
  <c r="AM233" i="2"/>
  <c r="AM234" i="2"/>
  <c r="AN234" i="2" s="1"/>
  <c r="AM235" i="2"/>
  <c r="AN235" i="2" s="1"/>
  <c r="AM236" i="2"/>
  <c r="AM237" i="2"/>
  <c r="AN237" i="2" s="1"/>
  <c r="AM238" i="2"/>
  <c r="AN238" i="2" s="1"/>
  <c r="AM239" i="2"/>
  <c r="AN239" i="2" s="1"/>
  <c r="AM240" i="2"/>
  <c r="AM241" i="2"/>
  <c r="AM242" i="2"/>
  <c r="AN242" i="2" s="1"/>
  <c r="AM243" i="2"/>
  <c r="AN243" i="2" s="1"/>
  <c r="AM244" i="2"/>
  <c r="AM245" i="2"/>
  <c r="AN245" i="2" s="1"/>
  <c r="AM246" i="2"/>
  <c r="AN246" i="2" s="1"/>
  <c r="AM247" i="2"/>
  <c r="AN247" i="2" s="1"/>
  <c r="AM248" i="2"/>
  <c r="AM249" i="2"/>
  <c r="AM250" i="2"/>
  <c r="AN250" i="2" s="1"/>
  <c r="AM251" i="2"/>
  <c r="AN251" i="2" s="1"/>
  <c r="AM252" i="2"/>
  <c r="AN252" i="2" s="1"/>
  <c r="AM253" i="2"/>
  <c r="AM254" i="2"/>
  <c r="AN254" i="2" s="1"/>
  <c r="AM255" i="2"/>
  <c r="AN255" i="2" s="1"/>
  <c r="AM256" i="2"/>
  <c r="AM257" i="2"/>
  <c r="AN257" i="2" s="1"/>
  <c r="AM258" i="2"/>
  <c r="AM259" i="2"/>
  <c r="AN259" i="2" s="1"/>
  <c r="AM260" i="2"/>
  <c r="AM261" i="2"/>
  <c r="AM262" i="2"/>
  <c r="AN262" i="2" s="1"/>
  <c r="AM263" i="2"/>
  <c r="AN263" i="2" s="1"/>
  <c r="AM264" i="2"/>
  <c r="AM265" i="2"/>
  <c r="AM266" i="2"/>
  <c r="AN266" i="2" s="1"/>
  <c r="AM267" i="2"/>
  <c r="AN267" i="2" s="1"/>
  <c r="AM268" i="2"/>
  <c r="AM269" i="2"/>
  <c r="AN269" i="2" s="1"/>
  <c r="AM270" i="2"/>
  <c r="AN270" i="2" s="1"/>
  <c r="AM271" i="2"/>
  <c r="AN271" i="2" s="1"/>
  <c r="AM272" i="2"/>
  <c r="AM273" i="2"/>
  <c r="AN273" i="2" s="1"/>
  <c r="AM274" i="2"/>
  <c r="AN274" i="2" s="1"/>
  <c r="AM275" i="2"/>
  <c r="AN275" i="2" s="1"/>
  <c r="AM276" i="2"/>
  <c r="AM277" i="2"/>
  <c r="AM278" i="2"/>
  <c r="AN278" i="2" s="1"/>
  <c r="AM279" i="2"/>
  <c r="AM280" i="2"/>
  <c r="AM281" i="2"/>
  <c r="AM282" i="2"/>
  <c r="AN282" i="2" s="1"/>
  <c r="AM283" i="2"/>
  <c r="AN283" i="2" s="1"/>
  <c r="AM284" i="2"/>
  <c r="AM285" i="2"/>
  <c r="AN285" i="2" s="1"/>
  <c r="AM286" i="2"/>
  <c r="AN286" i="2" s="1"/>
  <c r="AM287" i="2"/>
  <c r="AN287" i="2" s="1"/>
  <c r="AM288" i="2"/>
  <c r="AM289" i="2"/>
  <c r="AN289" i="2" s="1"/>
  <c r="AM290" i="2"/>
  <c r="AN290" i="2" s="1"/>
  <c r="AM291" i="2"/>
  <c r="AN291" i="2" s="1"/>
  <c r="AM292" i="2"/>
  <c r="AN292" i="2" s="1"/>
  <c r="AM293" i="2"/>
  <c r="AM294" i="2"/>
  <c r="AN294" i="2" s="1"/>
  <c r="AM295" i="2"/>
  <c r="AN295" i="2" s="1"/>
  <c r="AM296" i="2"/>
  <c r="AM297" i="2"/>
  <c r="AM298" i="2"/>
  <c r="AN298" i="2" s="1"/>
  <c r="AM299" i="2"/>
  <c r="AN299" i="2" s="1"/>
  <c r="AM300" i="2"/>
  <c r="AM301" i="2"/>
  <c r="AN301" i="2" s="1"/>
  <c r="AM302" i="2"/>
  <c r="AN302" i="2" s="1"/>
  <c r="AM303" i="2"/>
  <c r="AN303" i="2" s="1"/>
  <c r="AM304" i="2"/>
  <c r="AM305" i="2"/>
  <c r="AN305" i="2" s="1"/>
  <c r="AM306" i="2"/>
  <c r="AN306" i="2" s="1"/>
  <c r="AM307" i="2"/>
  <c r="AN307" i="2" s="1"/>
  <c r="AM308" i="2"/>
  <c r="AM309" i="2"/>
  <c r="AM10" i="2"/>
  <c r="AN10" i="2" s="1"/>
  <c r="AO11" i="2"/>
  <c r="AO12" i="2"/>
  <c r="AP12" i="2" s="1"/>
  <c r="AO13" i="2"/>
  <c r="AP13" i="2" s="1"/>
  <c r="AO14" i="2"/>
  <c r="AP14" i="2" s="1"/>
  <c r="AO15" i="2"/>
  <c r="AO16" i="2"/>
  <c r="AO17" i="2"/>
  <c r="AP17" i="2" s="1"/>
  <c r="AO18" i="2"/>
  <c r="AP18" i="2" s="1"/>
  <c r="AO19" i="2"/>
  <c r="AP19" i="2" s="1"/>
  <c r="AO20" i="2"/>
  <c r="AP20" i="2" s="1"/>
  <c r="AO21" i="2"/>
  <c r="AO22" i="2"/>
  <c r="AP22" i="2" s="1"/>
  <c r="AO23" i="2"/>
  <c r="AP23" i="2" s="1"/>
  <c r="AO24" i="2"/>
  <c r="AO25" i="2"/>
  <c r="AO26" i="2"/>
  <c r="AP26" i="2" s="1"/>
  <c r="AO27" i="2"/>
  <c r="AP27" i="2" s="1"/>
  <c r="AO28" i="2"/>
  <c r="AO29" i="2"/>
  <c r="AP29" i="2" s="1"/>
  <c r="AO30" i="2"/>
  <c r="AP30" i="2" s="1"/>
  <c r="AO31" i="2"/>
  <c r="AP31" i="2" s="1"/>
  <c r="AO32" i="2"/>
  <c r="AP32" i="2" s="1"/>
  <c r="AO33" i="2"/>
  <c r="AO34" i="2"/>
  <c r="AP34" i="2" s="1"/>
  <c r="AO35" i="2"/>
  <c r="AP35" i="2" s="1"/>
  <c r="AO36" i="2"/>
  <c r="AO37" i="2"/>
  <c r="AP37" i="2" s="1"/>
  <c r="AO38" i="2"/>
  <c r="AP38" i="2" s="1"/>
  <c r="AO39" i="2"/>
  <c r="AP39" i="2" s="1"/>
  <c r="AO40" i="2"/>
  <c r="AP40" i="2" s="1"/>
  <c r="AO41" i="2"/>
  <c r="AP41" i="2" s="1"/>
  <c r="AO42" i="2"/>
  <c r="AP42" i="2" s="1"/>
  <c r="AO43" i="2"/>
  <c r="AP43" i="2" s="1"/>
  <c r="AO44" i="2"/>
  <c r="AO45" i="2"/>
  <c r="AP45" i="2" s="1"/>
  <c r="AO46" i="2"/>
  <c r="AP46" i="2" s="1"/>
  <c r="AO47" i="2"/>
  <c r="AP47" i="2" s="1"/>
  <c r="AO48" i="2"/>
  <c r="AO49" i="2"/>
  <c r="AP49" i="2" s="1"/>
  <c r="AO50" i="2"/>
  <c r="AP50" i="2" s="1"/>
  <c r="AO51" i="2"/>
  <c r="AP51" i="2" s="1"/>
  <c r="AO52" i="2"/>
  <c r="AP52" i="2" s="1"/>
  <c r="AO53" i="2"/>
  <c r="AP53" i="2" s="1"/>
  <c r="AO54" i="2"/>
  <c r="AP54" i="2" s="1"/>
  <c r="AO55" i="2"/>
  <c r="AP55" i="2" s="1"/>
  <c r="AO56" i="2"/>
  <c r="AO57" i="2"/>
  <c r="AP57" i="2" s="1"/>
  <c r="AO58" i="2"/>
  <c r="AP58" i="2" s="1"/>
  <c r="AO59" i="2"/>
  <c r="AP59" i="2" s="1"/>
  <c r="AO60" i="2"/>
  <c r="AP60" i="2" s="1"/>
  <c r="AO61" i="2"/>
  <c r="AO62" i="2"/>
  <c r="AP62" i="2" s="1"/>
  <c r="AO63" i="2"/>
  <c r="AP63" i="2" s="1"/>
  <c r="AO64" i="2"/>
  <c r="AO65" i="2"/>
  <c r="AP65" i="2" s="1"/>
  <c r="AO66" i="2"/>
  <c r="AP66" i="2" s="1"/>
  <c r="AO67" i="2"/>
  <c r="AP67" i="2" s="1"/>
  <c r="AO68" i="2"/>
  <c r="AO69" i="2"/>
  <c r="AP69" i="2" s="1"/>
  <c r="AO70" i="2"/>
  <c r="AP70" i="2" s="1"/>
  <c r="AO71" i="2"/>
  <c r="AP71" i="2" s="1"/>
  <c r="AO72" i="2"/>
  <c r="AP72" i="2" s="1"/>
  <c r="AO73" i="2"/>
  <c r="AP73" i="2" s="1"/>
  <c r="AO74" i="2"/>
  <c r="AP74" i="2" s="1"/>
  <c r="AO75" i="2"/>
  <c r="AP75" i="2" s="1"/>
  <c r="AO76" i="2"/>
  <c r="AO77" i="2"/>
  <c r="AP77" i="2" s="1"/>
  <c r="AO78" i="2"/>
  <c r="AP78" i="2" s="1"/>
  <c r="AO79" i="2"/>
  <c r="AP79" i="2" s="1"/>
  <c r="AO80" i="2"/>
  <c r="AP80" i="2" s="1"/>
  <c r="AO81" i="2"/>
  <c r="AP81" i="2" s="1"/>
  <c r="AO82" i="2"/>
  <c r="AP82" i="2" s="1"/>
  <c r="AO83" i="2"/>
  <c r="AP83" i="2" s="1"/>
  <c r="AO84" i="2"/>
  <c r="AO85" i="2"/>
  <c r="AP85" i="2" s="1"/>
  <c r="AO86" i="2"/>
  <c r="AP86" i="2" s="1"/>
  <c r="AO87" i="2"/>
  <c r="AP87" i="2" s="1"/>
  <c r="AO88" i="2"/>
  <c r="AP88" i="2" s="1"/>
  <c r="AO89" i="2"/>
  <c r="AP89" i="2" s="1"/>
  <c r="AO90" i="2"/>
  <c r="AP90" i="2" s="1"/>
  <c r="AO91" i="2"/>
  <c r="AP91" i="2" s="1"/>
  <c r="AO92" i="2"/>
  <c r="AP92" i="2" s="1"/>
  <c r="AO93" i="2"/>
  <c r="AP93" i="2" s="1"/>
  <c r="AO94" i="2"/>
  <c r="AP94" i="2" s="1"/>
  <c r="AO95" i="2"/>
  <c r="AP95" i="2" s="1"/>
  <c r="AO96" i="2"/>
  <c r="AO97" i="2"/>
  <c r="AP97" i="2" s="1"/>
  <c r="AO98" i="2"/>
  <c r="AP98" i="2" s="1"/>
  <c r="AO99" i="2"/>
  <c r="AP99" i="2" s="1"/>
  <c r="AO100" i="2"/>
  <c r="AP100" i="2" s="1"/>
  <c r="AO101" i="2"/>
  <c r="AP101" i="2" s="1"/>
  <c r="AO102" i="2"/>
  <c r="AP102" i="2" s="1"/>
  <c r="AO103" i="2"/>
  <c r="AP103" i="2" s="1"/>
  <c r="AO104" i="2"/>
  <c r="AO105" i="2"/>
  <c r="AP105" i="2" s="1"/>
  <c r="AO106" i="2"/>
  <c r="AP106" i="2" s="1"/>
  <c r="AO107" i="2"/>
  <c r="AP107" i="2" s="1"/>
  <c r="AO108" i="2"/>
  <c r="AO109" i="2"/>
  <c r="AP109" i="2" s="1"/>
  <c r="AO110" i="2"/>
  <c r="AP110" i="2" s="1"/>
  <c r="AO111" i="2"/>
  <c r="AP111" i="2" s="1"/>
  <c r="AO112" i="2"/>
  <c r="AO113" i="2"/>
  <c r="AP113" i="2" s="1"/>
  <c r="AO114" i="2"/>
  <c r="AO115" i="2"/>
  <c r="AP115" i="2" s="1"/>
  <c r="AO116" i="2"/>
  <c r="AO117" i="2"/>
  <c r="AP117" i="2" s="1"/>
  <c r="AO118" i="2"/>
  <c r="AP118" i="2" s="1"/>
  <c r="AO119" i="2"/>
  <c r="AP119" i="2" s="1"/>
  <c r="AO120" i="2"/>
  <c r="AO121" i="2"/>
  <c r="AP121" i="2" s="1"/>
  <c r="AO122" i="2"/>
  <c r="AP122" i="2" s="1"/>
  <c r="AO123" i="2"/>
  <c r="AP123" i="2" s="1"/>
  <c r="AO124" i="2"/>
  <c r="AO125" i="2"/>
  <c r="AP125" i="2" s="1"/>
  <c r="AO126" i="2"/>
  <c r="AP126" i="2" s="1"/>
  <c r="AO127" i="2"/>
  <c r="AP127" i="2" s="1"/>
  <c r="AO128" i="2"/>
  <c r="AP128" i="2" s="1"/>
  <c r="AO129" i="2"/>
  <c r="AP129" i="2" s="1"/>
  <c r="AO130" i="2"/>
  <c r="AP130" i="2" s="1"/>
  <c r="AO131" i="2"/>
  <c r="AP131" i="2" s="1"/>
  <c r="AO132" i="2"/>
  <c r="AP132" i="2" s="1"/>
  <c r="AO133" i="2"/>
  <c r="AP133" i="2" s="1"/>
  <c r="AO134" i="2"/>
  <c r="AP134" i="2" s="1"/>
  <c r="AO135" i="2"/>
  <c r="AP135" i="2" s="1"/>
  <c r="AO136" i="2"/>
  <c r="AO137" i="2"/>
  <c r="AP137" i="2" s="1"/>
  <c r="AO138" i="2"/>
  <c r="AP138" i="2" s="1"/>
  <c r="AO139" i="2"/>
  <c r="AP139" i="2" s="1"/>
  <c r="AO140" i="2"/>
  <c r="AP140" i="2" s="1"/>
  <c r="AO141" i="2"/>
  <c r="AP141" i="2" s="1"/>
  <c r="AO142" i="2"/>
  <c r="AP142" i="2" s="1"/>
  <c r="AO143" i="2"/>
  <c r="AP143" i="2" s="1"/>
  <c r="AO144" i="2"/>
  <c r="AO145" i="2"/>
  <c r="AP145" i="2" s="1"/>
  <c r="AO146" i="2"/>
  <c r="AO147" i="2"/>
  <c r="AP147" i="2" s="1"/>
  <c r="AO148" i="2"/>
  <c r="AP148" i="2" s="1"/>
  <c r="AO149" i="2"/>
  <c r="AP149" i="2" s="1"/>
  <c r="AO150" i="2"/>
  <c r="AP150" i="2" s="1"/>
  <c r="AO151" i="2"/>
  <c r="AP151" i="2" s="1"/>
  <c r="AO152" i="2"/>
  <c r="AP152" i="2" s="1"/>
  <c r="AO153" i="2"/>
  <c r="AP153" i="2" s="1"/>
  <c r="AO154" i="2"/>
  <c r="AP154" i="2" s="1"/>
  <c r="AO155" i="2"/>
  <c r="AP155" i="2" s="1"/>
  <c r="AO156" i="2"/>
  <c r="AO157" i="2"/>
  <c r="AP157" i="2" s="1"/>
  <c r="AO158" i="2"/>
  <c r="AP158" i="2" s="1"/>
  <c r="AO159" i="2"/>
  <c r="AP159" i="2" s="1"/>
  <c r="AO160" i="2"/>
  <c r="AP160" i="2" s="1"/>
  <c r="AO161" i="2"/>
  <c r="AP161" i="2" s="1"/>
  <c r="AO162" i="2"/>
  <c r="AP162" i="2" s="1"/>
  <c r="AO163" i="2"/>
  <c r="AP163" i="2" s="1"/>
  <c r="AO164" i="2"/>
  <c r="AO165" i="2"/>
  <c r="AP165" i="2" s="1"/>
  <c r="AO166" i="2"/>
  <c r="AP166" i="2" s="1"/>
  <c r="AO167" i="2"/>
  <c r="AP167" i="2" s="1"/>
  <c r="AO168" i="2"/>
  <c r="AP168" i="2" s="1"/>
  <c r="AO169" i="2"/>
  <c r="AP169" i="2" s="1"/>
  <c r="AO170" i="2"/>
  <c r="AP170" i="2" s="1"/>
  <c r="AO171" i="2"/>
  <c r="AP171" i="2" s="1"/>
  <c r="AO172" i="2"/>
  <c r="AP172" i="2" s="1"/>
  <c r="AO173" i="2"/>
  <c r="AP173" i="2" s="1"/>
  <c r="AO174" i="2"/>
  <c r="AP174" i="2" s="1"/>
  <c r="AO175" i="2"/>
  <c r="AP175" i="2" s="1"/>
  <c r="AO176" i="2"/>
  <c r="AO177" i="2"/>
  <c r="AP177" i="2" s="1"/>
  <c r="AO178" i="2"/>
  <c r="AO179" i="2"/>
  <c r="AP179" i="2" s="1"/>
  <c r="AO180" i="2"/>
  <c r="AO181" i="2"/>
  <c r="AP181" i="2" s="1"/>
  <c r="AO182" i="2"/>
  <c r="AP182" i="2" s="1"/>
  <c r="AO183" i="2"/>
  <c r="AP183" i="2" s="1"/>
  <c r="AO184" i="2"/>
  <c r="AO185" i="2"/>
  <c r="AP185" i="2" s="1"/>
  <c r="AO186" i="2"/>
  <c r="AP186" i="2" s="1"/>
  <c r="AO187" i="2"/>
  <c r="AP187" i="2" s="1"/>
  <c r="AO188" i="2"/>
  <c r="AO189" i="2"/>
  <c r="AP189" i="2" s="1"/>
  <c r="AO190" i="2"/>
  <c r="AP190" i="2" s="1"/>
  <c r="AO191" i="2"/>
  <c r="AP191" i="2" s="1"/>
  <c r="AO192" i="2"/>
  <c r="AP192" i="2" s="1"/>
  <c r="AO193" i="2"/>
  <c r="AP193" i="2" s="1"/>
  <c r="AO194" i="2"/>
  <c r="AP194" i="2" s="1"/>
  <c r="AO195" i="2"/>
  <c r="AP195" i="2" s="1"/>
  <c r="AO196" i="2"/>
  <c r="AO197" i="2"/>
  <c r="AP197" i="2" s="1"/>
  <c r="AO198" i="2"/>
  <c r="AP198" i="2" s="1"/>
  <c r="AO199" i="2"/>
  <c r="AP199" i="2" s="1"/>
  <c r="AO200" i="2"/>
  <c r="AP200" i="2" s="1"/>
  <c r="AO201" i="2"/>
  <c r="AP201" i="2" s="1"/>
  <c r="AO202" i="2"/>
  <c r="AP202" i="2" s="1"/>
  <c r="AO203" i="2"/>
  <c r="AP203" i="2" s="1"/>
  <c r="AO204" i="2"/>
  <c r="AO205" i="2"/>
  <c r="AP205" i="2" s="1"/>
  <c r="AO206" i="2"/>
  <c r="AP206" i="2" s="1"/>
  <c r="AO207" i="2"/>
  <c r="AP207" i="2" s="1"/>
  <c r="AO208" i="2"/>
  <c r="AO209" i="2"/>
  <c r="AP209" i="2" s="1"/>
  <c r="AO210" i="2"/>
  <c r="AP210" i="2" s="1"/>
  <c r="AO211" i="2"/>
  <c r="AP211" i="2" s="1"/>
  <c r="AO212" i="2"/>
  <c r="AP212" i="2" s="1"/>
  <c r="AO213" i="2"/>
  <c r="AP213" i="2" s="1"/>
  <c r="AO214" i="2"/>
  <c r="AP214" i="2" s="1"/>
  <c r="AO215" i="2"/>
  <c r="AP215" i="2" s="1"/>
  <c r="AO216" i="2"/>
  <c r="AO217" i="2"/>
  <c r="AP217" i="2" s="1"/>
  <c r="AO218" i="2"/>
  <c r="AP218" i="2" s="1"/>
  <c r="AO219" i="2"/>
  <c r="AP219" i="2" s="1"/>
  <c r="AO220" i="2"/>
  <c r="AO221" i="2"/>
  <c r="AP221" i="2" s="1"/>
  <c r="AO222" i="2"/>
  <c r="AP222" i="2" s="1"/>
  <c r="AO223" i="2"/>
  <c r="AP223" i="2" s="1"/>
  <c r="AO224" i="2"/>
  <c r="AO225" i="2"/>
  <c r="AP225" i="2" s="1"/>
  <c r="AO226" i="2"/>
  <c r="AP226" i="2" s="1"/>
  <c r="AO227" i="2"/>
  <c r="AP227" i="2" s="1"/>
  <c r="AO228" i="2"/>
  <c r="AP228" i="2" s="1"/>
  <c r="AO229" i="2"/>
  <c r="AP229" i="2" s="1"/>
  <c r="AO230" i="2"/>
  <c r="AP230" i="2" s="1"/>
  <c r="AO231" i="2"/>
  <c r="AP231" i="2" s="1"/>
  <c r="AO232" i="2"/>
  <c r="AP232" i="2" s="1"/>
  <c r="AO233" i="2"/>
  <c r="AP233" i="2" s="1"/>
  <c r="AO234" i="2"/>
  <c r="AP234" i="2" s="1"/>
  <c r="AO235" i="2"/>
  <c r="AP235" i="2" s="1"/>
  <c r="AO236" i="2"/>
  <c r="AO237" i="2"/>
  <c r="AP237" i="2" s="1"/>
  <c r="AO238" i="2"/>
  <c r="AP238" i="2" s="1"/>
  <c r="AO239" i="2"/>
  <c r="AP239" i="2" s="1"/>
  <c r="AO240" i="2"/>
  <c r="AO241" i="2"/>
  <c r="AP241" i="2" s="1"/>
  <c r="AO242" i="2"/>
  <c r="AO243" i="2"/>
  <c r="AP243" i="2" s="1"/>
  <c r="AO244" i="2"/>
  <c r="AO245" i="2"/>
  <c r="AP245" i="2" s="1"/>
  <c r="AO246" i="2"/>
  <c r="AP246" i="2" s="1"/>
  <c r="AO247" i="2"/>
  <c r="AP247" i="2" s="1"/>
  <c r="AO248" i="2"/>
  <c r="AP248" i="2" s="1"/>
  <c r="AO249" i="2"/>
  <c r="AP249" i="2" s="1"/>
  <c r="AO250" i="2"/>
  <c r="AP250" i="2" s="1"/>
  <c r="AO251" i="2"/>
  <c r="AP251" i="2" s="1"/>
  <c r="AO252" i="2"/>
  <c r="AO253" i="2"/>
  <c r="AO254" i="2"/>
  <c r="AP254" i="2" s="1"/>
  <c r="AO255" i="2"/>
  <c r="AP255" i="2" s="1"/>
  <c r="AO256" i="2"/>
  <c r="AO257" i="2"/>
  <c r="AO258" i="2"/>
  <c r="AP258" i="2" s="1"/>
  <c r="AO259" i="2"/>
  <c r="AP259" i="2" s="1"/>
  <c r="AO260" i="2"/>
  <c r="AP260" i="2" s="1"/>
  <c r="AO261" i="2"/>
  <c r="AO262" i="2"/>
  <c r="AP262" i="2" s="1"/>
  <c r="AO263" i="2"/>
  <c r="AP263" i="2" s="1"/>
  <c r="AO264" i="2"/>
  <c r="AO265" i="2"/>
  <c r="AP265" i="2" s="1"/>
  <c r="AO266" i="2"/>
  <c r="AP266" i="2" s="1"/>
  <c r="AO267" i="2"/>
  <c r="AP267" i="2" s="1"/>
  <c r="AO268" i="2"/>
  <c r="AO269" i="2"/>
  <c r="AP269" i="2" s="1"/>
  <c r="AO270" i="2"/>
  <c r="AP270" i="2" s="1"/>
  <c r="AO271" i="2"/>
  <c r="AP271" i="2" s="1"/>
  <c r="AO272" i="2"/>
  <c r="AP272" i="2" s="1"/>
  <c r="AO273" i="2"/>
  <c r="AP273" i="2" s="1"/>
  <c r="AO274" i="2"/>
  <c r="AP274" i="2" s="1"/>
  <c r="AO275" i="2"/>
  <c r="AP275" i="2" s="1"/>
  <c r="AO276" i="2"/>
  <c r="AO277" i="2"/>
  <c r="AP277" i="2" s="1"/>
  <c r="AO278" i="2"/>
  <c r="AP278" i="2" s="1"/>
  <c r="AO279" i="2"/>
  <c r="AP279" i="2" s="1"/>
  <c r="AO280" i="2"/>
  <c r="AO281" i="2"/>
  <c r="AP281" i="2" s="1"/>
  <c r="AO282" i="2"/>
  <c r="AP282" i="2" s="1"/>
  <c r="AO283" i="2"/>
  <c r="AP283" i="2" s="1"/>
  <c r="AO284" i="2"/>
  <c r="AO285" i="2"/>
  <c r="AO286" i="2"/>
  <c r="AP286" i="2" s="1"/>
  <c r="AO287" i="2"/>
  <c r="AP287" i="2" s="1"/>
  <c r="AO288" i="2"/>
  <c r="AO289" i="2"/>
  <c r="AP289" i="2" s="1"/>
  <c r="AO290" i="2"/>
  <c r="AP290" i="2" s="1"/>
  <c r="AO291" i="2"/>
  <c r="AP291" i="2" s="1"/>
  <c r="AO292" i="2"/>
  <c r="AP292" i="2" s="1"/>
  <c r="AO293" i="2"/>
  <c r="AP293" i="2" s="1"/>
  <c r="AO294" i="2"/>
  <c r="AP294" i="2" s="1"/>
  <c r="AO295" i="2"/>
  <c r="AP295" i="2" s="1"/>
  <c r="AO296" i="2"/>
  <c r="AO297" i="2"/>
  <c r="AO298" i="2"/>
  <c r="AP298" i="2" s="1"/>
  <c r="AO299" i="2"/>
  <c r="AP299" i="2" s="1"/>
  <c r="AO300" i="2"/>
  <c r="AP300" i="2" s="1"/>
  <c r="AO301" i="2"/>
  <c r="AO302" i="2"/>
  <c r="AP302" i="2" s="1"/>
  <c r="AO303" i="2"/>
  <c r="AP303" i="2" s="1"/>
  <c r="AO304" i="2"/>
  <c r="AO305" i="2"/>
  <c r="AO306" i="2"/>
  <c r="AP306" i="2" s="1"/>
  <c r="AO307" i="2"/>
  <c r="AP307" i="2" s="1"/>
  <c r="AO308" i="2"/>
  <c r="AP308" i="2" s="1"/>
  <c r="AO309" i="2"/>
  <c r="AP309" i="2" s="1"/>
  <c r="AO10" i="2"/>
  <c r="AP10" i="2" s="1"/>
  <c r="AN11" i="2"/>
  <c r="AN12" i="2"/>
  <c r="AN13" i="2"/>
  <c r="AN16" i="2"/>
  <c r="AN17" i="2"/>
  <c r="AP21" i="2"/>
  <c r="AN24" i="2"/>
  <c r="AP24" i="2"/>
  <c r="AP25" i="2"/>
  <c r="AN28" i="2"/>
  <c r="AP28" i="2"/>
  <c r="AN32" i="2"/>
  <c r="AN33" i="2"/>
  <c r="AP33" i="2"/>
  <c r="AN36" i="2"/>
  <c r="AP36" i="2"/>
  <c r="AN41" i="2"/>
  <c r="AN44" i="2"/>
  <c r="AP44" i="2"/>
  <c r="AN47" i="2"/>
  <c r="AP48" i="2"/>
  <c r="AN56" i="2"/>
  <c r="AP56" i="2"/>
  <c r="AN57" i="2"/>
  <c r="AN61" i="2"/>
  <c r="AN64" i="2"/>
  <c r="AP64" i="2"/>
  <c r="AN65" i="2"/>
  <c r="AN68" i="2"/>
  <c r="AP68" i="2"/>
  <c r="AN72" i="2"/>
  <c r="AN73" i="2"/>
  <c r="AN76" i="2"/>
  <c r="AP76" i="2"/>
  <c r="AN77" i="2"/>
  <c r="AN84" i="2"/>
  <c r="AP84" i="2"/>
  <c r="AN88" i="2"/>
  <c r="AN93" i="2"/>
  <c r="AN96" i="2"/>
  <c r="AP96" i="2"/>
  <c r="AN97" i="2"/>
  <c r="AN99" i="2"/>
  <c r="AN100" i="2"/>
  <c r="AN101" i="2"/>
  <c r="AN104" i="2"/>
  <c r="AP104" i="2"/>
  <c r="AN105" i="2"/>
  <c r="AN108" i="2"/>
  <c r="AP108" i="2"/>
  <c r="AP112" i="2"/>
  <c r="AN113" i="2"/>
  <c r="AP114" i="2"/>
  <c r="AN116" i="2"/>
  <c r="AP116" i="2"/>
  <c r="AN117" i="2"/>
  <c r="AN120" i="2"/>
  <c r="AP120" i="2"/>
  <c r="AN124" i="2"/>
  <c r="AP124" i="2"/>
  <c r="AN125" i="2"/>
  <c r="AN128" i="2"/>
  <c r="AN129" i="2"/>
  <c r="AN133" i="2"/>
  <c r="AN136" i="2"/>
  <c r="AP136" i="2"/>
  <c r="AN137" i="2"/>
  <c r="AN138" i="2"/>
  <c r="AN140" i="2"/>
  <c r="AN144" i="2"/>
  <c r="AP144" i="2"/>
  <c r="AP146" i="2"/>
  <c r="AN148" i="2"/>
  <c r="AN149" i="2"/>
  <c r="AN152" i="2"/>
  <c r="AN156" i="2"/>
  <c r="AP156" i="2"/>
  <c r="AN157" i="2"/>
  <c r="AN160" i="2"/>
  <c r="AN161" i="2"/>
  <c r="AN164" i="2"/>
  <c r="AP164" i="2"/>
  <c r="AN165" i="2"/>
  <c r="AN168" i="2"/>
  <c r="AN169" i="2"/>
  <c r="AN176" i="2"/>
  <c r="AP176" i="2"/>
  <c r="AN177" i="2"/>
  <c r="AP178" i="2"/>
  <c r="AP180" i="2"/>
  <c r="AN181" i="2"/>
  <c r="AN184" i="2"/>
  <c r="AP184" i="2"/>
  <c r="AN188" i="2"/>
  <c r="AP188" i="2"/>
  <c r="AN189" i="2"/>
  <c r="AN192" i="2"/>
  <c r="AN193" i="2"/>
  <c r="AN196" i="2"/>
  <c r="AP196" i="2"/>
  <c r="AN197" i="2"/>
  <c r="AN200" i="2"/>
  <c r="AN201" i="2"/>
  <c r="AN204" i="2"/>
  <c r="AP204" i="2"/>
  <c r="AN208" i="2"/>
  <c r="AP208" i="2"/>
  <c r="AN209" i="2"/>
  <c r="AN213" i="2"/>
  <c r="AN216" i="2"/>
  <c r="AP216" i="2"/>
  <c r="AN220" i="2"/>
  <c r="AP220" i="2"/>
  <c r="AN221" i="2"/>
  <c r="AN224" i="2"/>
  <c r="AP224" i="2"/>
  <c r="AN228" i="2"/>
  <c r="AN229" i="2"/>
  <c r="AN232" i="2"/>
  <c r="AN233" i="2"/>
  <c r="AN236" i="2"/>
  <c r="AP236" i="2"/>
  <c r="AN240" i="2"/>
  <c r="AP240" i="2"/>
  <c r="AN241" i="2"/>
  <c r="AP242" i="2"/>
  <c r="AN244" i="2"/>
  <c r="AP244" i="2"/>
  <c r="AN248" i="2"/>
  <c r="AN249" i="2"/>
  <c r="AP252" i="2"/>
  <c r="AN253" i="2"/>
  <c r="AP253" i="2"/>
  <c r="AN256" i="2"/>
  <c r="AP256" i="2"/>
  <c r="AP257" i="2"/>
  <c r="AN258" i="2"/>
  <c r="AN260" i="2"/>
  <c r="AN261" i="2"/>
  <c r="AP261" i="2"/>
  <c r="AN264" i="2"/>
  <c r="AP264" i="2"/>
  <c r="AN265" i="2"/>
  <c r="AN268" i="2"/>
  <c r="AP268" i="2"/>
  <c r="AN272" i="2"/>
  <c r="AN276" i="2"/>
  <c r="AP276" i="2"/>
  <c r="AN277" i="2"/>
  <c r="AN279" i="2"/>
  <c r="AN280" i="2"/>
  <c r="AP280" i="2"/>
  <c r="AN281" i="2"/>
  <c r="AN284" i="2"/>
  <c r="AP284" i="2"/>
  <c r="AP285" i="2"/>
  <c r="AN288" i="2"/>
  <c r="AP288" i="2"/>
  <c r="AN293" i="2"/>
  <c r="AN296" i="2"/>
  <c r="AP296" i="2"/>
  <c r="AN297" i="2"/>
  <c r="AP297" i="2"/>
  <c r="AN300" i="2"/>
  <c r="AP301" i="2"/>
  <c r="AN304" i="2"/>
  <c r="AP304" i="2"/>
  <c r="AP305" i="2"/>
  <c r="AN308" i="2"/>
  <c r="AN309" i="2"/>
  <c r="AK11" i="2"/>
  <c r="AK12" i="2"/>
  <c r="AL12" i="2" s="1"/>
  <c r="AK13" i="2"/>
  <c r="AL13" i="2" s="1"/>
  <c r="AK14" i="2"/>
  <c r="AL14" i="2" s="1"/>
  <c r="AK15" i="2"/>
  <c r="AK16" i="2"/>
  <c r="AK17" i="2"/>
  <c r="AL17" i="2" s="1"/>
  <c r="AK18" i="2"/>
  <c r="AL18" i="2" s="1"/>
  <c r="AK19" i="2"/>
  <c r="AL19" i="2" s="1"/>
  <c r="AK20" i="2"/>
  <c r="AL20" i="2" s="1"/>
  <c r="AK21" i="2"/>
  <c r="AL21" i="2" s="1"/>
  <c r="AK22" i="2"/>
  <c r="AL22" i="2" s="1"/>
  <c r="AK23" i="2"/>
  <c r="AL23" i="2" s="1"/>
  <c r="AK24" i="2"/>
  <c r="AL24" i="2" s="1"/>
  <c r="AK25" i="2"/>
  <c r="AL25" i="2" s="1"/>
  <c r="AK26" i="2"/>
  <c r="AL26" i="2" s="1"/>
  <c r="AK27" i="2"/>
  <c r="AL27" i="2" s="1"/>
  <c r="AK28" i="2"/>
  <c r="AL28" i="2" s="1"/>
  <c r="AK29" i="2"/>
  <c r="AL29" i="2" s="1"/>
  <c r="AK30" i="2"/>
  <c r="AL30" i="2" s="1"/>
  <c r="AK31" i="2"/>
  <c r="AL31" i="2" s="1"/>
  <c r="AK32" i="2"/>
  <c r="AL32" i="2" s="1"/>
  <c r="AK33" i="2"/>
  <c r="AL33" i="2" s="1"/>
  <c r="AK34" i="2"/>
  <c r="AK35" i="2"/>
  <c r="AK36" i="2"/>
  <c r="AL36" i="2" s="1"/>
  <c r="AK37" i="2"/>
  <c r="AL37" i="2" s="1"/>
  <c r="AK38" i="2"/>
  <c r="AL38" i="2" s="1"/>
  <c r="AK39" i="2"/>
  <c r="AL39" i="2" s="1"/>
  <c r="AK40" i="2"/>
  <c r="AL40" i="2" s="1"/>
  <c r="AK41" i="2"/>
  <c r="AK42" i="2"/>
  <c r="AL42" i="2" s="1"/>
  <c r="AK43" i="2"/>
  <c r="AL43" i="2" s="1"/>
  <c r="AK44" i="2"/>
  <c r="AL44" i="2" s="1"/>
  <c r="AK45" i="2"/>
  <c r="AL45" i="2" s="1"/>
  <c r="AK46" i="2"/>
  <c r="AL46" i="2" s="1"/>
  <c r="AK47" i="2"/>
  <c r="AL47" i="2" s="1"/>
  <c r="AK48" i="2"/>
  <c r="AL48" i="2" s="1"/>
  <c r="AK49" i="2"/>
  <c r="AL49" i="2" s="1"/>
  <c r="AK50" i="2"/>
  <c r="AL50" i="2" s="1"/>
  <c r="AK51" i="2"/>
  <c r="AL51" i="2" s="1"/>
  <c r="AK52" i="2"/>
  <c r="AL52" i="2" s="1"/>
  <c r="AK53" i="2"/>
  <c r="AL53" i="2" s="1"/>
  <c r="AK54" i="2"/>
  <c r="AL54" i="2" s="1"/>
  <c r="AK55" i="2"/>
  <c r="AL55" i="2" s="1"/>
  <c r="AK56" i="2"/>
  <c r="AL56" i="2" s="1"/>
  <c r="AK57" i="2"/>
  <c r="AL57" i="2" s="1"/>
  <c r="AK58" i="2"/>
  <c r="AK59" i="2"/>
  <c r="AK60" i="2"/>
  <c r="AK61" i="2"/>
  <c r="AL61" i="2" s="1"/>
  <c r="AK62" i="2"/>
  <c r="AL62" i="2" s="1"/>
  <c r="AK63" i="2"/>
  <c r="AL63" i="2" s="1"/>
  <c r="AK64" i="2"/>
  <c r="AK65" i="2"/>
  <c r="AK66" i="2"/>
  <c r="AK67" i="2"/>
  <c r="AK68" i="2"/>
  <c r="AK69" i="2"/>
  <c r="AK70" i="2"/>
  <c r="AK71" i="2"/>
  <c r="AL71" i="2" s="1"/>
  <c r="AK72" i="2"/>
  <c r="AL72" i="2" s="1"/>
  <c r="AK73" i="2"/>
  <c r="AL73" i="2" s="1"/>
  <c r="AK74" i="2"/>
  <c r="AL74" i="2" s="1"/>
  <c r="AK75" i="2"/>
  <c r="AL75" i="2" s="1"/>
  <c r="AK76" i="2"/>
  <c r="AL76" i="2" s="1"/>
  <c r="AK77" i="2"/>
  <c r="AL77" i="2" s="1"/>
  <c r="AK78" i="2"/>
  <c r="AL78" i="2" s="1"/>
  <c r="AK79" i="2"/>
  <c r="AL79" i="2" s="1"/>
  <c r="AK80" i="2"/>
  <c r="AL80" i="2" s="1"/>
  <c r="AK81" i="2"/>
  <c r="AL81" i="2" s="1"/>
  <c r="AK82" i="2"/>
  <c r="AL82" i="2" s="1"/>
  <c r="AK83" i="2"/>
  <c r="AL83" i="2" s="1"/>
  <c r="AK84" i="2"/>
  <c r="AL84" i="2" s="1"/>
  <c r="AK85" i="2"/>
  <c r="AL85" i="2" s="1"/>
  <c r="AK86" i="2"/>
  <c r="AL86" i="2" s="1"/>
  <c r="AK87" i="2"/>
  <c r="AL87" i="2" s="1"/>
  <c r="AK88" i="2"/>
  <c r="AL88" i="2" s="1"/>
  <c r="AK89" i="2"/>
  <c r="AL89" i="2" s="1"/>
  <c r="AK90" i="2"/>
  <c r="AL90" i="2" s="1"/>
  <c r="AK91" i="2"/>
  <c r="AL91" i="2" s="1"/>
  <c r="AK92" i="2"/>
  <c r="AL92" i="2" s="1"/>
  <c r="AK93" i="2"/>
  <c r="AL93" i="2" s="1"/>
  <c r="AK94" i="2"/>
  <c r="AL94" i="2" s="1"/>
  <c r="AK95" i="2"/>
  <c r="AL95" i="2" s="1"/>
  <c r="AK96" i="2"/>
  <c r="AL96" i="2" s="1"/>
  <c r="AK97" i="2"/>
  <c r="AL97" i="2" s="1"/>
  <c r="AK98" i="2"/>
  <c r="AL98" i="2" s="1"/>
  <c r="AK99" i="2"/>
  <c r="AL99" i="2" s="1"/>
  <c r="AK100" i="2"/>
  <c r="AL100" i="2" s="1"/>
  <c r="AK101" i="2"/>
  <c r="AL101" i="2" s="1"/>
  <c r="AK102" i="2"/>
  <c r="AL102" i="2" s="1"/>
  <c r="AK103" i="2"/>
  <c r="AL103" i="2" s="1"/>
  <c r="AK104" i="2"/>
  <c r="AL104" i="2" s="1"/>
  <c r="AK105" i="2"/>
  <c r="AL105" i="2" s="1"/>
  <c r="AK106" i="2"/>
  <c r="AL106" i="2" s="1"/>
  <c r="AK107" i="2"/>
  <c r="AL107" i="2" s="1"/>
  <c r="AK108" i="2"/>
  <c r="AL108" i="2" s="1"/>
  <c r="AK109" i="2"/>
  <c r="AL109" i="2" s="1"/>
  <c r="AK110" i="2"/>
  <c r="AL110" i="2" s="1"/>
  <c r="AK111" i="2"/>
  <c r="AL111" i="2" s="1"/>
  <c r="AK112" i="2"/>
  <c r="AL112" i="2" s="1"/>
  <c r="AK113" i="2"/>
  <c r="AL113" i="2" s="1"/>
  <c r="AK114" i="2"/>
  <c r="AL114" i="2" s="1"/>
  <c r="AK115" i="2"/>
  <c r="AL115" i="2" s="1"/>
  <c r="AK116" i="2"/>
  <c r="AL116" i="2" s="1"/>
  <c r="AK117" i="2"/>
  <c r="AL117" i="2" s="1"/>
  <c r="AK118" i="2"/>
  <c r="AL118" i="2" s="1"/>
  <c r="AK119" i="2"/>
  <c r="AL119" i="2" s="1"/>
  <c r="AK120" i="2"/>
  <c r="AL120" i="2" s="1"/>
  <c r="AK121" i="2"/>
  <c r="AL121" i="2" s="1"/>
  <c r="AK122" i="2"/>
  <c r="AL122" i="2" s="1"/>
  <c r="AK123" i="2"/>
  <c r="AL123" i="2" s="1"/>
  <c r="AK124" i="2"/>
  <c r="AL124" i="2" s="1"/>
  <c r="AK125" i="2"/>
  <c r="AL125" i="2" s="1"/>
  <c r="AK126" i="2"/>
  <c r="AL126" i="2" s="1"/>
  <c r="AK127" i="2"/>
  <c r="AL127" i="2" s="1"/>
  <c r="AK128" i="2"/>
  <c r="AL128" i="2" s="1"/>
  <c r="AK129" i="2"/>
  <c r="AL129" i="2" s="1"/>
  <c r="AK130" i="2"/>
  <c r="AL130" i="2" s="1"/>
  <c r="AK131" i="2"/>
  <c r="AL131" i="2" s="1"/>
  <c r="AK132" i="2"/>
  <c r="AL132" i="2" s="1"/>
  <c r="AK133" i="2"/>
  <c r="AL133" i="2" s="1"/>
  <c r="AK134" i="2"/>
  <c r="AL134" i="2" s="1"/>
  <c r="AK135" i="2"/>
  <c r="AL135" i="2" s="1"/>
  <c r="AK136" i="2"/>
  <c r="AL136" i="2" s="1"/>
  <c r="AK137" i="2"/>
  <c r="AL137" i="2" s="1"/>
  <c r="AK138" i="2"/>
  <c r="AL138" i="2" s="1"/>
  <c r="AK139" i="2"/>
  <c r="AL139" i="2" s="1"/>
  <c r="AK140" i="2"/>
  <c r="AL140" i="2" s="1"/>
  <c r="AK141" i="2"/>
  <c r="AL141" i="2" s="1"/>
  <c r="AK142" i="2"/>
  <c r="AL142" i="2" s="1"/>
  <c r="AK143" i="2"/>
  <c r="AL143" i="2" s="1"/>
  <c r="AK144" i="2"/>
  <c r="AL144" i="2" s="1"/>
  <c r="AK145" i="2"/>
  <c r="AL145" i="2" s="1"/>
  <c r="AK146" i="2"/>
  <c r="AL146" i="2" s="1"/>
  <c r="AK147" i="2"/>
  <c r="AL147" i="2" s="1"/>
  <c r="AK148" i="2"/>
  <c r="AL148" i="2" s="1"/>
  <c r="AK149" i="2"/>
  <c r="AL149" i="2" s="1"/>
  <c r="AK150" i="2"/>
  <c r="AL150" i="2" s="1"/>
  <c r="AK151" i="2"/>
  <c r="AL151" i="2" s="1"/>
  <c r="AK152" i="2"/>
  <c r="AL152" i="2" s="1"/>
  <c r="AK153" i="2"/>
  <c r="AL153" i="2" s="1"/>
  <c r="AK154" i="2"/>
  <c r="AL154" i="2" s="1"/>
  <c r="AK155" i="2"/>
  <c r="AL155" i="2" s="1"/>
  <c r="AK156" i="2"/>
  <c r="AL156" i="2" s="1"/>
  <c r="AK157" i="2"/>
  <c r="AL157" i="2" s="1"/>
  <c r="AK158" i="2"/>
  <c r="AL158" i="2" s="1"/>
  <c r="AK159" i="2"/>
  <c r="AL159" i="2" s="1"/>
  <c r="AK160" i="2"/>
  <c r="AL160" i="2" s="1"/>
  <c r="AK161" i="2"/>
  <c r="AL161" i="2" s="1"/>
  <c r="AK162" i="2"/>
  <c r="AL162" i="2" s="1"/>
  <c r="AK163" i="2"/>
  <c r="AL163" i="2" s="1"/>
  <c r="AK164" i="2"/>
  <c r="AL164" i="2" s="1"/>
  <c r="AK165" i="2"/>
  <c r="AL165" i="2" s="1"/>
  <c r="AK166" i="2"/>
  <c r="AL166" i="2" s="1"/>
  <c r="AK167" i="2"/>
  <c r="AL167" i="2" s="1"/>
  <c r="AK168" i="2"/>
  <c r="AL168" i="2" s="1"/>
  <c r="AK169" i="2"/>
  <c r="AL169" i="2" s="1"/>
  <c r="AK170" i="2"/>
  <c r="AL170" i="2" s="1"/>
  <c r="AK171" i="2"/>
  <c r="AL171" i="2" s="1"/>
  <c r="AK172" i="2"/>
  <c r="AL172" i="2" s="1"/>
  <c r="AK173" i="2"/>
  <c r="AL173" i="2" s="1"/>
  <c r="AK174" i="2"/>
  <c r="AL174" i="2" s="1"/>
  <c r="AK175" i="2"/>
  <c r="AL175" i="2" s="1"/>
  <c r="AK176" i="2"/>
  <c r="AL176" i="2" s="1"/>
  <c r="AK177" i="2"/>
  <c r="AL177" i="2" s="1"/>
  <c r="AK178" i="2"/>
  <c r="AL178" i="2" s="1"/>
  <c r="AK179" i="2"/>
  <c r="AL179" i="2" s="1"/>
  <c r="AK180" i="2"/>
  <c r="AL180" i="2" s="1"/>
  <c r="AK181" i="2"/>
  <c r="AL181" i="2" s="1"/>
  <c r="AK182" i="2"/>
  <c r="AL182" i="2" s="1"/>
  <c r="AK183" i="2"/>
  <c r="AL183" i="2" s="1"/>
  <c r="AK184" i="2"/>
  <c r="AL184" i="2" s="1"/>
  <c r="AK185" i="2"/>
  <c r="AL185" i="2" s="1"/>
  <c r="AK186" i="2"/>
  <c r="AL186" i="2" s="1"/>
  <c r="AK187" i="2"/>
  <c r="AL187" i="2" s="1"/>
  <c r="AK188" i="2"/>
  <c r="AL188" i="2" s="1"/>
  <c r="AK189" i="2"/>
  <c r="AL189" i="2" s="1"/>
  <c r="AK190" i="2"/>
  <c r="AL190" i="2" s="1"/>
  <c r="AK191" i="2"/>
  <c r="AL191" i="2" s="1"/>
  <c r="AK192" i="2"/>
  <c r="AL192" i="2" s="1"/>
  <c r="AK193" i="2"/>
  <c r="AL193" i="2" s="1"/>
  <c r="AK194" i="2"/>
  <c r="AL194" i="2" s="1"/>
  <c r="AK195" i="2"/>
  <c r="AL195" i="2" s="1"/>
  <c r="AK196" i="2"/>
  <c r="AL196" i="2" s="1"/>
  <c r="AK197" i="2"/>
  <c r="AL197" i="2" s="1"/>
  <c r="AK198" i="2"/>
  <c r="AL198" i="2" s="1"/>
  <c r="AK199" i="2"/>
  <c r="AL199" i="2" s="1"/>
  <c r="AK200" i="2"/>
  <c r="AL200" i="2" s="1"/>
  <c r="AK201" i="2"/>
  <c r="AL201" i="2" s="1"/>
  <c r="AK202" i="2"/>
  <c r="AL202" i="2" s="1"/>
  <c r="AK203" i="2"/>
  <c r="AL203" i="2" s="1"/>
  <c r="AK204" i="2"/>
  <c r="AL204" i="2" s="1"/>
  <c r="AK205" i="2"/>
  <c r="AL205" i="2" s="1"/>
  <c r="AK206" i="2"/>
  <c r="AL206" i="2" s="1"/>
  <c r="AK207" i="2"/>
  <c r="AL207" i="2" s="1"/>
  <c r="AK208" i="2"/>
  <c r="AL208" i="2" s="1"/>
  <c r="AK209" i="2"/>
  <c r="AL209" i="2" s="1"/>
  <c r="AK210" i="2"/>
  <c r="AL210" i="2" s="1"/>
  <c r="AK211" i="2"/>
  <c r="AL211" i="2" s="1"/>
  <c r="AK212" i="2"/>
  <c r="AL212" i="2" s="1"/>
  <c r="AK213" i="2"/>
  <c r="AL213" i="2" s="1"/>
  <c r="AK214" i="2"/>
  <c r="AL214" i="2" s="1"/>
  <c r="AK215" i="2"/>
  <c r="AL215" i="2" s="1"/>
  <c r="AK216" i="2"/>
  <c r="AL216" i="2" s="1"/>
  <c r="AK217" i="2"/>
  <c r="AL217" i="2" s="1"/>
  <c r="AK218" i="2"/>
  <c r="AL218" i="2" s="1"/>
  <c r="AK219" i="2"/>
  <c r="AL219" i="2" s="1"/>
  <c r="AK220" i="2"/>
  <c r="AL220" i="2" s="1"/>
  <c r="AK221" i="2"/>
  <c r="AL221" i="2" s="1"/>
  <c r="AK222" i="2"/>
  <c r="AL222" i="2" s="1"/>
  <c r="AK223" i="2"/>
  <c r="AL223" i="2" s="1"/>
  <c r="AK224" i="2"/>
  <c r="AL224" i="2" s="1"/>
  <c r="AK225" i="2"/>
  <c r="AL225" i="2" s="1"/>
  <c r="AK226" i="2"/>
  <c r="AL226" i="2" s="1"/>
  <c r="AK227" i="2"/>
  <c r="AL227" i="2" s="1"/>
  <c r="AK228" i="2"/>
  <c r="AL228" i="2" s="1"/>
  <c r="AK229" i="2"/>
  <c r="AL229" i="2" s="1"/>
  <c r="AK230" i="2"/>
  <c r="AL230" i="2" s="1"/>
  <c r="AK231" i="2"/>
  <c r="AL231" i="2" s="1"/>
  <c r="AK232" i="2"/>
  <c r="AL232" i="2" s="1"/>
  <c r="AK233" i="2"/>
  <c r="AL233" i="2" s="1"/>
  <c r="AK234" i="2"/>
  <c r="AL234" i="2" s="1"/>
  <c r="AK235" i="2"/>
  <c r="AL235" i="2" s="1"/>
  <c r="AK236" i="2"/>
  <c r="AL236" i="2" s="1"/>
  <c r="AK237" i="2"/>
  <c r="AL237" i="2" s="1"/>
  <c r="AK238" i="2"/>
  <c r="AL238" i="2" s="1"/>
  <c r="AK239" i="2"/>
  <c r="AL239" i="2" s="1"/>
  <c r="AK240" i="2"/>
  <c r="AL240" i="2" s="1"/>
  <c r="AK241" i="2"/>
  <c r="AL241" i="2" s="1"/>
  <c r="AK242" i="2"/>
  <c r="AL242" i="2" s="1"/>
  <c r="AK243" i="2"/>
  <c r="AL243" i="2" s="1"/>
  <c r="AK244" i="2"/>
  <c r="AL244" i="2" s="1"/>
  <c r="AK245" i="2"/>
  <c r="AL245" i="2" s="1"/>
  <c r="AK246" i="2"/>
  <c r="AL246" i="2" s="1"/>
  <c r="AK247" i="2"/>
  <c r="AL247" i="2" s="1"/>
  <c r="AK248" i="2"/>
  <c r="AL248" i="2" s="1"/>
  <c r="AK249" i="2"/>
  <c r="AL249" i="2" s="1"/>
  <c r="AK250" i="2"/>
  <c r="AL250" i="2" s="1"/>
  <c r="AK251" i="2"/>
  <c r="AL251" i="2" s="1"/>
  <c r="AK252" i="2"/>
  <c r="AL252" i="2" s="1"/>
  <c r="AK253" i="2"/>
  <c r="AL253" i="2" s="1"/>
  <c r="AK254" i="2"/>
  <c r="AL254" i="2" s="1"/>
  <c r="AK255" i="2"/>
  <c r="AL255" i="2" s="1"/>
  <c r="AK256" i="2"/>
  <c r="AL256" i="2" s="1"/>
  <c r="AK257" i="2"/>
  <c r="AL257" i="2" s="1"/>
  <c r="AK258" i="2"/>
  <c r="AL258" i="2" s="1"/>
  <c r="AK259" i="2"/>
  <c r="AL259" i="2" s="1"/>
  <c r="AK260" i="2"/>
  <c r="AL260" i="2" s="1"/>
  <c r="AK261" i="2"/>
  <c r="AL261" i="2" s="1"/>
  <c r="AK262" i="2"/>
  <c r="AL262" i="2" s="1"/>
  <c r="AK263" i="2"/>
  <c r="AL263" i="2" s="1"/>
  <c r="AK264" i="2"/>
  <c r="AL264" i="2" s="1"/>
  <c r="AK265" i="2"/>
  <c r="AL265" i="2" s="1"/>
  <c r="AK266" i="2"/>
  <c r="AL266" i="2" s="1"/>
  <c r="AK267" i="2"/>
  <c r="AL267" i="2" s="1"/>
  <c r="AK268" i="2"/>
  <c r="AL268" i="2" s="1"/>
  <c r="AK269" i="2"/>
  <c r="AL269" i="2" s="1"/>
  <c r="AK270" i="2"/>
  <c r="AL270" i="2" s="1"/>
  <c r="AK271" i="2"/>
  <c r="AL271" i="2" s="1"/>
  <c r="AK272" i="2"/>
  <c r="AL272" i="2" s="1"/>
  <c r="AK273" i="2"/>
  <c r="AL273" i="2" s="1"/>
  <c r="AK274" i="2"/>
  <c r="AL274" i="2" s="1"/>
  <c r="AK275" i="2"/>
  <c r="AL275" i="2" s="1"/>
  <c r="AK276" i="2"/>
  <c r="AL276" i="2" s="1"/>
  <c r="AK277" i="2"/>
  <c r="AL277" i="2" s="1"/>
  <c r="AK278" i="2"/>
  <c r="AL278" i="2" s="1"/>
  <c r="AK279" i="2"/>
  <c r="AL279" i="2" s="1"/>
  <c r="AK280" i="2"/>
  <c r="AL280" i="2" s="1"/>
  <c r="AK281" i="2"/>
  <c r="AL281" i="2" s="1"/>
  <c r="AK282" i="2"/>
  <c r="AL282" i="2" s="1"/>
  <c r="AK283" i="2"/>
  <c r="AL283" i="2" s="1"/>
  <c r="AK284" i="2"/>
  <c r="AL284" i="2" s="1"/>
  <c r="AK285" i="2"/>
  <c r="AL285" i="2" s="1"/>
  <c r="AK286" i="2"/>
  <c r="AL286" i="2" s="1"/>
  <c r="AK287" i="2"/>
  <c r="AL287" i="2" s="1"/>
  <c r="AK288" i="2"/>
  <c r="AL288" i="2" s="1"/>
  <c r="AK289" i="2"/>
  <c r="AL289" i="2" s="1"/>
  <c r="AK290" i="2"/>
  <c r="AL290" i="2" s="1"/>
  <c r="AK291" i="2"/>
  <c r="AL291" i="2" s="1"/>
  <c r="AK292" i="2"/>
  <c r="AL292" i="2" s="1"/>
  <c r="AK293" i="2"/>
  <c r="AL293" i="2" s="1"/>
  <c r="AK294" i="2"/>
  <c r="AL294" i="2" s="1"/>
  <c r="AK295" i="2"/>
  <c r="AL295" i="2" s="1"/>
  <c r="AK296" i="2"/>
  <c r="AL296" i="2" s="1"/>
  <c r="AK297" i="2"/>
  <c r="AL297" i="2" s="1"/>
  <c r="AK298" i="2"/>
  <c r="AL298" i="2" s="1"/>
  <c r="AK299" i="2"/>
  <c r="AL299" i="2" s="1"/>
  <c r="AK300" i="2"/>
  <c r="AL300" i="2" s="1"/>
  <c r="AK301" i="2"/>
  <c r="AL301" i="2" s="1"/>
  <c r="AK302" i="2"/>
  <c r="AL302" i="2" s="1"/>
  <c r="AK303" i="2"/>
  <c r="AL303" i="2" s="1"/>
  <c r="AK304" i="2"/>
  <c r="AL304" i="2" s="1"/>
  <c r="AK305" i="2"/>
  <c r="AL305" i="2" s="1"/>
  <c r="AK306" i="2"/>
  <c r="AL306" i="2" s="1"/>
  <c r="AK307" i="2"/>
  <c r="AL307" i="2" s="1"/>
  <c r="AK308" i="2"/>
  <c r="AL308" i="2" s="1"/>
  <c r="AK309" i="2"/>
  <c r="AL309" i="2" s="1"/>
  <c r="AI10" i="2"/>
  <c r="AK10" i="2"/>
  <c r="AL10" i="2" s="1"/>
  <c r="AI11" i="2"/>
  <c r="AJ11" i="2" s="1"/>
  <c r="AI12" i="2"/>
  <c r="AJ12" i="2" s="1"/>
  <c r="AI13" i="2"/>
  <c r="AI14" i="2"/>
  <c r="AI15" i="2"/>
  <c r="AJ15" i="2" s="1"/>
  <c r="AI16" i="2"/>
  <c r="AJ16" i="2" s="1"/>
  <c r="AI17" i="2"/>
  <c r="AJ17" i="2" s="1"/>
  <c r="AI18" i="2"/>
  <c r="AJ18" i="2" s="1"/>
  <c r="AI19" i="2"/>
  <c r="AJ19" i="2" s="1"/>
  <c r="AI20" i="2"/>
  <c r="AI21" i="2"/>
  <c r="AJ21" i="2" s="1"/>
  <c r="AI22" i="2"/>
  <c r="AJ22" i="2" s="1"/>
  <c r="AI23" i="2"/>
  <c r="AJ23" i="2" s="1"/>
  <c r="AI24" i="2"/>
  <c r="AJ24" i="2" s="1"/>
  <c r="AI25" i="2"/>
  <c r="AJ25" i="2" s="1"/>
  <c r="AI26" i="2"/>
  <c r="AJ26" i="2" s="1"/>
  <c r="AI27" i="2"/>
  <c r="AJ27" i="2" s="1"/>
  <c r="AI28" i="2"/>
  <c r="AJ28" i="2" s="1"/>
  <c r="AI29" i="2"/>
  <c r="AJ29" i="2" s="1"/>
  <c r="AI30" i="2"/>
  <c r="AI31" i="2"/>
  <c r="AJ31" i="2" s="1"/>
  <c r="AI32" i="2"/>
  <c r="AI33" i="2"/>
  <c r="AI34" i="2"/>
  <c r="AJ34" i="2" s="1"/>
  <c r="AI35" i="2"/>
  <c r="AJ35" i="2" s="1"/>
  <c r="AI36" i="2"/>
  <c r="AJ36" i="2" s="1"/>
  <c r="AI37" i="2"/>
  <c r="AJ37" i="2" s="1"/>
  <c r="AI38" i="2"/>
  <c r="AI39" i="2"/>
  <c r="AI40" i="2"/>
  <c r="AI41" i="2"/>
  <c r="AI42" i="2"/>
  <c r="AI43" i="2"/>
  <c r="AJ43" i="2" s="1"/>
  <c r="AI44" i="2"/>
  <c r="AI45" i="2"/>
  <c r="AI46" i="2"/>
  <c r="AJ46" i="2" s="1"/>
  <c r="AI47" i="2"/>
  <c r="AI48" i="2"/>
  <c r="AI49" i="2"/>
  <c r="AJ49" i="2" s="1"/>
  <c r="AI50" i="2"/>
  <c r="AI51" i="2"/>
  <c r="AI52" i="2"/>
  <c r="AJ52" i="2" s="1"/>
  <c r="AI53" i="2"/>
  <c r="AI54" i="2"/>
  <c r="AI55" i="2"/>
  <c r="AJ55" i="2" s="1"/>
  <c r="AI56" i="2"/>
  <c r="AJ56" i="2" s="1"/>
  <c r="AI57" i="2"/>
  <c r="AJ57" i="2" s="1"/>
  <c r="AI58" i="2"/>
  <c r="AI59" i="2"/>
  <c r="AI60" i="2"/>
  <c r="AI61" i="2"/>
  <c r="AJ61" i="2" s="1"/>
  <c r="AI62" i="2"/>
  <c r="AJ62" i="2" s="1"/>
  <c r="AI63" i="2"/>
  <c r="AJ63" i="2" s="1"/>
  <c r="AI64" i="2"/>
  <c r="AJ64" i="2" s="1"/>
  <c r="AI65" i="2"/>
  <c r="AJ65" i="2" s="1"/>
  <c r="AI66" i="2"/>
  <c r="AJ66" i="2" s="1"/>
  <c r="AI67" i="2"/>
  <c r="AJ67" i="2" s="1"/>
  <c r="AI68" i="2"/>
  <c r="AJ68" i="2" s="1"/>
  <c r="AI69" i="2"/>
  <c r="AJ69" i="2" s="1"/>
  <c r="AI70" i="2"/>
  <c r="AJ70" i="2" s="1"/>
  <c r="AI71" i="2"/>
  <c r="AJ71" i="2" s="1"/>
  <c r="AI72" i="2"/>
  <c r="AJ72" i="2" s="1"/>
  <c r="AI73" i="2"/>
  <c r="AJ73" i="2" s="1"/>
  <c r="AI74" i="2"/>
  <c r="AJ74" i="2" s="1"/>
  <c r="AI75" i="2"/>
  <c r="AJ75" i="2" s="1"/>
  <c r="AI76" i="2"/>
  <c r="AJ76" i="2" s="1"/>
  <c r="AI77" i="2"/>
  <c r="AJ77" i="2" s="1"/>
  <c r="AI78" i="2"/>
  <c r="AJ78" i="2" s="1"/>
  <c r="AI79" i="2"/>
  <c r="AJ79" i="2" s="1"/>
  <c r="AI80" i="2"/>
  <c r="AJ80" i="2" s="1"/>
  <c r="AI81" i="2"/>
  <c r="AJ81" i="2" s="1"/>
  <c r="AI82" i="2"/>
  <c r="AI83" i="2"/>
  <c r="AJ83" i="2" s="1"/>
  <c r="AI84" i="2"/>
  <c r="AJ84" i="2" s="1"/>
  <c r="AI85" i="2"/>
  <c r="AI86" i="2"/>
  <c r="AI87" i="2"/>
  <c r="AI88" i="2"/>
  <c r="AJ88" i="2" s="1"/>
  <c r="AI89" i="2"/>
  <c r="AJ89" i="2" s="1"/>
  <c r="AI90" i="2"/>
  <c r="AJ90" i="2" s="1"/>
  <c r="AI91" i="2"/>
  <c r="AJ91" i="2" s="1"/>
  <c r="AI92" i="2"/>
  <c r="AI93" i="2"/>
  <c r="AJ93" i="2" s="1"/>
  <c r="AI94" i="2"/>
  <c r="AJ94" i="2" s="1"/>
  <c r="AI95" i="2"/>
  <c r="AJ95" i="2" s="1"/>
  <c r="AI96" i="2"/>
  <c r="AJ96" i="2" s="1"/>
  <c r="AI97" i="2"/>
  <c r="AJ97" i="2" s="1"/>
  <c r="AI98" i="2"/>
  <c r="AJ98" i="2" s="1"/>
  <c r="AI99" i="2"/>
  <c r="AJ99" i="2" s="1"/>
  <c r="AI100" i="2"/>
  <c r="AI101" i="2"/>
  <c r="AJ101" i="2" s="1"/>
  <c r="AI102" i="2"/>
  <c r="AJ102" i="2" s="1"/>
  <c r="AI103" i="2"/>
  <c r="AJ103" i="2" s="1"/>
  <c r="AI104" i="2"/>
  <c r="AJ104" i="2" s="1"/>
  <c r="AI105" i="2"/>
  <c r="AJ105" i="2" s="1"/>
  <c r="AI106" i="2"/>
  <c r="AJ106" i="2" s="1"/>
  <c r="AI107" i="2"/>
  <c r="AJ107" i="2" s="1"/>
  <c r="AI108" i="2"/>
  <c r="AJ108" i="2" s="1"/>
  <c r="AI109" i="2"/>
  <c r="AJ109" i="2" s="1"/>
  <c r="AI110" i="2"/>
  <c r="AJ110" i="2" s="1"/>
  <c r="AI111" i="2"/>
  <c r="AJ111" i="2" s="1"/>
  <c r="AI112" i="2"/>
  <c r="AJ112" i="2" s="1"/>
  <c r="AI113" i="2"/>
  <c r="AJ113" i="2" s="1"/>
  <c r="AI114" i="2"/>
  <c r="AJ114" i="2" s="1"/>
  <c r="AI115" i="2"/>
  <c r="AJ115" i="2" s="1"/>
  <c r="AI116" i="2"/>
  <c r="AJ116" i="2" s="1"/>
  <c r="AI117" i="2"/>
  <c r="AJ117" i="2" s="1"/>
  <c r="AI118" i="2"/>
  <c r="AJ118" i="2" s="1"/>
  <c r="AI119" i="2"/>
  <c r="AJ119" i="2" s="1"/>
  <c r="AI120" i="2"/>
  <c r="AJ120" i="2" s="1"/>
  <c r="AI121" i="2"/>
  <c r="AJ121" i="2" s="1"/>
  <c r="AI122" i="2"/>
  <c r="AJ122" i="2" s="1"/>
  <c r="AI123" i="2"/>
  <c r="AJ123" i="2" s="1"/>
  <c r="AI124" i="2"/>
  <c r="AI125" i="2"/>
  <c r="AJ125" i="2" s="1"/>
  <c r="AI126" i="2"/>
  <c r="AJ126" i="2" s="1"/>
  <c r="AI127" i="2"/>
  <c r="AJ127" i="2" s="1"/>
  <c r="AI128" i="2"/>
  <c r="AJ128" i="2" s="1"/>
  <c r="AI129" i="2"/>
  <c r="AJ129" i="2" s="1"/>
  <c r="AI130" i="2"/>
  <c r="AJ130" i="2" s="1"/>
  <c r="AI131" i="2"/>
  <c r="AJ131" i="2" s="1"/>
  <c r="AI132" i="2"/>
  <c r="AI133" i="2"/>
  <c r="AJ133" i="2" s="1"/>
  <c r="AI134" i="2"/>
  <c r="AJ134" i="2" s="1"/>
  <c r="AI135" i="2"/>
  <c r="AJ135" i="2" s="1"/>
  <c r="AI136" i="2"/>
  <c r="AJ136" i="2" s="1"/>
  <c r="AI137" i="2"/>
  <c r="AJ137" i="2" s="1"/>
  <c r="AI138" i="2"/>
  <c r="AJ138" i="2" s="1"/>
  <c r="AI139" i="2"/>
  <c r="AJ139" i="2" s="1"/>
  <c r="AI140" i="2"/>
  <c r="AJ140" i="2" s="1"/>
  <c r="AI141" i="2"/>
  <c r="AJ141" i="2" s="1"/>
  <c r="AI142" i="2"/>
  <c r="AJ142" i="2" s="1"/>
  <c r="AI143" i="2"/>
  <c r="AJ143" i="2" s="1"/>
  <c r="AI144" i="2"/>
  <c r="AJ144" i="2" s="1"/>
  <c r="AI145" i="2"/>
  <c r="AJ145" i="2" s="1"/>
  <c r="AI146" i="2"/>
  <c r="AJ146" i="2" s="1"/>
  <c r="AI147" i="2"/>
  <c r="AJ147" i="2" s="1"/>
  <c r="AI148" i="2"/>
  <c r="AJ148" i="2" s="1"/>
  <c r="AI149" i="2"/>
  <c r="AJ149" i="2" s="1"/>
  <c r="AI150" i="2"/>
  <c r="AJ150" i="2" s="1"/>
  <c r="AI151" i="2"/>
  <c r="AJ151" i="2" s="1"/>
  <c r="AI152" i="2"/>
  <c r="AI153" i="2"/>
  <c r="AI154" i="2"/>
  <c r="AJ154" i="2" s="1"/>
  <c r="AI155" i="2"/>
  <c r="AJ155" i="2" s="1"/>
  <c r="AI156" i="2"/>
  <c r="AJ156" i="2" s="1"/>
  <c r="AI157" i="2"/>
  <c r="AJ157" i="2" s="1"/>
  <c r="AI158" i="2"/>
  <c r="AJ158" i="2" s="1"/>
  <c r="AI159" i="2"/>
  <c r="AJ159" i="2" s="1"/>
  <c r="AI160" i="2"/>
  <c r="AJ160" i="2" s="1"/>
  <c r="AI161" i="2"/>
  <c r="AJ161" i="2" s="1"/>
  <c r="AI162" i="2"/>
  <c r="AJ162" i="2" s="1"/>
  <c r="AI163" i="2"/>
  <c r="AJ163" i="2" s="1"/>
  <c r="AI164" i="2"/>
  <c r="AJ164" i="2" s="1"/>
  <c r="AI165" i="2"/>
  <c r="AJ165" i="2" s="1"/>
  <c r="AI166" i="2"/>
  <c r="AJ166" i="2" s="1"/>
  <c r="AI167" i="2"/>
  <c r="AJ167" i="2" s="1"/>
  <c r="AI168" i="2"/>
  <c r="AJ168" i="2" s="1"/>
  <c r="AI169" i="2"/>
  <c r="AI170" i="2"/>
  <c r="AJ170" i="2" s="1"/>
  <c r="AI171" i="2"/>
  <c r="AJ171" i="2" s="1"/>
  <c r="AI172" i="2"/>
  <c r="AI173" i="2"/>
  <c r="AJ173" i="2" s="1"/>
  <c r="AI174" i="2"/>
  <c r="AJ174" i="2" s="1"/>
  <c r="AI175" i="2"/>
  <c r="AJ175" i="2" s="1"/>
  <c r="AI176" i="2"/>
  <c r="AJ176" i="2" s="1"/>
  <c r="AI177" i="2"/>
  <c r="AJ177" i="2" s="1"/>
  <c r="AI178" i="2"/>
  <c r="AJ178" i="2" s="1"/>
  <c r="AI179" i="2"/>
  <c r="AJ179" i="2" s="1"/>
  <c r="AI180" i="2"/>
  <c r="AI181" i="2"/>
  <c r="AJ181" i="2" s="1"/>
  <c r="AI182" i="2"/>
  <c r="AJ182" i="2" s="1"/>
  <c r="AI183" i="2"/>
  <c r="AJ183" i="2" s="1"/>
  <c r="AI184" i="2"/>
  <c r="AI185" i="2"/>
  <c r="AJ185" i="2" s="1"/>
  <c r="AI186" i="2"/>
  <c r="AJ186" i="2" s="1"/>
  <c r="AI187" i="2"/>
  <c r="AJ187" i="2" s="1"/>
  <c r="AI188" i="2"/>
  <c r="AJ188" i="2" s="1"/>
  <c r="AI189" i="2"/>
  <c r="AJ189" i="2" s="1"/>
  <c r="AI190" i="2"/>
  <c r="AJ190" i="2" s="1"/>
  <c r="AI191" i="2"/>
  <c r="AJ191" i="2" s="1"/>
  <c r="AI192" i="2"/>
  <c r="AI193" i="2"/>
  <c r="AJ193" i="2" s="1"/>
  <c r="AI194" i="2"/>
  <c r="AJ194" i="2" s="1"/>
  <c r="AI195" i="2"/>
  <c r="AJ195" i="2" s="1"/>
  <c r="AI196" i="2"/>
  <c r="AJ196" i="2" s="1"/>
  <c r="AI197" i="2"/>
  <c r="AJ197" i="2" s="1"/>
  <c r="AI198" i="2"/>
  <c r="AJ198" i="2" s="1"/>
  <c r="AI199" i="2"/>
  <c r="AI200" i="2"/>
  <c r="AJ200" i="2" s="1"/>
  <c r="AI201" i="2"/>
  <c r="AJ201" i="2" s="1"/>
  <c r="AI202" i="2"/>
  <c r="AJ202" i="2" s="1"/>
  <c r="AI203" i="2"/>
  <c r="AJ203" i="2" s="1"/>
  <c r="AI204" i="2"/>
  <c r="AJ204" i="2" s="1"/>
  <c r="AI205" i="2"/>
  <c r="AJ205" i="2" s="1"/>
  <c r="AI206" i="2"/>
  <c r="AJ206" i="2" s="1"/>
  <c r="AI207" i="2"/>
  <c r="AJ207" i="2" s="1"/>
  <c r="AI208" i="2"/>
  <c r="AJ208" i="2" s="1"/>
  <c r="AI209" i="2"/>
  <c r="AJ209" i="2" s="1"/>
  <c r="AI210" i="2"/>
  <c r="AJ210" i="2" s="1"/>
  <c r="AI211" i="2"/>
  <c r="AJ211" i="2" s="1"/>
  <c r="AI212" i="2"/>
  <c r="AJ212" i="2" s="1"/>
  <c r="AI213" i="2"/>
  <c r="AJ213" i="2" s="1"/>
  <c r="AI214" i="2"/>
  <c r="AJ214" i="2" s="1"/>
  <c r="AI215" i="2"/>
  <c r="AJ215" i="2" s="1"/>
  <c r="AI216" i="2"/>
  <c r="AJ216" i="2" s="1"/>
  <c r="AI217" i="2"/>
  <c r="AJ217" i="2" s="1"/>
  <c r="AI218" i="2"/>
  <c r="AJ218" i="2" s="1"/>
  <c r="AI219" i="2"/>
  <c r="AJ219" i="2" s="1"/>
  <c r="AI220" i="2"/>
  <c r="AJ220" i="2" s="1"/>
  <c r="AI221" i="2"/>
  <c r="AJ221" i="2" s="1"/>
  <c r="AI222" i="2"/>
  <c r="AJ222" i="2" s="1"/>
  <c r="AI223" i="2"/>
  <c r="AJ223" i="2" s="1"/>
  <c r="AI224" i="2"/>
  <c r="AJ224" i="2" s="1"/>
  <c r="AI225" i="2"/>
  <c r="AJ225" i="2" s="1"/>
  <c r="AI226" i="2"/>
  <c r="AJ226" i="2" s="1"/>
  <c r="AI227" i="2"/>
  <c r="AJ227" i="2" s="1"/>
  <c r="AI228" i="2"/>
  <c r="AJ228" i="2" s="1"/>
  <c r="AI229" i="2"/>
  <c r="AJ229" i="2" s="1"/>
  <c r="AI230" i="2"/>
  <c r="AJ230" i="2" s="1"/>
  <c r="AI231" i="2"/>
  <c r="AJ231" i="2" s="1"/>
  <c r="AI232" i="2"/>
  <c r="AI233" i="2"/>
  <c r="AJ233" i="2" s="1"/>
  <c r="AI234" i="2"/>
  <c r="AJ234" i="2" s="1"/>
  <c r="AI235" i="2"/>
  <c r="AJ235" i="2" s="1"/>
  <c r="AI236" i="2"/>
  <c r="AJ236" i="2" s="1"/>
  <c r="AI237" i="2"/>
  <c r="AJ237" i="2" s="1"/>
  <c r="AI238" i="2"/>
  <c r="AJ238" i="2" s="1"/>
  <c r="AI239" i="2"/>
  <c r="AJ239" i="2" s="1"/>
  <c r="AI240" i="2"/>
  <c r="AJ240" i="2" s="1"/>
  <c r="AI241" i="2"/>
  <c r="AJ241" i="2" s="1"/>
  <c r="AI242" i="2"/>
  <c r="AJ242" i="2" s="1"/>
  <c r="AI243" i="2"/>
  <c r="AJ243" i="2" s="1"/>
  <c r="AI244" i="2"/>
  <c r="AJ244" i="2" s="1"/>
  <c r="AI245" i="2"/>
  <c r="AJ245" i="2" s="1"/>
  <c r="AI246" i="2"/>
  <c r="AJ246" i="2" s="1"/>
  <c r="AI247" i="2"/>
  <c r="AJ247" i="2" s="1"/>
  <c r="AI248" i="2"/>
  <c r="AJ248" i="2" s="1"/>
  <c r="AI249" i="2"/>
  <c r="AJ249" i="2" s="1"/>
  <c r="AI250" i="2"/>
  <c r="AJ250" i="2" s="1"/>
  <c r="AI251" i="2"/>
  <c r="AJ251" i="2" s="1"/>
  <c r="AI252" i="2"/>
  <c r="AJ252" i="2" s="1"/>
  <c r="AI253" i="2"/>
  <c r="AJ253" i="2" s="1"/>
  <c r="AI254" i="2"/>
  <c r="AJ254" i="2" s="1"/>
  <c r="AI255" i="2"/>
  <c r="AJ255" i="2" s="1"/>
  <c r="AI256" i="2"/>
  <c r="AJ256" i="2" s="1"/>
  <c r="AI257" i="2"/>
  <c r="AJ257" i="2" s="1"/>
  <c r="AI258" i="2"/>
  <c r="AJ258" i="2" s="1"/>
  <c r="AI259" i="2"/>
  <c r="AJ259" i="2" s="1"/>
  <c r="AI260" i="2"/>
  <c r="AJ260" i="2" s="1"/>
  <c r="AI261" i="2"/>
  <c r="AJ261" i="2" s="1"/>
  <c r="AI262" i="2"/>
  <c r="AJ262" i="2" s="1"/>
  <c r="AI263" i="2"/>
  <c r="AJ263" i="2" s="1"/>
  <c r="AI264" i="2"/>
  <c r="AI265" i="2"/>
  <c r="AJ265" i="2" s="1"/>
  <c r="AI266" i="2"/>
  <c r="AJ266" i="2" s="1"/>
  <c r="AI267" i="2"/>
  <c r="AJ267" i="2" s="1"/>
  <c r="AI268" i="2"/>
  <c r="AJ268" i="2" s="1"/>
  <c r="AI269" i="2"/>
  <c r="AJ269" i="2" s="1"/>
  <c r="AI270" i="2"/>
  <c r="AJ270" i="2" s="1"/>
  <c r="AI271" i="2"/>
  <c r="AJ271" i="2" s="1"/>
  <c r="AI272" i="2"/>
  <c r="AI273" i="2"/>
  <c r="AJ273" i="2" s="1"/>
  <c r="AI274" i="2"/>
  <c r="AJ274" i="2" s="1"/>
  <c r="AI275" i="2"/>
  <c r="AJ275" i="2" s="1"/>
  <c r="AI276" i="2"/>
  <c r="AJ276" i="2" s="1"/>
  <c r="AI277" i="2"/>
  <c r="AJ277" i="2" s="1"/>
  <c r="AI278" i="2"/>
  <c r="AJ278" i="2" s="1"/>
  <c r="AI279" i="2"/>
  <c r="AJ279" i="2" s="1"/>
  <c r="AI280" i="2"/>
  <c r="AJ280" i="2" s="1"/>
  <c r="AI281" i="2"/>
  <c r="AJ281" i="2" s="1"/>
  <c r="AI282" i="2"/>
  <c r="AJ282" i="2" s="1"/>
  <c r="AI283" i="2"/>
  <c r="AJ283" i="2" s="1"/>
  <c r="AI284" i="2"/>
  <c r="AJ284" i="2" s="1"/>
  <c r="AI285" i="2"/>
  <c r="AJ285" i="2" s="1"/>
  <c r="AI286" i="2"/>
  <c r="AJ286" i="2" s="1"/>
  <c r="AI287" i="2"/>
  <c r="AJ287" i="2" s="1"/>
  <c r="AI288" i="2"/>
  <c r="AJ288" i="2" s="1"/>
  <c r="AI289" i="2"/>
  <c r="AJ289" i="2" s="1"/>
  <c r="AI290" i="2"/>
  <c r="AJ290" i="2" s="1"/>
  <c r="AI291" i="2"/>
  <c r="AJ291" i="2" s="1"/>
  <c r="AI292" i="2"/>
  <c r="AI293" i="2"/>
  <c r="AJ293" i="2" s="1"/>
  <c r="AI294" i="2"/>
  <c r="AJ294" i="2" s="1"/>
  <c r="AI295" i="2"/>
  <c r="AJ295" i="2" s="1"/>
  <c r="AI296" i="2"/>
  <c r="AJ296" i="2" s="1"/>
  <c r="AI297" i="2"/>
  <c r="AJ297" i="2" s="1"/>
  <c r="AI298" i="2"/>
  <c r="AJ298" i="2" s="1"/>
  <c r="AI299" i="2"/>
  <c r="AJ299" i="2" s="1"/>
  <c r="AI300" i="2"/>
  <c r="AI301" i="2"/>
  <c r="AJ301" i="2" s="1"/>
  <c r="AI302" i="2"/>
  <c r="AJ302" i="2" s="1"/>
  <c r="AI303" i="2"/>
  <c r="AJ303" i="2" s="1"/>
  <c r="AI304" i="2"/>
  <c r="AJ304" i="2" s="1"/>
  <c r="AI305" i="2"/>
  <c r="AJ305" i="2" s="1"/>
  <c r="AI306" i="2"/>
  <c r="AJ306" i="2" s="1"/>
  <c r="AI307" i="2"/>
  <c r="AJ307" i="2" s="1"/>
  <c r="AI308" i="2"/>
  <c r="AJ308" i="2" s="1"/>
  <c r="AI309" i="2"/>
  <c r="AJ20" i="2"/>
  <c r="AJ30" i="2"/>
  <c r="AJ32" i="2"/>
  <c r="AJ40" i="2"/>
  <c r="AJ92" i="2"/>
  <c r="AJ100" i="2"/>
  <c r="AJ124" i="2"/>
  <c r="AJ132" i="2"/>
  <c r="AJ152" i="2"/>
  <c r="AJ153" i="2"/>
  <c r="AJ169" i="2"/>
  <c r="AJ172" i="2"/>
  <c r="AJ180" i="2"/>
  <c r="AJ184" i="2"/>
  <c r="AJ192" i="2"/>
  <c r="AJ199" i="2"/>
  <c r="AJ232" i="2"/>
  <c r="AJ264" i="2"/>
  <c r="AJ272" i="2"/>
  <c r="AJ292" i="2"/>
  <c r="AJ300" i="2"/>
  <c r="AJ309" i="2"/>
  <c r="AJ48" i="2" l="1"/>
  <c r="AL69" i="2"/>
  <c r="AL68" i="2"/>
  <c r="AL35" i="2"/>
  <c r="AL34" i="2"/>
  <c r="AJ82" i="2"/>
  <c r="AJ42" i="2"/>
  <c r="AJ33" i="2"/>
  <c r="AN23" i="2"/>
  <c r="AJ50" i="2"/>
  <c r="AL41" i="2"/>
  <c r="AL70" i="2"/>
  <c r="AJ87" i="2"/>
  <c r="AN85" i="2"/>
  <c r="AJ85" i="2"/>
  <c r="AN87" i="2"/>
  <c r="AJ53" i="2"/>
  <c r="AJ51" i="2"/>
  <c r="AJ38" i="2"/>
  <c r="AN86" i="2"/>
  <c r="AJ86" i="2"/>
  <c r="AJ54" i="2"/>
  <c r="AJ39" i="2"/>
  <c r="AN18" i="2"/>
  <c r="AJ14" i="2"/>
  <c r="AL16" i="2"/>
  <c r="AP16" i="2"/>
  <c r="AN14" i="2"/>
  <c r="AL15" i="2"/>
  <c r="AL11" i="2"/>
  <c r="AJ13" i="2"/>
  <c r="AP15" i="2"/>
  <c r="AP11" i="2"/>
  <c r="AL60" i="2"/>
  <c r="AL59" i="2"/>
  <c r="AL58" i="2"/>
  <c r="AL64" i="2"/>
  <c r="AL65" i="2"/>
  <c r="AL67" i="2"/>
  <c r="AL66" i="2"/>
  <c r="AJ60" i="2"/>
  <c r="AJ59" i="2"/>
  <c r="AJ58" i="2"/>
  <c r="AP61" i="2"/>
  <c r="AN49" i="2"/>
  <c r="AN52" i="2"/>
  <c r="AN48" i="2"/>
  <c r="AJ10" i="2"/>
  <c r="AJ47" i="2"/>
  <c r="AJ45" i="2"/>
  <c r="AJ41" i="2"/>
  <c r="AJ44" i="2"/>
  <c r="Z22" i="11" l="1"/>
  <c r="Z21" i="11"/>
  <c r="I22" i="11"/>
  <c r="I21" i="11"/>
  <c r="BH1" i="14" l="1"/>
  <c r="F6" i="13" l="1"/>
  <c r="R5" i="13"/>
  <c r="F5" i="13"/>
  <c r="P1" i="12" l="1"/>
  <c r="U3" i="13" s="1"/>
  <c r="AE11" i="2"/>
  <c r="AE12" i="2"/>
  <c r="AE13" i="2"/>
  <c r="AE14" i="2"/>
  <c r="AE15" i="2"/>
  <c r="AE16" i="2"/>
  <c r="AE17" i="2"/>
  <c r="AE18" i="2"/>
  <c r="AE19" i="2"/>
  <c r="AE20" i="2"/>
  <c r="AE21" i="2"/>
  <c r="AE22" i="2"/>
  <c r="AE23" i="2"/>
  <c r="AE24" i="2"/>
  <c r="AE25" i="2"/>
  <c r="AE26" i="2"/>
  <c r="AE27" i="2"/>
  <c r="AE28" i="2"/>
  <c r="AE29" i="2"/>
  <c r="AE30" i="2"/>
  <c r="AE10" i="2"/>
  <c r="L8" i="12" l="1"/>
  <c r="L7" i="12"/>
  <c r="I7" i="12"/>
  <c r="AC11" i="2"/>
  <c r="AD11" i="2"/>
  <c r="AC12" i="2"/>
  <c r="AD12" i="2"/>
  <c r="AC13" i="2"/>
  <c r="AD13" i="2"/>
  <c r="AC14" i="2"/>
  <c r="AD14" i="2"/>
  <c r="AC15" i="2"/>
  <c r="AD15" i="2"/>
  <c r="AC16" i="2"/>
  <c r="AD16" i="2"/>
  <c r="AC17" i="2"/>
  <c r="AD17" i="2"/>
  <c r="AC18" i="2"/>
  <c r="AD18" i="2"/>
  <c r="AC19" i="2"/>
  <c r="AD19" i="2"/>
  <c r="AC20" i="2"/>
  <c r="AD20" i="2"/>
  <c r="AC21" i="2"/>
  <c r="AD21" i="2"/>
  <c r="AC22" i="2"/>
  <c r="AD22" i="2"/>
  <c r="AC23" i="2"/>
  <c r="AD23" i="2"/>
  <c r="AC24" i="2"/>
  <c r="AD24" i="2"/>
  <c r="AC25" i="2"/>
  <c r="AD25" i="2"/>
  <c r="AC26" i="2"/>
  <c r="AD26" i="2"/>
  <c r="AC27" i="2"/>
  <c r="AD27" i="2"/>
  <c r="AC28" i="2"/>
  <c r="AD28" i="2"/>
  <c r="AC29" i="2"/>
  <c r="AD29" i="2"/>
  <c r="AC30" i="2"/>
  <c r="AD30" i="2"/>
  <c r="AC31" i="2"/>
  <c r="AD31" i="2"/>
  <c r="AC32" i="2"/>
  <c r="AD32" i="2"/>
  <c r="AC33" i="2"/>
  <c r="AD33" i="2"/>
  <c r="AC34" i="2"/>
  <c r="AD34" i="2"/>
  <c r="AC35" i="2"/>
  <c r="AD35" i="2"/>
  <c r="AC36" i="2"/>
  <c r="AD36" i="2"/>
  <c r="AC37" i="2"/>
  <c r="AD37" i="2"/>
  <c r="AC38" i="2"/>
  <c r="AD38" i="2"/>
  <c r="AC39" i="2"/>
  <c r="AD39" i="2"/>
  <c r="AC40" i="2"/>
  <c r="AD40" i="2"/>
  <c r="AC41" i="2"/>
  <c r="AD41" i="2"/>
  <c r="AC42" i="2"/>
  <c r="AD42" i="2"/>
  <c r="AC43" i="2"/>
  <c r="AD43" i="2"/>
  <c r="AC44" i="2"/>
  <c r="AD44" i="2"/>
  <c r="AC45" i="2"/>
  <c r="AD45" i="2"/>
  <c r="AC46" i="2"/>
  <c r="AD46" i="2"/>
  <c r="AC47" i="2"/>
  <c r="AD47" i="2"/>
  <c r="AC48" i="2"/>
  <c r="AD48" i="2"/>
  <c r="AC49" i="2"/>
  <c r="AD49" i="2"/>
  <c r="AC50" i="2"/>
  <c r="AD50" i="2"/>
  <c r="AC51" i="2"/>
  <c r="AD51" i="2"/>
  <c r="AC52" i="2"/>
  <c r="AD52" i="2"/>
  <c r="AC53" i="2"/>
  <c r="AD53" i="2"/>
  <c r="AC54" i="2"/>
  <c r="AD54" i="2"/>
  <c r="AC55" i="2"/>
  <c r="AD55" i="2"/>
  <c r="AC56" i="2"/>
  <c r="AD56" i="2"/>
  <c r="AC57" i="2"/>
  <c r="AD57" i="2"/>
  <c r="AC58" i="2"/>
  <c r="AD58" i="2"/>
  <c r="AC59" i="2"/>
  <c r="AD59" i="2"/>
  <c r="AC60" i="2"/>
  <c r="AD60" i="2"/>
  <c r="AC61" i="2"/>
  <c r="AD61" i="2"/>
  <c r="AC62" i="2"/>
  <c r="AD62" i="2"/>
  <c r="AC63" i="2"/>
  <c r="AD63" i="2"/>
  <c r="AC64" i="2"/>
  <c r="AD64" i="2"/>
  <c r="AC65" i="2"/>
  <c r="AD65" i="2"/>
  <c r="AC66" i="2"/>
  <c r="AD66" i="2"/>
  <c r="AC67" i="2"/>
  <c r="AD67" i="2"/>
  <c r="AC68" i="2"/>
  <c r="AD68" i="2"/>
  <c r="AC69" i="2"/>
  <c r="AD69" i="2"/>
  <c r="AC70" i="2"/>
  <c r="AD70" i="2"/>
  <c r="AC71" i="2"/>
  <c r="AD71" i="2"/>
  <c r="AC72" i="2"/>
  <c r="AD72" i="2"/>
  <c r="AC73" i="2"/>
  <c r="AD73" i="2"/>
  <c r="AC74" i="2"/>
  <c r="AD74" i="2"/>
  <c r="AC75" i="2"/>
  <c r="AD75" i="2"/>
  <c r="AC76" i="2"/>
  <c r="AD76" i="2"/>
  <c r="AC77" i="2"/>
  <c r="AD77" i="2"/>
  <c r="AC78" i="2"/>
  <c r="AD78" i="2"/>
  <c r="AC79" i="2"/>
  <c r="AD79" i="2"/>
  <c r="AC80" i="2"/>
  <c r="AD80" i="2"/>
  <c r="AC81" i="2"/>
  <c r="AD81" i="2"/>
  <c r="AC82" i="2"/>
  <c r="AD82" i="2"/>
  <c r="AC83" i="2"/>
  <c r="AD83" i="2"/>
  <c r="AC84" i="2"/>
  <c r="AD84" i="2"/>
  <c r="AC85" i="2"/>
  <c r="AD85" i="2"/>
  <c r="AC86" i="2"/>
  <c r="AD86" i="2"/>
  <c r="AC87" i="2"/>
  <c r="AD87" i="2"/>
  <c r="AC88" i="2"/>
  <c r="AD88" i="2"/>
  <c r="AC89" i="2"/>
  <c r="AD89" i="2"/>
  <c r="AC90" i="2"/>
  <c r="AD90" i="2"/>
  <c r="AC91" i="2"/>
  <c r="AD91" i="2"/>
  <c r="AC92" i="2"/>
  <c r="AD92" i="2"/>
  <c r="AC93" i="2"/>
  <c r="AD93" i="2"/>
  <c r="AC94" i="2"/>
  <c r="AD94" i="2"/>
  <c r="AC95" i="2"/>
  <c r="AD95" i="2"/>
  <c r="AC96" i="2"/>
  <c r="AD96" i="2"/>
  <c r="AC97" i="2"/>
  <c r="AD97" i="2"/>
  <c r="AC98" i="2"/>
  <c r="AD98" i="2"/>
  <c r="AC99" i="2"/>
  <c r="AD99" i="2"/>
  <c r="AC100" i="2"/>
  <c r="AD100" i="2"/>
  <c r="AC101" i="2"/>
  <c r="AD101" i="2"/>
  <c r="AC102" i="2"/>
  <c r="AD102" i="2"/>
  <c r="AC103" i="2"/>
  <c r="AD103" i="2"/>
  <c r="AC104" i="2"/>
  <c r="AD104" i="2"/>
  <c r="AC105" i="2"/>
  <c r="AD105" i="2"/>
  <c r="AC106" i="2"/>
  <c r="AD106" i="2"/>
  <c r="AC107" i="2"/>
  <c r="AD107" i="2"/>
  <c r="AC108" i="2"/>
  <c r="AD108" i="2"/>
  <c r="AC109" i="2"/>
  <c r="AD109" i="2"/>
  <c r="AC110" i="2"/>
  <c r="AD110" i="2"/>
  <c r="AC111" i="2"/>
  <c r="AD111" i="2"/>
  <c r="AC112" i="2"/>
  <c r="AD112" i="2"/>
  <c r="AC113" i="2"/>
  <c r="AD113" i="2"/>
  <c r="AC114" i="2"/>
  <c r="AD114" i="2"/>
  <c r="AC115" i="2"/>
  <c r="AD115" i="2"/>
  <c r="AC116" i="2"/>
  <c r="AD116" i="2"/>
  <c r="AC117" i="2"/>
  <c r="AD117" i="2"/>
  <c r="AC118" i="2"/>
  <c r="AD118" i="2"/>
  <c r="AC119" i="2"/>
  <c r="AD119" i="2"/>
  <c r="AC120" i="2"/>
  <c r="AD120" i="2"/>
  <c r="AC121" i="2"/>
  <c r="AD121" i="2"/>
  <c r="AC122" i="2"/>
  <c r="AD122" i="2"/>
  <c r="AC123" i="2"/>
  <c r="AD123" i="2"/>
  <c r="AC124" i="2"/>
  <c r="AD124" i="2"/>
  <c r="AC125" i="2"/>
  <c r="AD125" i="2"/>
  <c r="AC126" i="2"/>
  <c r="AD126" i="2"/>
  <c r="AC127" i="2"/>
  <c r="AD127" i="2"/>
  <c r="AC128" i="2"/>
  <c r="AD128" i="2"/>
  <c r="AC129" i="2"/>
  <c r="AD129" i="2"/>
  <c r="AC130" i="2"/>
  <c r="AD130" i="2"/>
  <c r="AC131" i="2"/>
  <c r="AD131" i="2"/>
  <c r="AC132" i="2"/>
  <c r="AD132" i="2"/>
  <c r="AC133" i="2"/>
  <c r="AD133" i="2"/>
  <c r="AC134" i="2"/>
  <c r="AD134" i="2"/>
  <c r="AC135" i="2"/>
  <c r="AD135" i="2"/>
  <c r="AC136" i="2"/>
  <c r="AD136" i="2"/>
  <c r="AC137" i="2"/>
  <c r="AD137" i="2"/>
  <c r="AC138" i="2"/>
  <c r="AD138" i="2"/>
  <c r="AC139" i="2"/>
  <c r="AD139" i="2"/>
  <c r="AC140" i="2"/>
  <c r="AD140" i="2"/>
  <c r="AC141" i="2"/>
  <c r="AD141" i="2"/>
  <c r="AC142" i="2"/>
  <c r="AD142" i="2"/>
  <c r="AC143" i="2"/>
  <c r="AD143" i="2"/>
  <c r="AC144" i="2"/>
  <c r="AD144" i="2"/>
  <c r="AC145" i="2"/>
  <c r="AD145" i="2"/>
  <c r="AC146" i="2"/>
  <c r="AD146" i="2"/>
  <c r="AC147" i="2"/>
  <c r="AD147" i="2"/>
  <c r="AC148" i="2"/>
  <c r="AD148" i="2"/>
  <c r="AC149" i="2"/>
  <c r="AD149" i="2"/>
  <c r="AC150" i="2"/>
  <c r="AD150" i="2"/>
  <c r="AC151" i="2"/>
  <c r="AD151" i="2"/>
  <c r="AC152" i="2"/>
  <c r="AD152" i="2"/>
  <c r="AC153" i="2"/>
  <c r="AD153" i="2"/>
  <c r="AC154" i="2"/>
  <c r="AD154" i="2"/>
  <c r="AC155" i="2"/>
  <c r="AD155" i="2"/>
  <c r="AC156" i="2"/>
  <c r="AD156" i="2"/>
  <c r="AC157" i="2"/>
  <c r="AD157" i="2"/>
  <c r="AC158" i="2"/>
  <c r="AD158" i="2"/>
  <c r="AC159" i="2"/>
  <c r="AD159" i="2"/>
  <c r="AC160" i="2"/>
  <c r="AD160" i="2"/>
  <c r="AC161" i="2"/>
  <c r="AD161" i="2"/>
  <c r="AC162" i="2"/>
  <c r="AD162" i="2"/>
  <c r="AC163" i="2"/>
  <c r="AD163" i="2"/>
  <c r="AC164" i="2"/>
  <c r="AD164" i="2"/>
  <c r="AC165" i="2"/>
  <c r="AD165" i="2"/>
  <c r="AC166" i="2"/>
  <c r="AD166" i="2"/>
  <c r="AC167" i="2"/>
  <c r="AD167" i="2"/>
  <c r="AC168" i="2"/>
  <c r="AD168" i="2"/>
  <c r="AC169" i="2"/>
  <c r="AD169" i="2"/>
  <c r="AC170" i="2"/>
  <c r="AD170" i="2"/>
  <c r="AC171" i="2"/>
  <c r="AD171" i="2"/>
  <c r="AC172" i="2"/>
  <c r="AD172" i="2"/>
  <c r="AC173" i="2"/>
  <c r="AD173" i="2"/>
  <c r="AC174" i="2"/>
  <c r="AD174" i="2"/>
  <c r="AC175" i="2"/>
  <c r="AD175" i="2"/>
  <c r="AC176" i="2"/>
  <c r="AD176" i="2"/>
  <c r="AC177" i="2"/>
  <c r="AD177" i="2"/>
  <c r="AC178" i="2"/>
  <c r="AD178" i="2"/>
  <c r="AC179" i="2"/>
  <c r="AD179" i="2"/>
  <c r="AC180" i="2"/>
  <c r="AD180" i="2"/>
  <c r="AC181" i="2"/>
  <c r="AD181" i="2"/>
  <c r="AC182" i="2"/>
  <c r="AD182" i="2"/>
  <c r="AC183" i="2"/>
  <c r="AD183" i="2"/>
  <c r="AC184" i="2"/>
  <c r="AD184" i="2"/>
  <c r="AC185" i="2"/>
  <c r="AD185" i="2"/>
  <c r="AC186" i="2"/>
  <c r="AD186" i="2"/>
  <c r="AC187" i="2"/>
  <c r="AD187" i="2"/>
  <c r="AC188" i="2"/>
  <c r="AD188" i="2"/>
  <c r="AC189" i="2"/>
  <c r="AD189" i="2"/>
  <c r="AC190" i="2"/>
  <c r="AD190" i="2"/>
  <c r="AC191" i="2"/>
  <c r="AD191" i="2"/>
  <c r="AC192" i="2"/>
  <c r="AD192" i="2"/>
  <c r="AC193" i="2"/>
  <c r="AD193" i="2"/>
  <c r="AC194" i="2"/>
  <c r="AD194" i="2"/>
  <c r="AC195" i="2"/>
  <c r="AD195" i="2"/>
  <c r="AC196" i="2"/>
  <c r="AD196" i="2"/>
  <c r="AC197" i="2"/>
  <c r="AD197" i="2"/>
  <c r="AC198" i="2"/>
  <c r="AD198" i="2"/>
  <c r="AC199" i="2"/>
  <c r="AD199" i="2"/>
  <c r="AC200" i="2"/>
  <c r="AD200" i="2"/>
  <c r="AC201" i="2"/>
  <c r="AD201" i="2"/>
  <c r="AC202" i="2"/>
  <c r="AD202" i="2"/>
  <c r="AC203" i="2"/>
  <c r="AD203" i="2"/>
  <c r="AC204" i="2"/>
  <c r="AD204" i="2"/>
  <c r="AC205" i="2"/>
  <c r="AD205" i="2"/>
  <c r="AC206" i="2"/>
  <c r="AD206" i="2"/>
  <c r="AC207" i="2"/>
  <c r="AD207" i="2"/>
  <c r="AC208" i="2"/>
  <c r="AD208" i="2"/>
  <c r="AC209" i="2"/>
  <c r="AD209" i="2"/>
  <c r="AC210" i="2"/>
  <c r="AD210" i="2"/>
  <c r="AC211" i="2"/>
  <c r="AD211" i="2"/>
  <c r="AC212" i="2"/>
  <c r="AD212" i="2"/>
  <c r="AC213" i="2"/>
  <c r="AD213" i="2"/>
  <c r="AC214" i="2"/>
  <c r="AD214" i="2"/>
  <c r="AC215" i="2"/>
  <c r="AD215" i="2"/>
  <c r="AC216" i="2"/>
  <c r="AD216" i="2"/>
  <c r="AC217" i="2"/>
  <c r="AD217" i="2"/>
  <c r="AC218" i="2"/>
  <c r="AD218" i="2"/>
  <c r="AC219" i="2"/>
  <c r="AD219" i="2"/>
  <c r="AC220" i="2"/>
  <c r="AD220" i="2"/>
  <c r="AC221" i="2"/>
  <c r="AD221" i="2"/>
  <c r="AC222" i="2"/>
  <c r="AD222" i="2"/>
  <c r="AC223" i="2"/>
  <c r="AD223" i="2"/>
  <c r="AC224" i="2"/>
  <c r="AD224" i="2"/>
  <c r="AC225" i="2"/>
  <c r="AD225" i="2"/>
  <c r="AC226" i="2"/>
  <c r="AD226" i="2"/>
  <c r="AC227" i="2"/>
  <c r="AD227" i="2"/>
  <c r="AC228" i="2"/>
  <c r="AD228" i="2"/>
  <c r="AC229" i="2"/>
  <c r="AD229" i="2"/>
  <c r="AC230" i="2"/>
  <c r="AD230" i="2"/>
  <c r="AC231" i="2"/>
  <c r="AD231" i="2"/>
  <c r="AC232" i="2"/>
  <c r="AD232" i="2"/>
  <c r="AC233" i="2"/>
  <c r="AD233" i="2"/>
  <c r="AC234" i="2"/>
  <c r="AD234" i="2"/>
  <c r="AC235" i="2"/>
  <c r="AD235" i="2"/>
  <c r="AC236" i="2"/>
  <c r="AD236" i="2"/>
  <c r="AC237" i="2"/>
  <c r="AD237" i="2"/>
  <c r="AC238" i="2"/>
  <c r="AD238" i="2"/>
  <c r="AC239" i="2"/>
  <c r="AD239" i="2"/>
  <c r="AC240" i="2"/>
  <c r="AD240" i="2"/>
  <c r="AC241" i="2"/>
  <c r="AD241" i="2"/>
  <c r="AC242" i="2"/>
  <c r="AD242" i="2"/>
  <c r="AC243" i="2"/>
  <c r="AD243" i="2"/>
  <c r="AC244" i="2"/>
  <c r="AD244" i="2"/>
  <c r="AC245" i="2"/>
  <c r="AD245" i="2"/>
  <c r="AC246" i="2"/>
  <c r="AD246" i="2"/>
  <c r="AC247" i="2"/>
  <c r="AD247" i="2"/>
  <c r="AC248" i="2"/>
  <c r="AD248" i="2"/>
  <c r="AC249" i="2"/>
  <c r="AD249" i="2"/>
  <c r="AC250" i="2"/>
  <c r="AD250" i="2"/>
  <c r="AC251" i="2"/>
  <c r="AD251" i="2"/>
  <c r="AC252" i="2"/>
  <c r="AD252" i="2"/>
  <c r="AC253" i="2"/>
  <c r="AD253" i="2"/>
  <c r="AC254" i="2"/>
  <c r="AD254" i="2"/>
  <c r="AC255" i="2"/>
  <c r="AD255" i="2"/>
  <c r="AC256" i="2"/>
  <c r="AD256" i="2"/>
  <c r="AC257" i="2"/>
  <c r="AD257" i="2"/>
  <c r="AC258" i="2"/>
  <c r="AD258" i="2"/>
  <c r="AC259" i="2"/>
  <c r="AD259" i="2"/>
  <c r="AC260" i="2"/>
  <c r="AD260" i="2"/>
  <c r="AC261" i="2"/>
  <c r="AD261" i="2"/>
  <c r="AC262" i="2"/>
  <c r="AD262" i="2"/>
  <c r="AC263" i="2"/>
  <c r="AD263" i="2"/>
  <c r="AC264" i="2"/>
  <c r="AD264" i="2"/>
  <c r="AC265" i="2"/>
  <c r="AD265" i="2"/>
  <c r="AC266" i="2"/>
  <c r="AD266" i="2"/>
  <c r="AC267" i="2"/>
  <c r="AD267" i="2"/>
  <c r="AC268" i="2"/>
  <c r="AD268" i="2"/>
  <c r="AC269" i="2"/>
  <c r="AD269" i="2"/>
  <c r="AC270" i="2"/>
  <c r="AD270" i="2"/>
  <c r="AC271" i="2"/>
  <c r="AD271" i="2"/>
  <c r="AC272" i="2"/>
  <c r="AD272" i="2"/>
  <c r="AC273" i="2"/>
  <c r="AD273" i="2"/>
  <c r="AC274" i="2"/>
  <c r="AD274" i="2"/>
  <c r="AC275" i="2"/>
  <c r="AD275" i="2"/>
  <c r="AC276" i="2"/>
  <c r="AD276" i="2"/>
  <c r="AC277" i="2"/>
  <c r="AD277" i="2"/>
  <c r="AC278" i="2"/>
  <c r="AD278" i="2"/>
  <c r="AC279" i="2"/>
  <c r="AD279" i="2"/>
  <c r="AC280" i="2"/>
  <c r="AD280" i="2"/>
  <c r="AC281" i="2"/>
  <c r="AD281" i="2"/>
  <c r="AC282" i="2"/>
  <c r="AD282" i="2"/>
  <c r="AC283" i="2"/>
  <c r="AD283" i="2"/>
  <c r="AC284" i="2"/>
  <c r="AD284" i="2"/>
  <c r="AC285" i="2"/>
  <c r="AD285" i="2"/>
  <c r="AC286" i="2"/>
  <c r="AD286" i="2"/>
  <c r="AC287" i="2"/>
  <c r="AD287" i="2"/>
  <c r="AC288" i="2"/>
  <c r="AD288" i="2"/>
  <c r="AC289" i="2"/>
  <c r="AD289" i="2"/>
  <c r="AC290" i="2"/>
  <c r="AD290" i="2"/>
  <c r="AC291" i="2"/>
  <c r="AD291" i="2"/>
  <c r="AC292" i="2"/>
  <c r="AD292" i="2"/>
  <c r="AC293" i="2"/>
  <c r="AD293" i="2"/>
  <c r="AC294" i="2"/>
  <c r="AD294" i="2"/>
  <c r="AC295" i="2"/>
  <c r="AD295" i="2"/>
  <c r="AC296" i="2"/>
  <c r="AD296" i="2"/>
  <c r="AC297" i="2"/>
  <c r="AD297" i="2"/>
  <c r="AC298" i="2"/>
  <c r="AD298" i="2"/>
  <c r="AC299" i="2"/>
  <c r="AD299" i="2"/>
  <c r="AC300" i="2"/>
  <c r="AD300" i="2"/>
  <c r="AC301" i="2"/>
  <c r="AD301" i="2"/>
  <c r="AC302" i="2"/>
  <c r="AD302" i="2"/>
  <c r="AC303" i="2"/>
  <c r="AD303" i="2"/>
  <c r="AC304" i="2"/>
  <c r="AD304" i="2"/>
  <c r="AC305" i="2"/>
  <c r="AD305" i="2"/>
  <c r="AC306" i="2"/>
  <c r="AD306" i="2"/>
  <c r="AC307" i="2"/>
  <c r="AD307" i="2"/>
  <c r="AC308" i="2"/>
  <c r="AD308" i="2"/>
  <c r="AC309" i="2"/>
  <c r="AD309" i="2"/>
  <c r="AD10" i="2"/>
  <c r="AC10" i="2"/>
  <c r="I8" i="12"/>
  <c r="F7" i="12"/>
  <c r="F8" i="12"/>
  <c r="K8" i="12" l="1"/>
  <c r="A11" i="2"/>
  <c r="AQ8" i="12" l="1"/>
  <c r="AS8" i="12"/>
  <c r="A12" i="2"/>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281" i="2" s="1"/>
  <c r="A282" i="2" s="1"/>
  <c r="A283" i="2" s="1"/>
  <c r="A284" i="2" s="1"/>
  <c r="A285" i="2" s="1"/>
  <c r="A286" i="2" s="1"/>
  <c r="A287" i="2" s="1"/>
  <c r="A288" i="2" s="1"/>
  <c r="A289" i="2" s="1"/>
  <c r="A290" i="2" s="1"/>
  <c r="A291" i="2" s="1"/>
  <c r="A292" i="2" s="1"/>
  <c r="A293" i="2" s="1"/>
  <c r="A294" i="2" s="1"/>
  <c r="A295" i="2" s="1"/>
  <c r="A296" i="2" s="1"/>
  <c r="A297" i="2" s="1"/>
  <c r="A298" i="2" s="1"/>
  <c r="A299" i="2" s="1"/>
  <c r="A300" i="2" s="1"/>
  <c r="A301" i="2" s="1"/>
  <c r="A302" i="2" s="1"/>
  <c r="A303" i="2" s="1"/>
  <c r="A304" i="2" s="1"/>
  <c r="A305" i="2" s="1"/>
  <c r="A306" i="2" s="1"/>
  <c r="A307" i="2" s="1"/>
  <c r="A308" i="2" s="1"/>
  <c r="A309" i="2" s="1"/>
  <c r="K7" i="12"/>
  <c r="A3" i="11"/>
  <c r="Y11" i="2"/>
  <c r="Y12" i="2"/>
  <c r="Y13" i="2"/>
  <c r="Y14" i="2"/>
  <c r="Y15" i="2"/>
  <c r="Y16" i="2"/>
  <c r="Y17" i="2"/>
  <c r="Y18" i="2"/>
  <c r="Y19" i="2"/>
  <c r="Y20" i="2"/>
  <c r="Y21" i="2"/>
  <c r="Y22" i="2"/>
  <c r="Y23" i="2"/>
  <c r="Y24" i="2"/>
  <c r="Y25" i="2"/>
  <c r="Y10" i="2"/>
  <c r="X11" i="2"/>
  <c r="X12" i="2"/>
  <c r="X13" i="2"/>
  <c r="X14" i="2"/>
  <c r="X15" i="2"/>
  <c r="X16" i="2"/>
  <c r="X17" i="2"/>
  <c r="X18" i="2"/>
  <c r="X19" i="2"/>
  <c r="X20" i="2"/>
  <c r="X21" i="2"/>
  <c r="X22" i="2"/>
  <c r="X23" i="2"/>
  <c r="X24" i="2"/>
  <c r="X25" i="2"/>
  <c r="X10" i="2"/>
  <c r="AK7" i="12" l="1"/>
  <c r="AM7" i="12"/>
  <c r="C9" i="12"/>
  <c r="AL9" i="12" s="1"/>
  <c r="B9" i="12"/>
  <c r="C109" i="12"/>
  <c r="C37" i="12"/>
  <c r="C103" i="12"/>
  <c r="C47" i="12"/>
  <c r="C101" i="12"/>
  <c r="C45" i="12"/>
  <c r="C111" i="12"/>
  <c r="C55" i="12"/>
  <c r="AH9" i="12"/>
  <c r="C85" i="12"/>
  <c r="C43" i="12"/>
  <c r="C121" i="12"/>
  <c r="C89" i="12"/>
  <c r="C57" i="12"/>
  <c r="C25" i="12"/>
  <c r="C119" i="12"/>
  <c r="C61" i="12"/>
  <c r="C59" i="12"/>
  <c r="C69" i="12"/>
  <c r="C95" i="12"/>
  <c r="C11" i="12"/>
  <c r="C97" i="12"/>
  <c r="C33" i="12"/>
  <c r="C51" i="12"/>
  <c r="C79" i="12"/>
  <c r="C91" i="12"/>
  <c r="C35" i="12"/>
  <c r="C87" i="12"/>
  <c r="C29" i="12"/>
  <c r="C99" i="12"/>
  <c r="C39" i="12"/>
  <c r="C117" i="12"/>
  <c r="C75" i="12"/>
  <c r="C31" i="12"/>
  <c r="C113" i="12"/>
  <c r="C81" i="12"/>
  <c r="C49" i="12"/>
  <c r="C17" i="12"/>
  <c r="C67" i="12"/>
  <c r="C93" i="12"/>
  <c r="C115" i="12"/>
  <c r="C125" i="12"/>
  <c r="C13" i="12"/>
  <c r="C53" i="12"/>
  <c r="C65" i="12"/>
  <c r="C123" i="12"/>
  <c r="B11" i="12"/>
  <c r="C23" i="12"/>
  <c r="C77" i="12"/>
  <c r="C19" i="12"/>
  <c r="C71" i="12"/>
  <c r="C15" i="12"/>
  <c r="C83" i="12"/>
  <c r="C27" i="12"/>
  <c r="C107" i="12"/>
  <c r="C63" i="12"/>
  <c r="C21" i="12"/>
  <c r="C105" i="12"/>
  <c r="C73" i="12"/>
  <c r="C41" i="12"/>
  <c r="K10" i="12"/>
  <c r="B25" i="12"/>
  <c r="B53" i="12"/>
  <c r="B23" i="12"/>
  <c r="B81" i="12"/>
  <c r="B19" i="12"/>
  <c r="B15" i="12"/>
  <c r="B21" i="12"/>
  <c r="B85" i="12"/>
  <c r="B113" i="12"/>
  <c r="B117" i="12"/>
  <c r="B27" i="12"/>
  <c r="B17" i="12"/>
  <c r="B13" i="12"/>
  <c r="B67" i="12"/>
  <c r="B95" i="12"/>
  <c r="B45" i="12"/>
  <c r="B49" i="12"/>
  <c r="B99" i="12"/>
  <c r="B63" i="12"/>
  <c r="B43" i="12"/>
  <c r="B39" i="12"/>
  <c r="B37" i="12"/>
  <c r="B41" i="12"/>
  <c r="B57" i="12"/>
  <c r="B89" i="12"/>
  <c r="B121" i="12"/>
  <c r="B75" i="12"/>
  <c r="B107" i="12"/>
  <c r="B61" i="12"/>
  <c r="B93" i="12"/>
  <c r="B125" i="12"/>
  <c r="B71" i="12"/>
  <c r="B103" i="12"/>
  <c r="B35" i="12"/>
  <c r="B33" i="12"/>
  <c r="B29" i="12"/>
  <c r="B65" i="12"/>
  <c r="B97" i="12"/>
  <c r="B51" i="12"/>
  <c r="B83" i="12"/>
  <c r="B115" i="12"/>
  <c r="B69" i="12"/>
  <c r="B101" i="12"/>
  <c r="B47" i="12"/>
  <c r="B79" i="12"/>
  <c r="B111" i="12"/>
  <c r="B31" i="12"/>
  <c r="B73" i="12"/>
  <c r="B105" i="12"/>
  <c r="B59" i="12"/>
  <c r="B91" i="12"/>
  <c r="B123" i="12"/>
  <c r="B77" i="12"/>
  <c r="B109" i="12"/>
  <c r="B55" i="12"/>
  <c r="B87" i="12"/>
  <c r="B119" i="12"/>
  <c r="M8" i="12"/>
  <c r="M7" i="12"/>
  <c r="T32" i="11"/>
  <c r="U9" i="12" l="1"/>
  <c r="L10" i="12"/>
  <c r="I10" i="12"/>
  <c r="V9" i="12"/>
  <c r="AR10" i="12"/>
  <c r="F9" i="12"/>
  <c r="AO10" i="12"/>
  <c r="AF10" i="12"/>
  <c r="AA10" i="12"/>
  <c r="AN10" i="12"/>
  <c r="F10" i="12"/>
  <c r="I9" i="12"/>
  <c r="L9" i="12"/>
  <c r="AB10" i="12"/>
  <c r="Y9" i="12"/>
  <c r="AQ10" i="12"/>
  <c r="Z9" i="12"/>
  <c r="AE10" i="12"/>
  <c r="AM9" i="12"/>
  <c r="AI9" i="12"/>
  <c r="AS10" i="12"/>
  <c r="AH107" i="12"/>
  <c r="AD108" i="12"/>
  <c r="AK107" i="12"/>
  <c r="AL107" i="12"/>
  <c r="AQ108" i="12"/>
  <c r="Z107" i="12"/>
  <c r="AP108" i="12"/>
  <c r="AN108" i="12"/>
  <c r="AE108" i="12"/>
  <c r="AJ107" i="12"/>
  <c r="V107" i="12"/>
  <c r="AM107" i="12"/>
  <c r="AR108" i="12"/>
  <c r="AF108" i="12"/>
  <c r="AI107" i="12"/>
  <c r="X107" i="12"/>
  <c r="AC108" i="12"/>
  <c r="AS108" i="12"/>
  <c r="AB108" i="12"/>
  <c r="W107" i="12"/>
  <c r="U107" i="12"/>
  <c r="AO108" i="12"/>
  <c r="Y107" i="12"/>
  <c r="AA108" i="12"/>
  <c r="F108" i="12"/>
  <c r="F107" i="12"/>
  <c r="L107" i="12"/>
  <c r="L108" i="12"/>
  <c r="I107" i="12"/>
  <c r="I108" i="12"/>
  <c r="AQ114" i="12"/>
  <c r="AA114" i="12"/>
  <c r="AF114" i="12"/>
  <c r="AE114" i="12"/>
  <c r="AL113" i="12"/>
  <c r="AB114" i="12"/>
  <c r="W113" i="12"/>
  <c r="V113" i="12"/>
  <c r="U113" i="12"/>
  <c r="AI113" i="12"/>
  <c r="X113" i="12"/>
  <c r="AR114" i="12"/>
  <c r="Z113" i="12"/>
  <c r="AO114" i="12"/>
  <c r="Y113" i="12"/>
  <c r="AK113" i="12"/>
  <c r="AC114" i="12"/>
  <c r="AS114" i="12"/>
  <c r="AN114" i="12"/>
  <c r="AM113" i="12"/>
  <c r="AJ113" i="12"/>
  <c r="AD114" i="12"/>
  <c r="AH113" i="12"/>
  <c r="AP114" i="12"/>
  <c r="L114" i="12"/>
  <c r="I113" i="12"/>
  <c r="L113" i="12"/>
  <c r="I114" i="12"/>
  <c r="F113" i="12"/>
  <c r="F114" i="12"/>
  <c r="AE34" i="12"/>
  <c r="AA34" i="12"/>
  <c r="AH33" i="12"/>
  <c r="AF34" i="12"/>
  <c r="Z33" i="12"/>
  <c r="V33" i="12"/>
  <c r="AL33" i="12"/>
  <c r="AI33" i="12"/>
  <c r="AB34" i="12"/>
  <c r="Y33" i="12"/>
  <c r="U33" i="12"/>
  <c r="AR34" i="12"/>
  <c r="AO34" i="12"/>
  <c r="AS34" i="12"/>
  <c r="AN34" i="12"/>
  <c r="AM33" i="12"/>
  <c r="L34" i="12"/>
  <c r="I33" i="12"/>
  <c r="I34" i="12"/>
  <c r="F33" i="12"/>
  <c r="F34" i="12"/>
  <c r="L33" i="12"/>
  <c r="AS70" i="12"/>
  <c r="AO70" i="12"/>
  <c r="AK69" i="12"/>
  <c r="AN70" i="12"/>
  <c r="AI69" i="12"/>
  <c r="AC70" i="12"/>
  <c r="AM69" i="12"/>
  <c r="AR70" i="12"/>
  <c r="AL69" i="12"/>
  <c r="AJ69" i="12"/>
  <c r="AD70" i="12"/>
  <c r="Z69" i="12"/>
  <c r="W69" i="12"/>
  <c r="V69" i="12"/>
  <c r="AH69" i="12"/>
  <c r="AB70" i="12"/>
  <c r="X69" i="12"/>
  <c r="AQ70" i="12"/>
  <c r="AE70" i="12"/>
  <c r="AF70" i="12"/>
  <c r="AA70" i="12"/>
  <c r="Y69" i="12"/>
  <c r="AP70" i="12"/>
  <c r="U69" i="12"/>
  <c r="L70" i="12"/>
  <c r="I69" i="12"/>
  <c r="I70" i="12"/>
  <c r="F69" i="12"/>
  <c r="F70" i="12"/>
  <c r="L69" i="12"/>
  <c r="AL25" i="12"/>
  <c r="AE26" i="12"/>
  <c r="AA26" i="12"/>
  <c r="V25" i="12"/>
  <c r="AI25" i="12"/>
  <c r="Y25" i="12"/>
  <c r="U25" i="12"/>
  <c r="AB26" i="12"/>
  <c r="Z25" i="12"/>
  <c r="AF26" i="12"/>
  <c r="AH25" i="12"/>
  <c r="AO26" i="12"/>
  <c r="AR26" i="12"/>
  <c r="AN26" i="12"/>
  <c r="AM25" i="12"/>
  <c r="AS26" i="12"/>
  <c r="L26" i="12"/>
  <c r="L25" i="12"/>
  <c r="F25" i="12"/>
  <c r="I26" i="12"/>
  <c r="I25" i="12"/>
  <c r="F26" i="12"/>
  <c r="AH43" i="12"/>
  <c r="V43" i="12"/>
  <c r="U43" i="12"/>
  <c r="AS44" i="12"/>
  <c r="AN44" i="12"/>
  <c r="AB44" i="12"/>
  <c r="AE44" i="12"/>
  <c r="AL43" i="12"/>
  <c r="Z43" i="12"/>
  <c r="AR44" i="12"/>
  <c r="AI43" i="12"/>
  <c r="AO44" i="12"/>
  <c r="Y43" i="12"/>
  <c r="AA44" i="12"/>
  <c r="AF44" i="12"/>
  <c r="AM43" i="12"/>
  <c r="F44" i="12"/>
  <c r="L43" i="12"/>
  <c r="L44" i="12"/>
  <c r="I43" i="12"/>
  <c r="F43" i="12"/>
  <c r="I44" i="12"/>
  <c r="AS56" i="12"/>
  <c r="AE56" i="12"/>
  <c r="AM55" i="12"/>
  <c r="AL55" i="12"/>
  <c r="Z55" i="12"/>
  <c r="AF56" i="12"/>
  <c r="AR56" i="12"/>
  <c r="Y55" i="12"/>
  <c r="F56" i="12"/>
  <c r="L55" i="12"/>
  <c r="L56" i="12"/>
  <c r="I55" i="12"/>
  <c r="I56" i="12"/>
  <c r="F55" i="12"/>
  <c r="AP48" i="12"/>
  <c r="AL47" i="12"/>
  <c r="AR48" i="12"/>
  <c r="AM47" i="12"/>
  <c r="AD48" i="12"/>
  <c r="AK47" i="12"/>
  <c r="AE48" i="12"/>
  <c r="AJ47" i="12"/>
  <c r="AC48" i="12"/>
  <c r="Y47" i="12"/>
  <c r="X47" i="12"/>
  <c r="W47" i="12"/>
  <c r="AS48" i="12"/>
  <c r="AF48" i="12"/>
  <c r="AQ48" i="12"/>
  <c r="Z47" i="12"/>
  <c r="F48" i="12"/>
  <c r="L47" i="12"/>
  <c r="L48" i="12"/>
  <c r="I47" i="12"/>
  <c r="I48" i="12"/>
  <c r="F47" i="12"/>
  <c r="AB106" i="12"/>
  <c r="AQ106" i="12"/>
  <c r="AF106" i="12"/>
  <c r="Y105" i="12"/>
  <c r="W105" i="12"/>
  <c r="V105" i="12"/>
  <c r="U105" i="12"/>
  <c r="AA106" i="12"/>
  <c r="AE106" i="12"/>
  <c r="X105" i="12"/>
  <c r="AL105" i="12"/>
  <c r="AI105" i="12"/>
  <c r="AO106" i="12"/>
  <c r="AJ105" i="12"/>
  <c r="AM105" i="12"/>
  <c r="AH105" i="12"/>
  <c r="AR106" i="12"/>
  <c r="AC106" i="12"/>
  <c r="AN106" i="12"/>
  <c r="AK105" i="12"/>
  <c r="Z105" i="12"/>
  <c r="AD106" i="12"/>
  <c r="AP106" i="12"/>
  <c r="AS106" i="12"/>
  <c r="L106" i="12"/>
  <c r="I105" i="12"/>
  <c r="I106" i="12"/>
  <c r="F105" i="12"/>
  <c r="L105" i="12"/>
  <c r="F106" i="12"/>
  <c r="AL27" i="12"/>
  <c r="Z27" i="12"/>
  <c r="AS28" i="12"/>
  <c r="AE28" i="12"/>
  <c r="Y27" i="12"/>
  <c r="AM27" i="12"/>
  <c r="AR28" i="12"/>
  <c r="AF28" i="12"/>
  <c r="L28" i="12"/>
  <c r="L27" i="12"/>
  <c r="I27" i="12"/>
  <c r="I28" i="12"/>
  <c r="F28" i="12"/>
  <c r="F27" i="12"/>
  <c r="AM19" i="12"/>
  <c r="AS20" i="12"/>
  <c r="AE20" i="12"/>
  <c r="Y19" i="12"/>
  <c r="AL19" i="12"/>
  <c r="Z19" i="12"/>
  <c r="AF20" i="12"/>
  <c r="AR20" i="12"/>
  <c r="L20" i="12"/>
  <c r="L19" i="12"/>
  <c r="I19" i="12"/>
  <c r="F20" i="12"/>
  <c r="F19" i="12"/>
  <c r="I20" i="12"/>
  <c r="AD124" i="12"/>
  <c r="AR124" i="12"/>
  <c r="AF124" i="12"/>
  <c r="AE124" i="12"/>
  <c r="W123" i="12"/>
  <c r="U123" i="12"/>
  <c r="AM123" i="12"/>
  <c r="AO124" i="12"/>
  <c r="AJ123" i="12"/>
  <c r="AQ124" i="12"/>
  <c r="Z123" i="12"/>
  <c r="AC124" i="12"/>
  <c r="AK123" i="12"/>
  <c r="AL123" i="12"/>
  <c r="AI123" i="12"/>
  <c r="X123" i="12"/>
  <c r="AS124" i="12"/>
  <c r="AN124" i="12"/>
  <c r="AB124" i="12"/>
  <c r="AA124" i="12"/>
  <c r="V123" i="12"/>
  <c r="AH123" i="12"/>
  <c r="Y123" i="12"/>
  <c r="AP124" i="12"/>
  <c r="F124" i="12"/>
  <c r="F123" i="12"/>
  <c r="L123" i="12"/>
  <c r="I124" i="12"/>
  <c r="L124" i="12"/>
  <c r="I123" i="12"/>
  <c r="AR126" i="12"/>
  <c r="AP126" i="12"/>
  <c r="AK125" i="12"/>
  <c r="AO126" i="12"/>
  <c r="AH125" i="12"/>
  <c r="AC126" i="12"/>
  <c r="AM125" i="12"/>
  <c r="AD126" i="12"/>
  <c r="AL125" i="12"/>
  <c r="AB126" i="12"/>
  <c r="AS126" i="12"/>
  <c r="AI125" i="12"/>
  <c r="AA126" i="12"/>
  <c r="X125" i="12"/>
  <c r="AQ126" i="12"/>
  <c r="Y125" i="12"/>
  <c r="AF126" i="12"/>
  <c r="V125" i="12"/>
  <c r="AE126" i="12"/>
  <c r="W125" i="12"/>
  <c r="Z125" i="12"/>
  <c r="U125" i="12"/>
  <c r="AJ125" i="12"/>
  <c r="AN126" i="12"/>
  <c r="F126" i="12"/>
  <c r="I125" i="12"/>
  <c r="L126" i="12"/>
  <c r="F125" i="12"/>
  <c r="I126" i="12"/>
  <c r="L125" i="12"/>
  <c r="AE18" i="12"/>
  <c r="Z17" i="12"/>
  <c r="AM17" i="12"/>
  <c r="Y17" i="12"/>
  <c r="AF18" i="12"/>
  <c r="AL17" i="12"/>
  <c r="AS18" i="12"/>
  <c r="AR18" i="12"/>
  <c r="L18" i="12"/>
  <c r="L17" i="12"/>
  <c r="F17" i="12"/>
  <c r="I17" i="12"/>
  <c r="I18" i="12"/>
  <c r="F18" i="12"/>
  <c r="AO32" i="12"/>
  <c r="AN32" i="12"/>
  <c r="AI31" i="12"/>
  <c r="AH31" i="12"/>
  <c r="AA32" i="12"/>
  <c r="U31" i="12"/>
  <c r="V31" i="12"/>
  <c r="AB32" i="12"/>
  <c r="F32" i="12"/>
  <c r="L31" i="12"/>
  <c r="L32" i="12"/>
  <c r="I31" i="12"/>
  <c r="I32" i="12"/>
  <c r="F31" i="12"/>
  <c r="AP100" i="12"/>
  <c r="AD100" i="12"/>
  <c r="AS100" i="12"/>
  <c r="AN100" i="12"/>
  <c r="AB100" i="12"/>
  <c r="AE100" i="12"/>
  <c r="W99" i="12"/>
  <c r="AM99" i="12"/>
  <c r="AK99" i="12"/>
  <c r="AL99" i="12"/>
  <c r="AQ100" i="12"/>
  <c r="AR100" i="12"/>
  <c r="AI99" i="12"/>
  <c r="AH99" i="12"/>
  <c r="AO100" i="12"/>
  <c r="AJ99" i="12"/>
  <c r="Y99" i="12"/>
  <c r="AA100" i="12"/>
  <c r="V99" i="12"/>
  <c r="U99" i="12"/>
  <c r="AC100" i="12"/>
  <c r="Z99" i="12"/>
  <c r="AF100" i="12"/>
  <c r="X99" i="12"/>
  <c r="F100" i="12"/>
  <c r="L99" i="12"/>
  <c r="L100" i="12"/>
  <c r="I99" i="12"/>
  <c r="I100" i="12"/>
  <c r="F99" i="12"/>
  <c r="AH91" i="12"/>
  <c r="AD92" i="12"/>
  <c r="AK91" i="12"/>
  <c r="AL91" i="12"/>
  <c r="AQ92" i="12"/>
  <c r="Z91" i="12"/>
  <c r="U91" i="12"/>
  <c r="AC92" i="12"/>
  <c r="AS92" i="12"/>
  <c r="AB92" i="12"/>
  <c r="W91" i="12"/>
  <c r="AM91" i="12"/>
  <c r="AO92" i="12"/>
  <c r="Y91" i="12"/>
  <c r="V91" i="12"/>
  <c r="AR92" i="12"/>
  <c r="AF92" i="12"/>
  <c r="AI91" i="12"/>
  <c r="X91" i="12"/>
  <c r="AN92" i="12"/>
  <c r="AE92" i="12"/>
  <c r="AP92" i="12"/>
  <c r="AJ91" i="12"/>
  <c r="AA92" i="12"/>
  <c r="F92" i="12"/>
  <c r="L91" i="12"/>
  <c r="L92" i="12"/>
  <c r="I91" i="12"/>
  <c r="F91" i="12"/>
  <c r="I92" i="12"/>
  <c r="AI97" i="12"/>
  <c r="AE98" i="12"/>
  <c r="AQ98" i="12"/>
  <c r="AF98" i="12"/>
  <c r="X97" i="12"/>
  <c r="AB98" i="12"/>
  <c r="AA98" i="12"/>
  <c r="AL97" i="12"/>
  <c r="W97" i="12"/>
  <c r="Y97" i="12"/>
  <c r="U97" i="12"/>
  <c r="V97" i="12"/>
  <c r="AR98" i="12"/>
  <c r="AD98" i="12"/>
  <c r="AO98" i="12"/>
  <c r="Z97" i="12"/>
  <c r="AH97" i="12"/>
  <c r="AP98" i="12"/>
  <c r="AS98" i="12"/>
  <c r="AN98" i="12"/>
  <c r="AC98" i="12"/>
  <c r="AJ97" i="12"/>
  <c r="AK97" i="12"/>
  <c r="AM97" i="12"/>
  <c r="L98" i="12"/>
  <c r="I97" i="12"/>
  <c r="I98" i="12"/>
  <c r="F97" i="12"/>
  <c r="F98" i="12"/>
  <c r="L97" i="12"/>
  <c r="AH59" i="12"/>
  <c r="AD60" i="12"/>
  <c r="W59" i="12"/>
  <c r="V59" i="12"/>
  <c r="U59" i="12"/>
  <c r="AK59" i="12"/>
  <c r="AQ60" i="12"/>
  <c r="X59" i="12"/>
  <c r="AB60" i="12"/>
  <c r="AC60" i="12"/>
  <c r="AP60" i="12"/>
  <c r="AO60" i="12"/>
  <c r="AI59" i="12"/>
  <c r="AN60" i="12"/>
  <c r="AJ59" i="12"/>
  <c r="AA60" i="12"/>
  <c r="F60" i="12"/>
  <c r="L59" i="12"/>
  <c r="L60" i="12"/>
  <c r="I59" i="12"/>
  <c r="F59" i="12"/>
  <c r="I60" i="12"/>
  <c r="AL57" i="12"/>
  <c r="AD58" i="12"/>
  <c r="AQ58" i="12"/>
  <c r="X57" i="12"/>
  <c r="W57" i="12"/>
  <c r="AF58" i="12"/>
  <c r="Y57" i="12"/>
  <c r="Z57" i="12"/>
  <c r="AE58" i="12"/>
  <c r="AJ57" i="12"/>
  <c r="AC58" i="12"/>
  <c r="AR58" i="12"/>
  <c r="AM57" i="12"/>
  <c r="AS58" i="12"/>
  <c r="AK57" i="12"/>
  <c r="AP58" i="12"/>
  <c r="L58" i="12"/>
  <c r="I57" i="12"/>
  <c r="I58" i="12"/>
  <c r="F57" i="12"/>
  <c r="F58" i="12"/>
  <c r="L57" i="12"/>
  <c r="AS86" i="12"/>
  <c r="AO86" i="12"/>
  <c r="AK85" i="12"/>
  <c r="AQ86" i="12"/>
  <c r="AL85" i="12"/>
  <c r="AD86" i="12"/>
  <c r="AN86" i="12"/>
  <c r="AH85" i="12"/>
  <c r="AM85" i="12"/>
  <c r="AJ85" i="12"/>
  <c r="AF86" i="12"/>
  <c r="AA86" i="12"/>
  <c r="AI85" i="12"/>
  <c r="AE86" i="12"/>
  <c r="AR86" i="12"/>
  <c r="AB86" i="12"/>
  <c r="V85" i="12"/>
  <c r="W85" i="12"/>
  <c r="AP86" i="12"/>
  <c r="Y85" i="12"/>
  <c r="U85" i="12"/>
  <c r="AC86" i="12"/>
  <c r="Z85" i="12"/>
  <c r="X85" i="12"/>
  <c r="L86" i="12"/>
  <c r="I85" i="12"/>
  <c r="I86" i="12"/>
  <c r="F85" i="12"/>
  <c r="F86" i="12"/>
  <c r="L85" i="12"/>
  <c r="AS112" i="12"/>
  <c r="AO112" i="12"/>
  <c r="AK111" i="12"/>
  <c r="AQ112" i="12"/>
  <c r="AL111" i="12"/>
  <c r="AC112" i="12"/>
  <c r="AR112" i="12"/>
  <c r="AJ111" i="12"/>
  <c r="AP112" i="12"/>
  <c r="AI111" i="12"/>
  <c r="AD112" i="12"/>
  <c r="AN112" i="12"/>
  <c r="AH111" i="12"/>
  <c r="AA112" i="12"/>
  <c r="X111" i="12"/>
  <c r="AE112" i="12"/>
  <c r="AF112" i="12"/>
  <c r="Y111" i="12"/>
  <c r="AM111" i="12"/>
  <c r="AB112" i="12"/>
  <c r="U111" i="12"/>
  <c r="Z111" i="12"/>
  <c r="V111" i="12"/>
  <c r="W111" i="12"/>
  <c r="F112" i="12"/>
  <c r="L111" i="12"/>
  <c r="I112" i="12"/>
  <c r="L112" i="12"/>
  <c r="I111" i="12"/>
  <c r="F111" i="12"/>
  <c r="AS104" i="12"/>
  <c r="AO104" i="12"/>
  <c r="AK103" i="12"/>
  <c r="AR104" i="12"/>
  <c r="AM103" i="12"/>
  <c r="AH103" i="12"/>
  <c r="AD104" i="12"/>
  <c r="AQ104" i="12"/>
  <c r="AJ103" i="12"/>
  <c r="AP104" i="12"/>
  <c r="AI103" i="12"/>
  <c r="AE104" i="12"/>
  <c r="AN104" i="12"/>
  <c r="AC104" i="12"/>
  <c r="Y103" i="12"/>
  <c r="AL103" i="12"/>
  <c r="AB104" i="12"/>
  <c r="Z103" i="12"/>
  <c r="AA104" i="12"/>
  <c r="W103" i="12"/>
  <c r="U103" i="12"/>
  <c r="AF104" i="12"/>
  <c r="V103" i="12"/>
  <c r="X103" i="12"/>
  <c r="F104" i="12"/>
  <c r="L103" i="12"/>
  <c r="F103" i="12"/>
  <c r="L104" i="12"/>
  <c r="I103" i="12"/>
  <c r="I104" i="12"/>
  <c r="AD74" i="12"/>
  <c r="AQ74" i="12"/>
  <c r="AL73" i="12"/>
  <c r="AB74" i="12"/>
  <c r="Z73" i="12"/>
  <c r="W73" i="12"/>
  <c r="V73" i="12"/>
  <c r="AA74" i="12"/>
  <c r="X73" i="12"/>
  <c r="AI73" i="12"/>
  <c r="AE74" i="12"/>
  <c r="Y73" i="12"/>
  <c r="AF74" i="12"/>
  <c r="U73" i="12"/>
  <c r="AO74" i="12"/>
  <c r="AJ73" i="12"/>
  <c r="AM73" i="12"/>
  <c r="AH73" i="12"/>
  <c r="AR74" i="12"/>
  <c r="AK73" i="12"/>
  <c r="AP74" i="12"/>
  <c r="AC74" i="12"/>
  <c r="AS74" i="12"/>
  <c r="AN74" i="12"/>
  <c r="L74" i="12"/>
  <c r="I73" i="12"/>
  <c r="I74" i="12"/>
  <c r="F73" i="12"/>
  <c r="F74" i="12"/>
  <c r="L73" i="12"/>
  <c r="AJ13" i="12"/>
  <c r="AQ14" i="12"/>
  <c r="AK13" i="12"/>
  <c r="AP14" i="12"/>
  <c r="AD14" i="12"/>
  <c r="W13" i="12"/>
  <c r="X13" i="12"/>
  <c r="AC14" i="12"/>
  <c r="L14" i="12"/>
  <c r="L13" i="12"/>
  <c r="F13" i="12"/>
  <c r="I14" i="12"/>
  <c r="I13" i="12"/>
  <c r="F14" i="12"/>
  <c r="Y35" i="12"/>
  <c r="AM35" i="12"/>
  <c r="AF36" i="12"/>
  <c r="AL35" i="12"/>
  <c r="Z35" i="12"/>
  <c r="AR36" i="12"/>
  <c r="AS36" i="12"/>
  <c r="AE36" i="12"/>
  <c r="F36" i="12"/>
  <c r="L35" i="12"/>
  <c r="L36" i="12"/>
  <c r="I35" i="12"/>
  <c r="I36" i="12"/>
  <c r="F35" i="12"/>
  <c r="AJ21" i="12"/>
  <c r="AQ22" i="12"/>
  <c r="AP22" i="12"/>
  <c r="AD22" i="12"/>
  <c r="X21" i="12"/>
  <c r="AK21" i="12"/>
  <c r="W21" i="12"/>
  <c r="AC22" i="12"/>
  <c r="L22" i="12"/>
  <c r="L21" i="12"/>
  <c r="F21" i="12"/>
  <c r="I22" i="12"/>
  <c r="I21" i="12"/>
  <c r="F22" i="12"/>
  <c r="AP84" i="12"/>
  <c r="AD84" i="12"/>
  <c r="U83" i="12"/>
  <c r="AS84" i="12"/>
  <c r="AN84" i="12"/>
  <c r="AB84" i="12"/>
  <c r="AE84" i="12"/>
  <c r="W83" i="12"/>
  <c r="AC84" i="12"/>
  <c r="AL83" i="12"/>
  <c r="Z83" i="12"/>
  <c r="AF84" i="12"/>
  <c r="X83" i="12"/>
  <c r="AO84" i="12"/>
  <c r="AJ83" i="12"/>
  <c r="Y83" i="12"/>
  <c r="AA84" i="12"/>
  <c r="V83" i="12"/>
  <c r="AH83" i="12"/>
  <c r="AK83" i="12"/>
  <c r="AQ84" i="12"/>
  <c r="AR84" i="12"/>
  <c r="AI83" i="12"/>
  <c r="AM83" i="12"/>
  <c r="F84" i="12"/>
  <c r="L83" i="12"/>
  <c r="L84" i="12"/>
  <c r="I83" i="12"/>
  <c r="I84" i="12"/>
  <c r="F83" i="12"/>
  <c r="AS78" i="12"/>
  <c r="AO78" i="12"/>
  <c r="AK77" i="12"/>
  <c r="AR78" i="12"/>
  <c r="AM77" i="12"/>
  <c r="AH77" i="12"/>
  <c r="AE78" i="12"/>
  <c r="AA78" i="12"/>
  <c r="AN78" i="12"/>
  <c r="AL77" i="12"/>
  <c r="AJ77" i="12"/>
  <c r="AB78" i="12"/>
  <c r="AI77" i="12"/>
  <c r="AF78" i="12"/>
  <c r="Y77" i="12"/>
  <c r="W77" i="12"/>
  <c r="V77" i="12"/>
  <c r="AQ78" i="12"/>
  <c r="AP78" i="12"/>
  <c r="Z77" i="12"/>
  <c r="U77" i="12"/>
  <c r="AD78" i="12"/>
  <c r="X77" i="12"/>
  <c r="AC78" i="12"/>
  <c r="L78" i="12"/>
  <c r="I77" i="12"/>
  <c r="I78" i="12"/>
  <c r="F77" i="12"/>
  <c r="F78" i="12"/>
  <c r="L77" i="12"/>
  <c r="AI65" i="12"/>
  <c r="AF66" i="12"/>
  <c r="AA66" i="12"/>
  <c r="AQ66" i="12"/>
  <c r="AL65" i="12"/>
  <c r="AE66" i="12"/>
  <c r="X65" i="12"/>
  <c r="AD66" i="12"/>
  <c r="Y65" i="12"/>
  <c r="Z65" i="12"/>
  <c r="V65" i="12"/>
  <c r="U65" i="12"/>
  <c r="W65" i="12"/>
  <c r="AB66" i="12"/>
  <c r="AR66" i="12"/>
  <c r="AO66" i="12"/>
  <c r="AH65" i="12"/>
  <c r="AK65" i="12"/>
  <c r="AM65" i="12"/>
  <c r="AP66" i="12"/>
  <c r="AS66" i="12"/>
  <c r="AN66" i="12"/>
  <c r="AC66" i="12"/>
  <c r="AJ65" i="12"/>
  <c r="L66" i="12"/>
  <c r="I65" i="12"/>
  <c r="I66" i="12"/>
  <c r="F65" i="12"/>
  <c r="F66" i="12"/>
  <c r="L65" i="12"/>
  <c r="AP116" i="12"/>
  <c r="AD116" i="12"/>
  <c r="AK115" i="12"/>
  <c r="AL115" i="12"/>
  <c r="AQ116" i="12"/>
  <c r="Z115" i="12"/>
  <c r="AS116" i="12"/>
  <c r="AN116" i="12"/>
  <c r="AB116" i="12"/>
  <c r="AE116" i="12"/>
  <c r="W115" i="12"/>
  <c r="AO116" i="12"/>
  <c r="AJ115" i="12"/>
  <c r="Y115" i="12"/>
  <c r="V115" i="12"/>
  <c r="AR116" i="12"/>
  <c r="AF116" i="12"/>
  <c r="AI115" i="12"/>
  <c r="X115" i="12"/>
  <c r="AH115" i="12"/>
  <c r="AM115" i="12"/>
  <c r="AC116" i="12"/>
  <c r="AA116" i="12"/>
  <c r="U115" i="12"/>
  <c r="F116" i="12"/>
  <c r="L115" i="12"/>
  <c r="I116" i="12"/>
  <c r="L116" i="12"/>
  <c r="I115" i="12"/>
  <c r="F115" i="12"/>
  <c r="AF50" i="12"/>
  <c r="AL49" i="12"/>
  <c r="Z49" i="12"/>
  <c r="AE50" i="12"/>
  <c r="Y49" i="12"/>
  <c r="AR50" i="12"/>
  <c r="AS50" i="12"/>
  <c r="AM49" i="12"/>
  <c r="L50" i="12"/>
  <c r="I49" i="12"/>
  <c r="I50" i="12"/>
  <c r="F49" i="12"/>
  <c r="F50" i="12"/>
  <c r="L49" i="12"/>
  <c r="AH75" i="12"/>
  <c r="U75" i="12"/>
  <c r="AD76" i="12"/>
  <c r="AK75" i="12"/>
  <c r="AL75" i="12"/>
  <c r="AQ76" i="12"/>
  <c r="Z75" i="12"/>
  <c r="AP76" i="12"/>
  <c r="AN76" i="12"/>
  <c r="AE76" i="12"/>
  <c r="AJ75" i="12"/>
  <c r="V75" i="12"/>
  <c r="AC76" i="12"/>
  <c r="AR76" i="12"/>
  <c r="AF76" i="12"/>
  <c r="AI75" i="12"/>
  <c r="X75" i="12"/>
  <c r="AM75" i="12"/>
  <c r="AS76" i="12"/>
  <c r="AB76" i="12"/>
  <c r="W75" i="12"/>
  <c r="AO76" i="12"/>
  <c r="Y75" i="12"/>
  <c r="AA76" i="12"/>
  <c r="F76" i="12"/>
  <c r="L75" i="12"/>
  <c r="L76" i="12"/>
  <c r="I75" i="12"/>
  <c r="F75" i="12"/>
  <c r="I76" i="12"/>
  <c r="AK29" i="12"/>
  <c r="AP30" i="12"/>
  <c r="AJ29" i="12"/>
  <c r="AQ30" i="12"/>
  <c r="AC30" i="12"/>
  <c r="W29" i="12"/>
  <c r="X29" i="12"/>
  <c r="AD30" i="12"/>
  <c r="L30" i="12"/>
  <c r="I29" i="12"/>
  <c r="I30" i="12"/>
  <c r="F29" i="12"/>
  <c r="F30" i="12"/>
  <c r="L29" i="12"/>
  <c r="AS80" i="12"/>
  <c r="AO80" i="12"/>
  <c r="AK79" i="12"/>
  <c r="AQ80" i="12"/>
  <c r="AL79" i="12"/>
  <c r="AC80" i="12"/>
  <c r="AP80" i="12"/>
  <c r="AI79" i="12"/>
  <c r="AN80" i="12"/>
  <c r="AH79" i="12"/>
  <c r="AM79" i="12"/>
  <c r="AF80" i="12"/>
  <c r="AA80" i="12"/>
  <c r="X79" i="12"/>
  <c r="U79" i="12"/>
  <c r="AJ79" i="12"/>
  <c r="AE80" i="12"/>
  <c r="Y79" i="12"/>
  <c r="AB80" i="12"/>
  <c r="AD80" i="12"/>
  <c r="Z79" i="12"/>
  <c r="W79" i="12"/>
  <c r="AR80" i="12"/>
  <c r="V79" i="12"/>
  <c r="F80" i="12"/>
  <c r="L79" i="12"/>
  <c r="L80" i="12"/>
  <c r="I79" i="12"/>
  <c r="I80" i="12"/>
  <c r="F79" i="12"/>
  <c r="AR12" i="12"/>
  <c r="AL11" i="12"/>
  <c r="AH11" i="12"/>
  <c r="AM11" i="12"/>
  <c r="AS12" i="12"/>
  <c r="AI11" i="12"/>
  <c r="AF12" i="12"/>
  <c r="AB12" i="12"/>
  <c r="Y11" i="12"/>
  <c r="AA12" i="12"/>
  <c r="V11" i="12"/>
  <c r="AO12" i="12"/>
  <c r="AE12" i="12"/>
  <c r="Z11" i="12"/>
  <c r="U11" i="12"/>
  <c r="AN12" i="12"/>
  <c r="L12" i="12"/>
  <c r="L11" i="12"/>
  <c r="I11" i="12"/>
  <c r="F12" i="12"/>
  <c r="F11" i="12"/>
  <c r="I12" i="12"/>
  <c r="AO62" i="12"/>
  <c r="AK61" i="12"/>
  <c r="AP62" i="12"/>
  <c r="AJ61" i="12"/>
  <c r="AA62" i="12"/>
  <c r="AI61" i="12"/>
  <c r="AQ62" i="12"/>
  <c r="AH61" i="12"/>
  <c r="AD62" i="12"/>
  <c r="U61" i="12"/>
  <c r="AN62" i="12"/>
  <c r="AB62" i="12"/>
  <c r="W61" i="12"/>
  <c r="AC62" i="12"/>
  <c r="V61" i="12"/>
  <c r="X61" i="12"/>
  <c r="L62" i="12"/>
  <c r="I61" i="12"/>
  <c r="I62" i="12"/>
  <c r="F61" i="12"/>
  <c r="F62" i="12"/>
  <c r="L61" i="12"/>
  <c r="AL89" i="12"/>
  <c r="AF90" i="12"/>
  <c r="AQ90" i="12"/>
  <c r="AB90" i="12"/>
  <c r="AE90" i="12"/>
  <c r="AI89" i="12"/>
  <c r="AA90" i="12"/>
  <c r="X89" i="12"/>
  <c r="V89" i="12"/>
  <c r="U89" i="12"/>
  <c r="Y89" i="12"/>
  <c r="W89" i="12"/>
  <c r="AO90" i="12"/>
  <c r="AJ89" i="12"/>
  <c r="AC90" i="12"/>
  <c r="AH89" i="12"/>
  <c r="AS90" i="12"/>
  <c r="Z89" i="12"/>
  <c r="AK89" i="12"/>
  <c r="AP90" i="12"/>
  <c r="AR90" i="12"/>
  <c r="AM89" i="12"/>
  <c r="AN90" i="12"/>
  <c r="AD90" i="12"/>
  <c r="L90" i="12"/>
  <c r="I89" i="12"/>
  <c r="I90" i="12"/>
  <c r="F89" i="12"/>
  <c r="F90" i="12"/>
  <c r="L89" i="12"/>
  <c r="AS46" i="12"/>
  <c r="AF46" i="12"/>
  <c r="AR46" i="12"/>
  <c r="AM45" i="12"/>
  <c r="AL45" i="12"/>
  <c r="AE46" i="12"/>
  <c r="Z45" i="12"/>
  <c r="Y45" i="12"/>
  <c r="L46" i="12"/>
  <c r="I45" i="12"/>
  <c r="I46" i="12"/>
  <c r="F45" i="12"/>
  <c r="F46" i="12"/>
  <c r="L45" i="12"/>
  <c r="AP38" i="12"/>
  <c r="AL37" i="12"/>
  <c r="AE38" i="12"/>
  <c r="AQ38" i="12"/>
  <c r="AK37" i="12"/>
  <c r="AJ37" i="12"/>
  <c r="AS38" i="12"/>
  <c r="AC38" i="12"/>
  <c r="AR38" i="12"/>
  <c r="Y37" i="12"/>
  <c r="AD38" i="12"/>
  <c r="X37" i="12"/>
  <c r="AM37" i="12"/>
  <c r="Z37" i="12"/>
  <c r="W37" i="12"/>
  <c r="AF38" i="12"/>
  <c r="L38" i="12"/>
  <c r="I37" i="12"/>
  <c r="I38" i="12"/>
  <c r="F37" i="12"/>
  <c r="F38" i="12"/>
  <c r="L37" i="12"/>
  <c r="AS72" i="12"/>
  <c r="AO72" i="12"/>
  <c r="AK71" i="12"/>
  <c r="AR72" i="12"/>
  <c r="AM71" i="12"/>
  <c r="AH71" i="12"/>
  <c r="AE72" i="12"/>
  <c r="AA72" i="12"/>
  <c r="AP72" i="12"/>
  <c r="AI71" i="12"/>
  <c r="AN72" i="12"/>
  <c r="AL71" i="12"/>
  <c r="AC72" i="12"/>
  <c r="Z71" i="12"/>
  <c r="U71" i="12"/>
  <c r="AJ71" i="12"/>
  <c r="AB72" i="12"/>
  <c r="Y71" i="12"/>
  <c r="V71" i="12"/>
  <c r="AQ72" i="12"/>
  <c r="AF72" i="12"/>
  <c r="X71" i="12"/>
  <c r="AD72" i="12"/>
  <c r="W71" i="12"/>
  <c r="F72" i="12"/>
  <c r="L71" i="12"/>
  <c r="L72" i="12"/>
  <c r="I71" i="12"/>
  <c r="F71" i="12"/>
  <c r="I72" i="12"/>
  <c r="AP68" i="12"/>
  <c r="U67" i="12"/>
  <c r="AC68" i="12"/>
  <c r="AS68" i="12"/>
  <c r="AN68" i="12"/>
  <c r="AB68" i="12"/>
  <c r="AE68" i="12"/>
  <c r="W67" i="12"/>
  <c r="AK67" i="12"/>
  <c r="AQ68" i="12"/>
  <c r="AF68" i="12"/>
  <c r="AI67" i="12"/>
  <c r="AD68" i="12"/>
  <c r="AO68" i="12"/>
  <c r="AJ67" i="12"/>
  <c r="Y67" i="12"/>
  <c r="AA68" i="12"/>
  <c r="V67" i="12"/>
  <c r="AL67" i="12"/>
  <c r="Z67" i="12"/>
  <c r="AM67" i="12"/>
  <c r="AR68" i="12"/>
  <c r="X67" i="12"/>
  <c r="AH67" i="12"/>
  <c r="F68" i="12"/>
  <c r="L67" i="12"/>
  <c r="L68" i="12"/>
  <c r="I67" i="12"/>
  <c r="F67" i="12"/>
  <c r="I68" i="12"/>
  <c r="AP40" i="12"/>
  <c r="AC40" i="12"/>
  <c r="AJ39" i="12"/>
  <c r="AQ40" i="12"/>
  <c r="X39" i="12"/>
  <c r="W39" i="12"/>
  <c r="AK39" i="12"/>
  <c r="AD40" i="12"/>
  <c r="F40" i="12"/>
  <c r="L39" i="12"/>
  <c r="L40" i="12"/>
  <c r="I39" i="12"/>
  <c r="I40" i="12"/>
  <c r="F39" i="12"/>
  <c r="AI41" i="12"/>
  <c r="AA42" i="12"/>
  <c r="AB42" i="12"/>
  <c r="V41" i="12"/>
  <c r="U41" i="12"/>
  <c r="AO42" i="12"/>
  <c r="AH41" i="12"/>
  <c r="AN42" i="12"/>
  <c r="L42" i="12"/>
  <c r="I41" i="12"/>
  <c r="I42" i="12"/>
  <c r="F41" i="12"/>
  <c r="F42" i="12"/>
  <c r="L41" i="12"/>
  <c r="AS64" i="12"/>
  <c r="AO64" i="12"/>
  <c r="AK63" i="12"/>
  <c r="AN64" i="12"/>
  <c r="AI63" i="12"/>
  <c r="AC64" i="12"/>
  <c r="AP64" i="12"/>
  <c r="AH63" i="12"/>
  <c r="AM63" i="12"/>
  <c r="AL63" i="12"/>
  <c r="AE64" i="12"/>
  <c r="U63" i="12"/>
  <c r="AJ63" i="12"/>
  <c r="AD64" i="12"/>
  <c r="Y63" i="12"/>
  <c r="W63" i="12"/>
  <c r="V63" i="12"/>
  <c r="AR64" i="12"/>
  <c r="AF64" i="12"/>
  <c r="AQ64" i="12"/>
  <c r="AB64" i="12"/>
  <c r="Z63" i="12"/>
  <c r="AA64" i="12"/>
  <c r="X63" i="12"/>
  <c r="F64" i="12"/>
  <c r="L63" i="12"/>
  <c r="L64" i="12"/>
  <c r="I63" i="12"/>
  <c r="I64" i="12"/>
  <c r="F63" i="12"/>
  <c r="AR16" i="12"/>
  <c r="AJ15" i="12"/>
  <c r="AC16" i="12"/>
  <c r="AQ16" i="12"/>
  <c r="AL15" i="12"/>
  <c r="AP16" i="12"/>
  <c r="AK15" i="12"/>
  <c r="AD16" i="12"/>
  <c r="AS16" i="12"/>
  <c r="Y15" i="12"/>
  <c r="X15" i="12"/>
  <c r="W15" i="12"/>
  <c r="AE16" i="12"/>
  <c r="AM15" i="12"/>
  <c r="AF16" i="12"/>
  <c r="Z15" i="12"/>
  <c r="L16" i="12"/>
  <c r="L15" i="12"/>
  <c r="I15" i="12"/>
  <c r="F15" i="12"/>
  <c r="I16" i="12"/>
  <c r="F16" i="12"/>
  <c r="AN24" i="12"/>
  <c r="AH23" i="12"/>
  <c r="U23" i="12"/>
  <c r="AO24" i="12"/>
  <c r="V23" i="12"/>
  <c r="AI23" i="12"/>
  <c r="AB24" i="12"/>
  <c r="AA24" i="12"/>
  <c r="L24" i="12"/>
  <c r="L23" i="12"/>
  <c r="I23" i="12"/>
  <c r="F23" i="12"/>
  <c r="I24" i="12"/>
  <c r="F24" i="12"/>
  <c r="AS54" i="12"/>
  <c r="AL53" i="12"/>
  <c r="AM53" i="12"/>
  <c r="AR54" i="12"/>
  <c r="AF54" i="12"/>
  <c r="Y53" i="12"/>
  <c r="AE54" i="12"/>
  <c r="Z53" i="12"/>
  <c r="L54" i="12"/>
  <c r="I53" i="12"/>
  <c r="I54" i="12"/>
  <c r="F53" i="12"/>
  <c r="F54" i="12"/>
  <c r="L53" i="12"/>
  <c r="AS94" i="12"/>
  <c r="AO94" i="12"/>
  <c r="AK93" i="12"/>
  <c r="AP94" i="12"/>
  <c r="AJ93" i="12"/>
  <c r="AC94" i="12"/>
  <c r="AN94" i="12"/>
  <c r="AH93" i="12"/>
  <c r="AM93" i="12"/>
  <c r="AL93" i="12"/>
  <c r="AE94" i="12"/>
  <c r="Z93" i="12"/>
  <c r="X93" i="12"/>
  <c r="AI93" i="12"/>
  <c r="AD94" i="12"/>
  <c r="AB94" i="12"/>
  <c r="AR94" i="12"/>
  <c r="AQ94" i="12"/>
  <c r="U93" i="12"/>
  <c r="AA94" i="12"/>
  <c r="Y93" i="12"/>
  <c r="W93" i="12"/>
  <c r="V93" i="12"/>
  <c r="AF94" i="12"/>
  <c r="L94" i="12"/>
  <c r="I93" i="12"/>
  <c r="I94" i="12"/>
  <c r="F93" i="12"/>
  <c r="F94" i="12"/>
  <c r="L93" i="12"/>
  <c r="AQ82" i="12"/>
  <c r="AA82" i="12"/>
  <c r="AL81" i="12"/>
  <c r="AF82" i="12"/>
  <c r="Y81" i="12"/>
  <c r="W81" i="12"/>
  <c r="V81" i="12"/>
  <c r="AI81" i="12"/>
  <c r="AE82" i="12"/>
  <c r="U81" i="12"/>
  <c r="AB82" i="12"/>
  <c r="X81" i="12"/>
  <c r="AR82" i="12"/>
  <c r="Z81" i="12"/>
  <c r="AO82" i="12"/>
  <c r="AD82" i="12"/>
  <c r="AK81" i="12"/>
  <c r="AS82" i="12"/>
  <c r="AN82" i="12"/>
  <c r="AM81" i="12"/>
  <c r="AJ81" i="12"/>
  <c r="AH81" i="12"/>
  <c r="AC82" i="12"/>
  <c r="AP82" i="12"/>
  <c r="L82" i="12"/>
  <c r="I81" i="12"/>
  <c r="I82" i="12"/>
  <c r="F81" i="12"/>
  <c r="F82" i="12"/>
  <c r="L81" i="12"/>
  <c r="AS118" i="12"/>
  <c r="AO118" i="12"/>
  <c r="AK117" i="12"/>
  <c r="AQ118" i="12"/>
  <c r="AL117" i="12"/>
  <c r="AD118" i="12"/>
  <c r="AP118" i="12"/>
  <c r="AI117" i="12"/>
  <c r="AE118" i="12"/>
  <c r="AN118" i="12"/>
  <c r="AH117" i="12"/>
  <c r="AC118" i="12"/>
  <c r="AM117" i="12"/>
  <c r="AR118" i="12"/>
  <c r="AJ117" i="12"/>
  <c r="AF118" i="12"/>
  <c r="Y117" i="12"/>
  <c r="AB118" i="12"/>
  <c r="Z117" i="12"/>
  <c r="U117" i="12"/>
  <c r="AA118" i="12"/>
  <c r="W117" i="12"/>
  <c r="X117" i="12"/>
  <c r="V117" i="12"/>
  <c r="L118" i="12"/>
  <c r="I117" i="12"/>
  <c r="I118" i="12"/>
  <c r="F117" i="12"/>
  <c r="F118" i="12"/>
  <c r="L117" i="12"/>
  <c r="AS88" i="12"/>
  <c r="AO88" i="12"/>
  <c r="AK87" i="12"/>
  <c r="AP88" i="12"/>
  <c r="AJ87" i="12"/>
  <c r="AF88" i="12"/>
  <c r="AB88" i="12"/>
  <c r="AQ88" i="12"/>
  <c r="AI87" i="12"/>
  <c r="AN88" i="12"/>
  <c r="AH87" i="12"/>
  <c r="AM87" i="12"/>
  <c r="AE88" i="12"/>
  <c r="W87" i="12"/>
  <c r="V87" i="12"/>
  <c r="U87" i="12"/>
  <c r="AL87" i="12"/>
  <c r="AD88" i="12"/>
  <c r="X87" i="12"/>
  <c r="AR88" i="12"/>
  <c r="AC88" i="12"/>
  <c r="AA88" i="12"/>
  <c r="Y87" i="12"/>
  <c r="Z87" i="12"/>
  <c r="F88" i="12"/>
  <c r="L87" i="12"/>
  <c r="L88" i="12"/>
  <c r="I87" i="12"/>
  <c r="I88" i="12"/>
  <c r="F87" i="12"/>
  <c r="AR52" i="12"/>
  <c r="AF52" i="12"/>
  <c r="Y51" i="12"/>
  <c r="AS52" i="12"/>
  <c r="AE52" i="12"/>
  <c r="AM51" i="12"/>
  <c r="AL51" i="12"/>
  <c r="Z51" i="12"/>
  <c r="F52" i="12"/>
  <c r="L51" i="12"/>
  <c r="L52" i="12"/>
  <c r="I51" i="12"/>
  <c r="I52" i="12"/>
  <c r="F51" i="12"/>
  <c r="AS96" i="12"/>
  <c r="AO96" i="12"/>
  <c r="AK95" i="12"/>
  <c r="AN96" i="12"/>
  <c r="AI95" i="12"/>
  <c r="AE96" i="12"/>
  <c r="AA96" i="12"/>
  <c r="AQ96" i="12"/>
  <c r="AJ95" i="12"/>
  <c r="AP96" i="12"/>
  <c r="AH95" i="12"/>
  <c r="AM95" i="12"/>
  <c r="AD96" i="12"/>
  <c r="Z95" i="12"/>
  <c r="AB96" i="12"/>
  <c r="AL95" i="12"/>
  <c r="AC96" i="12"/>
  <c r="W95" i="12"/>
  <c r="V95" i="12"/>
  <c r="U95" i="12"/>
  <c r="X95" i="12"/>
  <c r="AF96" i="12"/>
  <c r="Y95" i="12"/>
  <c r="AR96" i="12"/>
  <c r="F96" i="12"/>
  <c r="L95" i="12"/>
  <c r="L96" i="12"/>
  <c r="I95" i="12"/>
  <c r="I96" i="12"/>
  <c r="F95" i="12"/>
  <c r="AS120" i="12"/>
  <c r="AO120" i="12"/>
  <c r="AK119" i="12"/>
  <c r="AP120" i="12"/>
  <c r="AJ119" i="12"/>
  <c r="AF120" i="12"/>
  <c r="AB120" i="12"/>
  <c r="AR120" i="12"/>
  <c r="AL119" i="12"/>
  <c r="AD120" i="12"/>
  <c r="AQ120" i="12"/>
  <c r="AI119" i="12"/>
  <c r="AC120" i="12"/>
  <c r="AN120" i="12"/>
  <c r="AH119" i="12"/>
  <c r="AA120" i="12"/>
  <c r="W119" i="12"/>
  <c r="V119" i="12"/>
  <c r="U119" i="12"/>
  <c r="Y119" i="12"/>
  <c r="X119" i="12"/>
  <c r="AM119" i="12"/>
  <c r="AE120" i="12"/>
  <c r="Z119" i="12"/>
  <c r="F120" i="12"/>
  <c r="L119" i="12"/>
  <c r="F119" i="12"/>
  <c r="L120" i="12"/>
  <c r="I119" i="12"/>
  <c r="I120" i="12"/>
  <c r="AF122" i="12"/>
  <c r="AE122" i="12"/>
  <c r="AB122" i="12"/>
  <c r="AA122" i="12"/>
  <c r="AI121" i="12"/>
  <c r="W121" i="12"/>
  <c r="U121" i="12"/>
  <c r="X121" i="12"/>
  <c r="V121" i="12"/>
  <c r="AR122" i="12"/>
  <c r="AH121" i="12"/>
  <c r="AC122" i="12"/>
  <c r="AJ121" i="12"/>
  <c r="AL121" i="12"/>
  <c r="AQ122" i="12"/>
  <c r="AM121" i="12"/>
  <c r="AS122" i="12"/>
  <c r="AN122" i="12"/>
  <c r="AD122" i="12"/>
  <c r="Z121" i="12"/>
  <c r="AO122" i="12"/>
  <c r="Y121" i="12"/>
  <c r="AK121" i="12"/>
  <c r="AP122" i="12"/>
  <c r="L122" i="12"/>
  <c r="I121" i="12"/>
  <c r="I122" i="12"/>
  <c r="F121" i="12"/>
  <c r="L121" i="12"/>
  <c r="F122" i="12"/>
  <c r="AS102" i="12"/>
  <c r="AO102" i="12"/>
  <c r="AK101" i="12"/>
  <c r="AN102" i="12"/>
  <c r="AI101" i="12"/>
  <c r="AF102" i="12"/>
  <c r="AB102" i="12"/>
  <c r="AP102" i="12"/>
  <c r="AH101" i="12"/>
  <c r="AM101" i="12"/>
  <c r="AL101" i="12"/>
  <c r="AD102" i="12"/>
  <c r="Y101" i="12"/>
  <c r="W101" i="12"/>
  <c r="V101" i="12"/>
  <c r="U101" i="12"/>
  <c r="AA102" i="12"/>
  <c r="AJ101" i="12"/>
  <c r="AC102" i="12"/>
  <c r="Z101" i="12"/>
  <c r="X101" i="12"/>
  <c r="AR102" i="12"/>
  <c r="AE102" i="12"/>
  <c r="AQ102" i="12"/>
  <c r="L102" i="12"/>
  <c r="I101" i="12"/>
  <c r="I102" i="12"/>
  <c r="F101" i="12"/>
  <c r="F102" i="12"/>
  <c r="L101" i="12"/>
  <c r="AS110" i="12"/>
  <c r="AO110" i="12"/>
  <c r="AK109" i="12"/>
  <c r="AR110" i="12"/>
  <c r="AM109" i="12"/>
  <c r="AH109" i="12"/>
  <c r="AE110" i="12"/>
  <c r="AA110" i="12"/>
  <c r="AP110" i="12"/>
  <c r="AI109" i="12"/>
  <c r="AN110" i="12"/>
  <c r="AD110" i="12"/>
  <c r="AL109" i="12"/>
  <c r="AQ110" i="12"/>
  <c r="AJ109" i="12"/>
  <c r="AF110" i="12"/>
  <c r="Y109" i="12"/>
  <c r="W109" i="12"/>
  <c r="V109" i="12"/>
  <c r="U109" i="12"/>
  <c r="AC110" i="12"/>
  <c r="X109" i="12"/>
  <c r="AB110" i="12"/>
  <c r="Z109" i="12"/>
  <c r="L110" i="12"/>
  <c r="I109" i="12"/>
  <c r="I110" i="12"/>
  <c r="F109" i="12"/>
  <c r="L109" i="12"/>
  <c r="F110" i="12"/>
  <c r="K9" i="12"/>
  <c r="AK9" i="12" s="1"/>
  <c r="K56" i="12"/>
  <c r="AQ56" i="12" s="1"/>
  <c r="K55" i="12"/>
  <c r="AK55" i="12" s="1"/>
  <c r="K92" i="12"/>
  <c r="M92" i="12" s="1"/>
  <c r="K91" i="12"/>
  <c r="K32" i="12"/>
  <c r="AS32" i="12" s="1"/>
  <c r="K31" i="12"/>
  <c r="AM31" i="12" s="1"/>
  <c r="K102" i="12"/>
  <c r="K101" i="12"/>
  <c r="K52" i="12"/>
  <c r="AQ52" i="12" s="1"/>
  <c r="K51" i="12"/>
  <c r="AK51" i="12" s="1"/>
  <c r="K34" i="12"/>
  <c r="AQ34" i="12" s="1"/>
  <c r="K33" i="12"/>
  <c r="AK33" i="12" s="1"/>
  <c r="K126" i="12"/>
  <c r="M126" i="12" s="1"/>
  <c r="K125" i="12"/>
  <c r="K76" i="12"/>
  <c r="K75" i="12"/>
  <c r="K42" i="12"/>
  <c r="AS42" i="12" s="1"/>
  <c r="K41" i="12"/>
  <c r="AM41" i="12" s="1"/>
  <c r="K64" i="12"/>
  <c r="K63" i="12"/>
  <c r="K96" i="12"/>
  <c r="K95" i="12"/>
  <c r="K110" i="12"/>
  <c r="K109" i="12"/>
  <c r="K60" i="12"/>
  <c r="AS60" i="12" s="1"/>
  <c r="K59" i="12"/>
  <c r="AM59" i="12" s="1"/>
  <c r="K112" i="12"/>
  <c r="M112" i="12" s="1"/>
  <c r="K111" i="12"/>
  <c r="K70" i="12"/>
  <c r="K69" i="12"/>
  <c r="K98" i="12"/>
  <c r="M98" i="12" s="1"/>
  <c r="K97" i="12"/>
  <c r="K36" i="12"/>
  <c r="AQ36" i="12" s="1"/>
  <c r="K35" i="12"/>
  <c r="AK35" i="12" s="1"/>
  <c r="K94" i="12"/>
  <c r="K93" i="12"/>
  <c r="K122" i="12"/>
  <c r="K121" i="12"/>
  <c r="K38" i="12"/>
  <c r="AO38" i="12" s="1"/>
  <c r="K37" i="12"/>
  <c r="AI37" i="12" s="1"/>
  <c r="K100" i="12"/>
  <c r="M100" i="12" s="1"/>
  <c r="K99" i="12"/>
  <c r="K68" i="12"/>
  <c r="K67" i="12"/>
  <c r="K118" i="12"/>
  <c r="K117" i="12"/>
  <c r="K12" i="12"/>
  <c r="AQ12" i="12" s="1"/>
  <c r="K11" i="12"/>
  <c r="AK11" i="12" s="1"/>
  <c r="K24" i="12"/>
  <c r="K23" i="12"/>
  <c r="K120" i="12"/>
  <c r="K119" i="12"/>
  <c r="K78" i="12"/>
  <c r="K77" i="12"/>
  <c r="K106" i="12"/>
  <c r="M106" i="12" s="1"/>
  <c r="K105" i="12"/>
  <c r="K80" i="12"/>
  <c r="K79" i="12"/>
  <c r="K116" i="12"/>
  <c r="K115" i="12"/>
  <c r="K66" i="12"/>
  <c r="K65" i="12"/>
  <c r="K104" i="12"/>
  <c r="M104" i="12" s="1"/>
  <c r="K103" i="12"/>
  <c r="K62" i="12"/>
  <c r="K61" i="12"/>
  <c r="AM61" i="12" s="1"/>
  <c r="K90" i="12"/>
  <c r="K89" i="12"/>
  <c r="K40" i="12"/>
  <c r="AO40" i="12" s="1"/>
  <c r="K39" i="12"/>
  <c r="M39" i="12" s="1"/>
  <c r="K50" i="12"/>
  <c r="AO50" i="12" s="1"/>
  <c r="K49" i="12"/>
  <c r="AI49" i="12" s="1"/>
  <c r="K14" i="12"/>
  <c r="AS14" i="12" s="1"/>
  <c r="K13" i="12"/>
  <c r="AM13" i="12" s="1"/>
  <c r="K114" i="12"/>
  <c r="M114" i="12" s="1"/>
  <c r="K113" i="12"/>
  <c r="M113" i="12" s="1"/>
  <c r="K16" i="12"/>
  <c r="AO16" i="12" s="1"/>
  <c r="K15" i="12"/>
  <c r="AI15" i="12" s="1"/>
  <c r="K54" i="12"/>
  <c r="AO54" i="12" s="1"/>
  <c r="K53" i="12"/>
  <c r="AI53" i="12" s="1"/>
  <c r="K88" i="12"/>
  <c r="K87" i="12"/>
  <c r="K124" i="12"/>
  <c r="K123" i="12"/>
  <c r="K74" i="12"/>
  <c r="M74" i="12" s="1"/>
  <c r="K73" i="12"/>
  <c r="K48" i="12"/>
  <c r="AO48" i="12" s="1"/>
  <c r="K47" i="12"/>
  <c r="AI47" i="12" s="1"/>
  <c r="K84" i="12"/>
  <c r="K83" i="12"/>
  <c r="K30" i="12"/>
  <c r="AO30" i="12" s="1"/>
  <c r="K29" i="12"/>
  <c r="AI29" i="12" s="1"/>
  <c r="K72" i="12"/>
  <c r="K71" i="12"/>
  <c r="K108" i="12"/>
  <c r="M108" i="12" s="1"/>
  <c r="K107" i="12"/>
  <c r="K58" i="12"/>
  <c r="M58" i="12" s="1"/>
  <c r="K57" i="12"/>
  <c r="AI57" i="12" s="1"/>
  <c r="K44" i="12"/>
  <c r="AQ44" i="12" s="1"/>
  <c r="K43" i="12"/>
  <c r="AK43" i="12" s="1"/>
  <c r="K46" i="12"/>
  <c r="AQ46" i="12" s="1"/>
  <c r="K45" i="12"/>
  <c r="M45" i="12" s="1"/>
  <c r="K18" i="12"/>
  <c r="K17" i="12"/>
  <c r="AI17" i="12" s="1"/>
  <c r="K86" i="12"/>
  <c r="M86" i="12" s="1"/>
  <c r="K85" i="12"/>
  <c r="M85" i="12" s="1"/>
  <c r="K20" i="12"/>
  <c r="AQ20" i="12" s="1"/>
  <c r="K19" i="12"/>
  <c r="AK19" i="12" s="1"/>
  <c r="K26" i="12"/>
  <c r="AQ26" i="12" s="1"/>
  <c r="K25" i="12"/>
  <c r="M25" i="12" s="1"/>
  <c r="K28" i="12"/>
  <c r="AQ28" i="12" s="1"/>
  <c r="K27" i="12"/>
  <c r="AK27" i="12" s="1"/>
  <c r="K22" i="12"/>
  <c r="AO22" i="12" s="1"/>
  <c r="K21" i="12"/>
  <c r="AI21" i="12" s="1"/>
  <c r="K82" i="12"/>
  <c r="M82" i="12" s="1"/>
  <c r="K81" i="12"/>
  <c r="M70" i="12"/>
  <c r="M32" i="12"/>
  <c r="M10" i="12"/>
  <c r="M60" i="12"/>
  <c r="M78" i="12" l="1"/>
  <c r="M124" i="12"/>
  <c r="M18" i="12"/>
  <c r="M72" i="12"/>
  <c r="M63" i="12"/>
  <c r="M56" i="12"/>
  <c r="M122" i="12"/>
  <c r="M88" i="12"/>
  <c r="M116" i="12"/>
  <c r="M64" i="12"/>
  <c r="M118" i="12"/>
  <c r="M94" i="12"/>
  <c r="M76" i="12"/>
  <c r="M66" i="12"/>
  <c r="M120" i="12"/>
  <c r="M110" i="12"/>
  <c r="M23" i="12"/>
  <c r="M68" i="12"/>
  <c r="M117" i="12"/>
  <c r="M62" i="12"/>
  <c r="M96" i="12"/>
  <c r="M24" i="12"/>
  <c r="M84" i="12"/>
  <c r="M90" i="12"/>
  <c r="M80" i="12"/>
  <c r="AO52" i="12"/>
  <c r="AQ54" i="12"/>
  <c r="AK23" i="12"/>
  <c r="AQ24" i="12"/>
  <c r="AS40" i="12"/>
  <c r="AS30" i="12"/>
  <c r="AK49" i="12"/>
  <c r="AM21" i="12"/>
  <c r="AO14" i="12"/>
  <c r="AQ32" i="12"/>
  <c r="AQ18" i="12"/>
  <c r="AO20" i="12"/>
  <c r="AI51" i="12"/>
  <c r="AK53" i="12"/>
  <c r="AK41" i="12"/>
  <c r="AQ42" i="12"/>
  <c r="AM39" i="12"/>
  <c r="AI45" i="12"/>
  <c r="AO46" i="12"/>
  <c r="AM29" i="12"/>
  <c r="AQ50" i="12"/>
  <c r="AS22" i="12"/>
  <c r="AI35" i="12"/>
  <c r="AO36" i="12"/>
  <c r="AI13" i="12"/>
  <c r="AK31" i="12"/>
  <c r="AK17" i="12"/>
  <c r="AI19" i="12"/>
  <c r="AI27" i="12"/>
  <c r="AO28" i="12"/>
  <c r="AI55" i="12"/>
  <c r="AO56" i="12"/>
  <c r="AS62" i="12"/>
  <c r="AO58" i="12"/>
  <c r="AK45" i="12"/>
  <c r="AI39" i="12"/>
  <c r="AK25" i="12"/>
  <c r="AS24" i="12"/>
  <c r="AM23" i="12"/>
  <c r="AO18" i="12"/>
  <c r="M99" i="12"/>
  <c r="M95" i="12"/>
  <c r="M81" i="12"/>
  <c r="M67" i="12"/>
  <c r="M102" i="12"/>
  <c r="M9" i="12"/>
  <c r="M38" i="12"/>
  <c r="M49" i="12"/>
  <c r="M22" i="12"/>
  <c r="M33" i="12"/>
  <c r="M27" i="12"/>
  <c r="M53" i="12"/>
  <c r="M54" i="12"/>
  <c r="M30" i="12"/>
  <c r="M36" i="12"/>
  <c r="M42" i="12"/>
  <c r="M12" i="12"/>
  <c r="M21" i="12"/>
  <c r="M16" i="12"/>
  <c r="M14" i="12"/>
  <c r="M20" i="12"/>
  <c r="M50" i="12"/>
  <c r="M52" i="12"/>
  <c r="M48" i="12"/>
  <c r="M35" i="12"/>
  <c r="M43" i="12"/>
  <c r="M44" i="12"/>
  <c r="M46" i="12"/>
  <c r="M40" i="12"/>
  <c r="M41" i="12"/>
  <c r="M34" i="12"/>
  <c r="M37" i="12"/>
  <c r="M26" i="12"/>
  <c r="M28" i="12"/>
  <c r="M31" i="12"/>
  <c r="M29" i="12"/>
  <c r="M13" i="12"/>
  <c r="M19" i="12"/>
  <c r="M11" i="12"/>
  <c r="M15" i="12"/>
  <c r="M17" i="12"/>
  <c r="M111" i="12"/>
  <c r="M55" i="12"/>
  <c r="M103" i="12"/>
  <c r="M115" i="12"/>
  <c r="M93" i="12"/>
  <c r="M69" i="12"/>
  <c r="M105" i="12"/>
  <c r="M77" i="12"/>
  <c r="M119" i="12"/>
  <c r="M75" i="12"/>
  <c r="M51" i="12"/>
  <c r="M101" i="12"/>
  <c r="M59" i="12"/>
  <c r="M109" i="12"/>
  <c r="M61" i="12"/>
  <c r="M65" i="12"/>
  <c r="M79" i="12"/>
  <c r="M73" i="12"/>
  <c r="M87" i="12"/>
  <c r="M97" i="12"/>
  <c r="M57" i="12"/>
  <c r="M107" i="12"/>
  <c r="M89" i="12"/>
  <c r="M123" i="12"/>
  <c r="M121" i="12"/>
  <c r="M125" i="12"/>
  <c r="M71" i="12"/>
  <c r="M83" i="12"/>
  <c r="M47" i="12"/>
  <c r="M91" i="12"/>
  <c r="Y26" i="2"/>
  <c r="X26" i="2"/>
  <c r="AQ4" i="12" l="1"/>
  <c r="S33" i="13" s="1"/>
  <c r="Y33" i="13" s="1"/>
  <c r="AI4" i="12"/>
  <c r="S10" i="13" s="1"/>
  <c r="Y10" i="13" s="1"/>
  <c r="AO4" i="12"/>
  <c r="S28" i="13" s="1"/>
  <c r="Y28" i="13" s="1"/>
  <c r="AS4" i="12"/>
  <c r="S38" i="13" s="1"/>
  <c r="Y38" i="13" s="1"/>
  <c r="AM4" i="12"/>
  <c r="S20" i="13" s="1"/>
  <c r="Y20" i="13" s="1"/>
  <c r="AK4" i="12"/>
  <c r="S15" i="13" s="1"/>
  <c r="Y15" i="13" s="1"/>
  <c r="Y27" i="2"/>
  <c r="X27" i="2"/>
  <c r="Y28" i="2" l="1"/>
  <c r="X28" i="2"/>
  <c r="Y29" i="2" l="1"/>
  <c r="X29" i="2"/>
  <c r="Y30" i="2" l="1"/>
  <c r="AE31" i="2"/>
  <c r="X30" i="2"/>
  <c r="Y31" i="2" l="1"/>
  <c r="AE32" i="2"/>
  <c r="X31" i="2"/>
  <c r="Y32" i="2" l="1"/>
  <c r="AE33" i="2"/>
  <c r="X32" i="2"/>
  <c r="Y33" i="2" l="1"/>
  <c r="AE34" i="2"/>
  <c r="X33" i="2"/>
  <c r="Y34" i="2" l="1"/>
  <c r="AE35" i="2"/>
  <c r="X34" i="2"/>
  <c r="Y35" i="2" l="1"/>
  <c r="AE36" i="2"/>
  <c r="X35" i="2"/>
  <c r="Y36" i="2" l="1"/>
  <c r="AE37" i="2"/>
  <c r="X36" i="2"/>
  <c r="Y37" i="2" l="1"/>
  <c r="AE38" i="2"/>
  <c r="X37" i="2"/>
  <c r="Y38" i="2" l="1"/>
  <c r="AE39" i="2"/>
  <c r="X38" i="2"/>
  <c r="Y39" i="2" l="1"/>
  <c r="AE40" i="2"/>
  <c r="X39" i="2"/>
  <c r="Y40" i="2" l="1"/>
  <c r="AE41" i="2"/>
  <c r="X40" i="2"/>
  <c r="Y41" i="2" l="1"/>
  <c r="AE42" i="2"/>
  <c r="X41" i="2"/>
  <c r="Y42" i="2" l="1"/>
  <c r="AE43" i="2"/>
  <c r="X42" i="2"/>
  <c r="Y43" i="2" l="1"/>
  <c r="AE44" i="2"/>
  <c r="X43" i="2"/>
  <c r="Y44" i="2" l="1"/>
  <c r="AE45" i="2"/>
  <c r="X44" i="2"/>
  <c r="Y45" i="2" l="1"/>
  <c r="AE46" i="2"/>
  <c r="X45" i="2"/>
  <c r="Y46" i="2" l="1"/>
  <c r="AE47" i="2"/>
  <c r="X46" i="2"/>
  <c r="Y47" i="2" l="1"/>
  <c r="AE48" i="2"/>
  <c r="X47" i="2"/>
  <c r="Y48" i="2" l="1"/>
  <c r="AE49" i="2"/>
  <c r="X48" i="2"/>
  <c r="Y49" i="2" l="1"/>
  <c r="AE50" i="2"/>
  <c r="X49" i="2"/>
  <c r="Y50" i="2" l="1"/>
  <c r="AE51" i="2"/>
  <c r="X50" i="2"/>
  <c r="Y51" i="2" l="1"/>
  <c r="AE52" i="2"/>
  <c r="X51" i="2"/>
  <c r="Y52" i="2" l="1"/>
  <c r="AE53" i="2"/>
  <c r="X52" i="2"/>
  <c r="Y53" i="2" l="1"/>
  <c r="AE54" i="2"/>
  <c r="X53" i="2"/>
  <c r="Y54" i="2" l="1"/>
  <c r="AE55" i="2"/>
  <c r="X54" i="2"/>
  <c r="Y55" i="2" l="1"/>
  <c r="AE56" i="2"/>
  <c r="X55" i="2"/>
  <c r="Y56" i="2" l="1"/>
  <c r="AE57" i="2"/>
  <c r="X56" i="2"/>
  <c r="Y57" i="2" l="1"/>
  <c r="AE58" i="2"/>
  <c r="X57" i="2"/>
  <c r="Y58" i="2" l="1"/>
  <c r="AE59" i="2"/>
  <c r="X58" i="2"/>
  <c r="Y59" i="2" l="1"/>
  <c r="AE60" i="2"/>
  <c r="X59" i="2"/>
  <c r="Y60" i="2" l="1"/>
  <c r="AE61" i="2"/>
  <c r="X60" i="2"/>
  <c r="Y61" i="2" l="1"/>
  <c r="AE62" i="2"/>
  <c r="X61" i="2"/>
  <c r="Y62" i="2" l="1"/>
  <c r="AE63" i="2"/>
  <c r="X62" i="2"/>
  <c r="Y63" i="2" l="1"/>
  <c r="AE64" i="2"/>
  <c r="X63" i="2"/>
  <c r="Y64" i="2" l="1"/>
  <c r="AE65" i="2"/>
  <c r="X64" i="2"/>
  <c r="Y65" i="2" l="1"/>
  <c r="AE66" i="2"/>
  <c r="X65" i="2"/>
  <c r="Y66" i="2" l="1"/>
  <c r="AE67" i="2"/>
  <c r="X66" i="2"/>
  <c r="Y67" i="2" l="1"/>
  <c r="AE68" i="2"/>
  <c r="X67" i="2"/>
  <c r="Y68" i="2" l="1"/>
  <c r="AE69" i="2"/>
  <c r="X68" i="2"/>
  <c r="Y69" i="2" l="1"/>
  <c r="AE70" i="2"/>
  <c r="X69" i="2"/>
  <c r="Y70" i="2" l="1"/>
  <c r="AE71" i="2"/>
  <c r="X70" i="2"/>
  <c r="Y71" i="2" l="1"/>
  <c r="AE72" i="2"/>
  <c r="X71" i="2"/>
  <c r="Y72" i="2" l="1"/>
  <c r="AE73" i="2"/>
  <c r="X72" i="2"/>
  <c r="Y73" i="2" l="1"/>
  <c r="AE74" i="2"/>
  <c r="X73" i="2"/>
  <c r="Y74" i="2" l="1"/>
  <c r="AE75" i="2"/>
  <c r="X74" i="2"/>
  <c r="Y75" i="2" l="1"/>
  <c r="AE76" i="2"/>
  <c r="X75" i="2"/>
  <c r="Y76" i="2" l="1"/>
  <c r="AE77" i="2"/>
  <c r="X76" i="2"/>
  <c r="Y77" i="2" l="1"/>
  <c r="AE78" i="2"/>
  <c r="X77" i="2"/>
  <c r="Y78" i="2" l="1"/>
  <c r="AE79" i="2"/>
  <c r="X78" i="2"/>
  <c r="Y79" i="2" l="1"/>
  <c r="AE80" i="2"/>
  <c r="X79" i="2"/>
  <c r="Y80" i="2" l="1"/>
  <c r="AE81" i="2"/>
  <c r="X80" i="2"/>
  <c r="Y81" i="2" l="1"/>
  <c r="AE82" i="2"/>
  <c r="X81" i="2"/>
  <c r="Y82" i="2" l="1"/>
  <c r="AE83" i="2"/>
  <c r="X82" i="2"/>
  <c r="Y83" i="2" l="1"/>
  <c r="AE84" i="2"/>
  <c r="X83" i="2"/>
  <c r="Y84" i="2" l="1"/>
  <c r="AE85" i="2"/>
  <c r="X84" i="2"/>
  <c r="Y85" i="2" l="1"/>
  <c r="AE86" i="2"/>
  <c r="X85" i="2"/>
  <c r="Y86" i="2" l="1"/>
  <c r="AE87" i="2"/>
  <c r="X86" i="2"/>
  <c r="Y87" i="2" l="1"/>
  <c r="AE88" i="2"/>
  <c r="X87" i="2"/>
  <c r="Y88" i="2" l="1"/>
  <c r="AE89" i="2"/>
  <c r="X88" i="2"/>
  <c r="Y89" i="2" l="1"/>
  <c r="AE90" i="2"/>
  <c r="X89" i="2"/>
  <c r="Y90" i="2" l="1"/>
  <c r="AE91" i="2"/>
  <c r="X90" i="2"/>
  <c r="Y91" i="2" l="1"/>
  <c r="AE92" i="2"/>
  <c r="X91" i="2"/>
  <c r="Y92" i="2" l="1"/>
  <c r="AE93" i="2"/>
  <c r="X92" i="2"/>
  <c r="Y93" i="2" l="1"/>
  <c r="AE94" i="2"/>
  <c r="X93" i="2"/>
  <c r="Y94" i="2" l="1"/>
  <c r="AE95" i="2"/>
  <c r="X94" i="2"/>
  <c r="Y95" i="2" l="1"/>
  <c r="AE96" i="2"/>
  <c r="X95" i="2"/>
  <c r="Y96" i="2" l="1"/>
  <c r="AE97" i="2"/>
  <c r="X96" i="2"/>
  <c r="Y97" i="2" l="1"/>
  <c r="AE98" i="2"/>
  <c r="X97" i="2"/>
  <c r="Y98" i="2" l="1"/>
  <c r="AE99" i="2"/>
  <c r="X98" i="2"/>
  <c r="Y99" i="2" l="1"/>
  <c r="AE100" i="2"/>
  <c r="X99" i="2"/>
  <c r="Y100" i="2" l="1"/>
  <c r="AE101" i="2"/>
  <c r="X100" i="2"/>
  <c r="Y101" i="2" l="1"/>
  <c r="AE102" i="2"/>
  <c r="X101" i="2"/>
  <c r="Y102" i="2" l="1"/>
  <c r="AE103" i="2"/>
  <c r="X102" i="2"/>
  <c r="Y103" i="2" l="1"/>
  <c r="AE104" i="2"/>
  <c r="X103" i="2"/>
  <c r="Y104" i="2" l="1"/>
  <c r="AE105" i="2"/>
  <c r="X104" i="2"/>
  <c r="Y105" i="2" l="1"/>
  <c r="AE106" i="2"/>
  <c r="X105" i="2"/>
  <c r="Y106" i="2" l="1"/>
  <c r="AE107" i="2"/>
  <c r="X106" i="2"/>
  <c r="Y107" i="2" l="1"/>
  <c r="AE108" i="2"/>
  <c r="X107" i="2"/>
  <c r="Y108" i="2" l="1"/>
  <c r="AE109" i="2"/>
  <c r="X108" i="2"/>
  <c r="Y109" i="2" l="1"/>
  <c r="AE110" i="2"/>
  <c r="X109" i="2"/>
  <c r="Y110" i="2" l="1"/>
  <c r="AE111" i="2"/>
  <c r="X110" i="2"/>
  <c r="Y111" i="2" l="1"/>
  <c r="AE112" i="2"/>
  <c r="X111" i="2"/>
  <c r="Y112" i="2" l="1"/>
  <c r="AE113" i="2"/>
  <c r="X112" i="2"/>
  <c r="Y113" i="2" l="1"/>
  <c r="AE114" i="2"/>
  <c r="X113" i="2"/>
  <c r="Y114" i="2" l="1"/>
  <c r="AE115" i="2"/>
  <c r="X114" i="2"/>
  <c r="Y115" i="2" l="1"/>
  <c r="AE116" i="2"/>
  <c r="X115" i="2"/>
  <c r="Y116" i="2" l="1"/>
  <c r="AE117" i="2"/>
  <c r="X116" i="2"/>
  <c r="Y117" i="2" l="1"/>
  <c r="AE118" i="2"/>
  <c r="X117" i="2"/>
  <c r="Y118" i="2" l="1"/>
  <c r="AE119" i="2"/>
  <c r="X118" i="2"/>
  <c r="Y119" i="2" l="1"/>
  <c r="AE120" i="2"/>
  <c r="X119" i="2"/>
  <c r="Y120" i="2" l="1"/>
  <c r="AE121" i="2"/>
  <c r="X120" i="2"/>
  <c r="Y121" i="2" l="1"/>
  <c r="AE122" i="2"/>
  <c r="X121" i="2"/>
  <c r="Y122" i="2" l="1"/>
  <c r="AE123" i="2"/>
  <c r="X122" i="2"/>
  <c r="Y123" i="2" l="1"/>
  <c r="AE124" i="2"/>
  <c r="X123" i="2"/>
  <c r="Y124" i="2" l="1"/>
  <c r="AE125" i="2"/>
  <c r="X124" i="2"/>
  <c r="Y125" i="2" l="1"/>
  <c r="AE126" i="2"/>
  <c r="X125" i="2"/>
  <c r="Y126" i="2" l="1"/>
  <c r="AE127" i="2"/>
  <c r="X126" i="2"/>
  <c r="Y127" i="2" l="1"/>
  <c r="AE128" i="2"/>
  <c r="X127" i="2"/>
  <c r="Y128" i="2" l="1"/>
  <c r="AE129" i="2"/>
  <c r="X128" i="2"/>
  <c r="Y129" i="2" l="1"/>
  <c r="AE130" i="2"/>
  <c r="X129" i="2"/>
  <c r="Y130" i="2" l="1"/>
  <c r="AE131" i="2"/>
  <c r="X130" i="2"/>
  <c r="Y131" i="2" l="1"/>
  <c r="AE132" i="2"/>
  <c r="X131" i="2"/>
  <c r="Y132" i="2" l="1"/>
  <c r="AE133" i="2"/>
  <c r="X132" i="2"/>
  <c r="Y133" i="2" l="1"/>
  <c r="AE134" i="2"/>
  <c r="X133" i="2"/>
  <c r="Y134" i="2" l="1"/>
  <c r="AE135" i="2"/>
  <c r="X134" i="2"/>
  <c r="Y135" i="2" l="1"/>
  <c r="AE136" i="2"/>
  <c r="X135" i="2"/>
  <c r="Y136" i="2" l="1"/>
  <c r="AE137" i="2"/>
  <c r="X136" i="2"/>
  <c r="Y137" i="2" l="1"/>
  <c r="AE138" i="2"/>
  <c r="X137" i="2"/>
  <c r="Y138" i="2" l="1"/>
  <c r="AE139" i="2"/>
  <c r="X138" i="2"/>
  <c r="Y139" i="2" l="1"/>
  <c r="AE140" i="2"/>
  <c r="X139" i="2"/>
  <c r="Y140" i="2" l="1"/>
  <c r="AE141" i="2"/>
  <c r="X140" i="2"/>
  <c r="Y141" i="2" l="1"/>
  <c r="AE142" i="2"/>
  <c r="X141" i="2"/>
  <c r="Y142" i="2" l="1"/>
  <c r="AE143" i="2"/>
  <c r="X142" i="2"/>
  <c r="Y143" i="2" l="1"/>
  <c r="AE144" i="2"/>
  <c r="X143" i="2"/>
  <c r="Y144" i="2" l="1"/>
  <c r="AE145" i="2"/>
  <c r="X144" i="2"/>
  <c r="Y145" i="2" l="1"/>
  <c r="AE146" i="2"/>
  <c r="X145" i="2"/>
  <c r="Y146" i="2" l="1"/>
  <c r="AE147" i="2"/>
  <c r="X146" i="2"/>
  <c r="Y147" i="2" l="1"/>
  <c r="AE148" i="2"/>
  <c r="X147" i="2"/>
  <c r="Y148" i="2" l="1"/>
  <c r="AE149" i="2"/>
  <c r="X148" i="2"/>
  <c r="Y149" i="2" l="1"/>
  <c r="AE150" i="2"/>
  <c r="X149" i="2"/>
  <c r="Y150" i="2" l="1"/>
  <c r="AE151" i="2"/>
  <c r="X150" i="2"/>
  <c r="Y151" i="2" l="1"/>
  <c r="AE152" i="2"/>
  <c r="X151" i="2"/>
  <c r="Y152" i="2" l="1"/>
  <c r="AE153" i="2"/>
  <c r="X152" i="2"/>
  <c r="Y153" i="2" l="1"/>
  <c r="AE154" i="2"/>
  <c r="X153" i="2"/>
  <c r="Y154" i="2" l="1"/>
  <c r="AE155" i="2"/>
  <c r="X154" i="2"/>
  <c r="Y155" i="2" l="1"/>
  <c r="AE156" i="2"/>
  <c r="X155" i="2"/>
  <c r="Y156" i="2" l="1"/>
  <c r="AE157" i="2"/>
  <c r="X156" i="2"/>
  <c r="Y157" i="2" l="1"/>
  <c r="AE158" i="2"/>
  <c r="X157" i="2"/>
  <c r="Y158" i="2" l="1"/>
  <c r="AE159" i="2"/>
  <c r="X158" i="2"/>
  <c r="Y159" i="2" l="1"/>
  <c r="AE160" i="2"/>
  <c r="X159" i="2"/>
  <c r="Y160" i="2" l="1"/>
  <c r="AE161" i="2"/>
  <c r="X160" i="2"/>
  <c r="Y161" i="2" l="1"/>
  <c r="AE162" i="2"/>
  <c r="X161" i="2"/>
  <c r="Y162" i="2" l="1"/>
  <c r="AE163" i="2"/>
  <c r="X162" i="2"/>
  <c r="Y163" i="2" l="1"/>
  <c r="AE164" i="2"/>
  <c r="X163" i="2"/>
  <c r="Y164" i="2" l="1"/>
  <c r="AE165" i="2"/>
  <c r="X164" i="2"/>
  <c r="Y165" i="2" l="1"/>
  <c r="AE166" i="2"/>
  <c r="X165" i="2"/>
  <c r="Y166" i="2" l="1"/>
  <c r="AE167" i="2"/>
  <c r="X166" i="2"/>
  <c r="Y167" i="2" l="1"/>
  <c r="AE168" i="2"/>
  <c r="X167" i="2"/>
  <c r="Y168" i="2" l="1"/>
  <c r="AE169" i="2"/>
  <c r="X168" i="2"/>
  <c r="Y169" i="2" l="1"/>
  <c r="AE170" i="2"/>
  <c r="X169" i="2"/>
  <c r="Y170" i="2" l="1"/>
  <c r="AE171" i="2"/>
  <c r="X170" i="2"/>
  <c r="Y171" i="2" l="1"/>
  <c r="AE172" i="2"/>
  <c r="X171" i="2"/>
  <c r="Y172" i="2" l="1"/>
  <c r="AE173" i="2"/>
  <c r="X172" i="2"/>
  <c r="Y173" i="2" l="1"/>
  <c r="AE174" i="2"/>
  <c r="X173" i="2"/>
  <c r="Y174" i="2" l="1"/>
  <c r="AE175" i="2"/>
  <c r="X174" i="2"/>
  <c r="Y175" i="2" l="1"/>
  <c r="AE176" i="2"/>
  <c r="X175" i="2"/>
  <c r="Y176" i="2" l="1"/>
  <c r="AE177" i="2"/>
  <c r="X176" i="2"/>
  <c r="Y177" i="2" l="1"/>
  <c r="AE178" i="2"/>
  <c r="X177" i="2"/>
  <c r="Y178" i="2" l="1"/>
  <c r="AE179" i="2"/>
  <c r="X178" i="2"/>
  <c r="Y179" i="2" l="1"/>
  <c r="AE180" i="2"/>
  <c r="X179" i="2"/>
  <c r="Y180" i="2" l="1"/>
  <c r="AE181" i="2"/>
  <c r="X180" i="2"/>
  <c r="Y181" i="2" l="1"/>
  <c r="AE182" i="2"/>
  <c r="X181" i="2"/>
  <c r="Y182" i="2" l="1"/>
  <c r="AE183" i="2"/>
  <c r="X182" i="2"/>
  <c r="Y183" i="2" l="1"/>
  <c r="AE184" i="2"/>
  <c r="X183" i="2"/>
  <c r="Y184" i="2" l="1"/>
  <c r="AE185" i="2"/>
  <c r="X184" i="2"/>
  <c r="Y185" i="2" l="1"/>
  <c r="AE186" i="2"/>
  <c r="X185" i="2"/>
  <c r="Y186" i="2" l="1"/>
  <c r="AE187" i="2"/>
  <c r="X186" i="2"/>
  <c r="Y187" i="2" l="1"/>
  <c r="AE188" i="2"/>
  <c r="X187" i="2"/>
  <c r="Y188" i="2" l="1"/>
  <c r="AE189" i="2"/>
  <c r="X188" i="2"/>
  <c r="Y189" i="2" l="1"/>
  <c r="AE190" i="2"/>
  <c r="X189" i="2"/>
  <c r="Y190" i="2" l="1"/>
  <c r="AE191" i="2"/>
  <c r="X190" i="2"/>
  <c r="Y191" i="2" l="1"/>
  <c r="AE192" i="2"/>
  <c r="X191" i="2"/>
  <c r="Y192" i="2" l="1"/>
  <c r="AE193" i="2"/>
  <c r="X192" i="2"/>
  <c r="Y193" i="2" l="1"/>
  <c r="AE194" i="2"/>
  <c r="X193" i="2"/>
  <c r="Y194" i="2" l="1"/>
  <c r="AE195" i="2"/>
  <c r="X194" i="2"/>
  <c r="Y195" i="2" l="1"/>
  <c r="AE196" i="2"/>
  <c r="X195" i="2"/>
  <c r="Y196" i="2" l="1"/>
  <c r="AE197" i="2"/>
  <c r="X196" i="2"/>
  <c r="Y197" i="2" l="1"/>
  <c r="AE198" i="2"/>
  <c r="X197" i="2"/>
  <c r="Y198" i="2" l="1"/>
  <c r="AE199" i="2"/>
  <c r="X198" i="2"/>
  <c r="Y199" i="2" l="1"/>
  <c r="AE200" i="2"/>
  <c r="X199" i="2"/>
  <c r="Y200" i="2" l="1"/>
  <c r="AE201" i="2"/>
  <c r="X200" i="2"/>
  <c r="Y201" i="2" l="1"/>
  <c r="AE202" i="2"/>
  <c r="X201" i="2"/>
  <c r="Y202" i="2" l="1"/>
  <c r="AE203" i="2"/>
  <c r="X202" i="2"/>
  <c r="Y203" i="2" l="1"/>
  <c r="AE204" i="2"/>
  <c r="X203" i="2"/>
  <c r="Y204" i="2" l="1"/>
  <c r="AE205" i="2"/>
  <c r="X204" i="2"/>
  <c r="Y205" i="2" l="1"/>
  <c r="AE206" i="2"/>
  <c r="X205" i="2"/>
  <c r="Y206" i="2" l="1"/>
  <c r="AE207" i="2"/>
  <c r="X206" i="2"/>
  <c r="Y207" i="2" l="1"/>
  <c r="AE208" i="2"/>
  <c r="X207" i="2"/>
  <c r="Y208" i="2" l="1"/>
  <c r="AE209" i="2"/>
  <c r="X208" i="2"/>
  <c r="Y209" i="2" l="1"/>
  <c r="AE210" i="2"/>
  <c r="X209" i="2"/>
  <c r="Y210" i="2" l="1"/>
  <c r="AE211" i="2"/>
  <c r="X210" i="2"/>
  <c r="Y211" i="2" l="1"/>
  <c r="AE212" i="2"/>
  <c r="X211" i="2"/>
  <c r="Y212" i="2" l="1"/>
  <c r="AE213" i="2"/>
  <c r="X212" i="2"/>
  <c r="Y213" i="2" l="1"/>
  <c r="AE214" i="2"/>
  <c r="X213" i="2"/>
  <c r="Y214" i="2" l="1"/>
  <c r="AE215" i="2"/>
  <c r="X214" i="2"/>
  <c r="Y215" i="2" l="1"/>
  <c r="AE216" i="2"/>
  <c r="X215" i="2"/>
  <c r="Y216" i="2" l="1"/>
  <c r="AE217" i="2"/>
  <c r="X216" i="2"/>
  <c r="Y217" i="2" l="1"/>
  <c r="AE218" i="2"/>
  <c r="X217" i="2"/>
  <c r="Y218" i="2" l="1"/>
  <c r="AE219" i="2"/>
  <c r="X218" i="2"/>
  <c r="Y219" i="2" l="1"/>
  <c r="AE220" i="2"/>
  <c r="X219" i="2"/>
  <c r="Y220" i="2" l="1"/>
  <c r="AE221" i="2"/>
  <c r="X220" i="2"/>
  <c r="Y221" i="2" l="1"/>
  <c r="AE222" i="2"/>
  <c r="X221" i="2"/>
  <c r="Y222" i="2" l="1"/>
  <c r="AE223" i="2"/>
  <c r="X222" i="2"/>
  <c r="Y223" i="2" l="1"/>
  <c r="AE224" i="2"/>
  <c r="X223" i="2"/>
  <c r="Y224" i="2" l="1"/>
  <c r="AE225" i="2"/>
  <c r="X224" i="2"/>
  <c r="Y225" i="2" l="1"/>
  <c r="AE226" i="2"/>
  <c r="X225" i="2"/>
  <c r="Y226" i="2" l="1"/>
  <c r="AE227" i="2"/>
  <c r="X226" i="2"/>
  <c r="Y227" i="2" l="1"/>
  <c r="AE228" i="2"/>
  <c r="X227" i="2"/>
  <c r="Y228" i="2" l="1"/>
  <c r="AE229" i="2"/>
  <c r="X228" i="2"/>
  <c r="Y229" i="2" l="1"/>
  <c r="AE230" i="2"/>
  <c r="X229" i="2"/>
  <c r="Y230" i="2" l="1"/>
  <c r="AE231" i="2"/>
  <c r="X230" i="2"/>
  <c r="Y231" i="2" l="1"/>
  <c r="AE232" i="2"/>
  <c r="X231" i="2"/>
  <c r="Y232" i="2" l="1"/>
  <c r="AE233" i="2"/>
  <c r="X232" i="2"/>
  <c r="Y233" i="2" l="1"/>
  <c r="AE234" i="2"/>
  <c r="X233" i="2"/>
  <c r="Y234" i="2" l="1"/>
  <c r="AE235" i="2"/>
  <c r="X234" i="2"/>
  <c r="Y235" i="2" l="1"/>
  <c r="AE236" i="2"/>
  <c r="X235" i="2"/>
  <c r="Y236" i="2" l="1"/>
  <c r="AE237" i="2"/>
  <c r="X236" i="2"/>
  <c r="Y237" i="2" l="1"/>
  <c r="AE238" i="2"/>
  <c r="X237" i="2"/>
  <c r="Y238" i="2" l="1"/>
  <c r="AE239" i="2"/>
  <c r="X238" i="2"/>
  <c r="Y239" i="2" l="1"/>
  <c r="AE240" i="2"/>
  <c r="X239" i="2"/>
  <c r="Y240" i="2" l="1"/>
  <c r="AE241" i="2"/>
  <c r="X240" i="2"/>
  <c r="Y241" i="2" l="1"/>
  <c r="AE242" i="2"/>
  <c r="X241" i="2"/>
  <c r="Y242" i="2" l="1"/>
  <c r="AE243" i="2"/>
  <c r="X242" i="2"/>
  <c r="Y243" i="2" l="1"/>
  <c r="AE244" i="2"/>
  <c r="X243" i="2"/>
  <c r="Y244" i="2" l="1"/>
  <c r="AE245" i="2"/>
  <c r="X244" i="2"/>
  <c r="Y245" i="2" l="1"/>
  <c r="AE246" i="2"/>
  <c r="X245" i="2"/>
  <c r="Y246" i="2" l="1"/>
  <c r="AE247" i="2"/>
  <c r="X246" i="2"/>
  <c r="Y247" i="2" l="1"/>
  <c r="AE248" i="2"/>
  <c r="X247" i="2"/>
  <c r="Y248" i="2" l="1"/>
  <c r="AE249" i="2"/>
  <c r="X248" i="2"/>
  <c r="Y249" i="2" l="1"/>
  <c r="AE250" i="2"/>
  <c r="X249" i="2"/>
  <c r="Y250" i="2" l="1"/>
  <c r="AE251" i="2"/>
  <c r="X250" i="2"/>
  <c r="Y251" i="2" l="1"/>
  <c r="AE252" i="2"/>
  <c r="X251" i="2"/>
  <c r="Y252" i="2" l="1"/>
  <c r="AE253" i="2"/>
  <c r="X252" i="2"/>
  <c r="Y253" i="2" l="1"/>
  <c r="AE254" i="2"/>
  <c r="X253" i="2"/>
  <c r="Y254" i="2" l="1"/>
  <c r="AE255" i="2"/>
  <c r="X254" i="2"/>
  <c r="Y255" i="2" l="1"/>
  <c r="AE256" i="2"/>
  <c r="X255" i="2"/>
  <c r="Y256" i="2" l="1"/>
  <c r="AE257" i="2"/>
  <c r="X256" i="2"/>
  <c r="Y257" i="2" l="1"/>
  <c r="AE258" i="2"/>
  <c r="X257" i="2"/>
  <c r="Y258" i="2" l="1"/>
  <c r="AE259" i="2"/>
  <c r="X258" i="2"/>
  <c r="Y259" i="2" l="1"/>
  <c r="AE260" i="2"/>
  <c r="X259" i="2"/>
  <c r="Y260" i="2" l="1"/>
  <c r="AE261" i="2"/>
  <c r="X260" i="2"/>
  <c r="Y261" i="2" l="1"/>
  <c r="AE262" i="2"/>
  <c r="X261" i="2"/>
  <c r="Y262" i="2" l="1"/>
  <c r="AE263" i="2"/>
  <c r="X262" i="2"/>
  <c r="Y263" i="2" l="1"/>
  <c r="AE264" i="2"/>
  <c r="X263" i="2"/>
  <c r="Y264" i="2" l="1"/>
  <c r="AE265" i="2"/>
  <c r="X264" i="2"/>
  <c r="Y265" i="2" l="1"/>
  <c r="AE266" i="2"/>
  <c r="X265" i="2"/>
  <c r="Y266" i="2" l="1"/>
  <c r="AE267" i="2"/>
  <c r="X266" i="2"/>
  <c r="Y267" i="2" l="1"/>
  <c r="AE268" i="2"/>
  <c r="X267" i="2"/>
  <c r="Y268" i="2" l="1"/>
  <c r="AE269" i="2"/>
  <c r="X268" i="2"/>
  <c r="Y269" i="2" l="1"/>
  <c r="AE270" i="2"/>
  <c r="X269" i="2"/>
  <c r="Y270" i="2" l="1"/>
  <c r="AE271" i="2"/>
  <c r="X270" i="2"/>
  <c r="Y271" i="2" l="1"/>
  <c r="AE272" i="2"/>
  <c r="X271" i="2"/>
  <c r="Y272" i="2" l="1"/>
  <c r="AE273" i="2"/>
  <c r="X272" i="2"/>
  <c r="Y273" i="2" l="1"/>
  <c r="AE274" i="2"/>
  <c r="X273" i="2"/>
  <c r="Y274" i="2" l="1"/>
  <c r="AE275" i="2"/>
  <c r="X274" i="2"/>
  <c r="Y275" i="2" l="1"/>
  <c r="AE276" i="2"/>
  <c r="X275" i="2"/>
  <c r="Y276" i="2" l="1"/>
  <c r="AE277" i="2"/>
  <c r="X276" i="2"/>
  <c r="Y277" i="2" l="1"/>
  <c r="AE278" i="2"/>
  <c r="X277" i="2"/>
  <c r="Y278" i="2" l="1"/>
  <c r="AE279" i="2"/>
  <c r="X278" i="2"/>
  <c r="Y279" i="2" l="1"/>
  <c r="AE280" i="2"/>
  <c r="X279" i="2"/>
  <c r="Y280" i="2" l="1"/>
  <c r="AE281" i="2"/>
  <c r="X280" i="2"/>
  <c r="Y281" i="2" l="1"/>
  <c r="AE282" i="2"/>
  <c r="X281" i="2"/>
  <c r="Y282" i="2" l="1"/>
  <c r="AE283" i="2"/>
  <c r="X282" i="2"/>
  <c r="Y283" i="2" l="1"/>
  <c r="AE284" i="2"/>
  <c r="X283" i="2"/>
  <c r="Y284" i="2" l="1"/>
  <c r="AE285" i="2"/>
  <c r="X284" i="2"/>
  <c r="Y285" i="2" l="1"/>
  <c r="AE286" i="2"/>
  <c r="X285" i="2"/>
  <c r="Y286" i="2" l="1"/>
  <c r="AE287" i="2"/>
  <c r="X286" i="2"/>
  <c r="Y287" i="2" l="1"/>
  <c r="AE288" i="2"/>
  <c r="X287" i="2"/>
  <c r="Y288" i="2" l="1"/>
  <c r="AE289" i="2"/>
  <c r="X288" i="2"/>
  <c r="Y289" i="2" l="1"/>
  <c r="AE290" i="2"/>
  <c r="X289" i="2"/>
  <c r="Y290" i="2" l="1"/>
  <c r="AE291" i="2"/>
  <c r="X290" i="2"/>
  <c r="Y291" i="2" l="1"/>
  <c r="AE292" i="2"/>
  <c r="X291" i="2"/>
  <c r="Y292" i="2" l="1"/>
  <c r="AE293" i="2"/>
  <c r="X292" i="2"/>
  <c r="Y293" i="2" l="1"/>
  <c r="AE294" i="2"/>
  <c r="X293" i="2"/>
  <c r="Y294" i="2" l="1"/>
  <c r="AE295" i="2"/>
  <c r="X294" i="2"/>
  <c r="Y295" i="2" l="1"/>
  <c r="AE296" i="2"/>
  <c r="X295" i="2"/>
  <c r="Y296" i="2" l="1"/>
  <c r="AE297" i="2"/>
  <c r="X296" i="2"/>
  <c r="Y297" i="2" l="1"/>
  <c r="AE298" i="2"/>
  <c r="X297" i="2"/>
  <c r="Y298" i="2" l="1"/>
  <c r="AE299" i="2"/>
  <c r="X298" i="2"/>
  <c r="Y299" i="2" l="1"/>
  <c r="AE300" i="2"/>
  <c r="X299" i="2"/>
  <c r="Y300" i="2" l="1"/>
  <c r="AE301" i="2"/>
  <c r="X300" i="2"/>
  <c r="Y301" i="2" l="1"/>
  <c r="AE302" i="2"/>
  <c r="X301" i="2"/>
  <c r="Y302" i="2" l="1"/>
  <c r="AE303" i="2"/>
  <c r="X302" i="2"/>
  <c r="Y303" i="2" l="1"/>
  <c r="AE304" i="2"/>
  <c r="X303" i="2"/>
  <c r="Y304" i="2" l="1"/>
  <c r="AE305" i="2"/>
  <c r="X304" i="2"/>
  <c r="Y305" i="2" l="1"/>
  <c r="AE306" i="2"/>
  <c r="X305" i="2"/>
  <c r="Y306" i="2" l="1"/>
  <c r="AE307" i="2"/>
  <c r="X306" i="2"/>
  <c r="Y307" i="2" l="1"/>
  <c r="AE308" i="2"/>
  <c r="X307" i="2"/>
  <c r="Y308" i="2" l="1"/>
  <c r="AE309" i="2"/>
  <c r="X308" i="2"/>
  <c r="N80" i="12" l="1"/>
  <c r="P80" i="12" s="1"/>
  <c r="N34" i="12"/>
  <c r="AP34" i="12" s="1"/>
  <c r="N118" i="12"/>
  <c r="P118" i="12" s="1"/>
  <c r="N49" i="12"/>
  <c r="N43" i="12"/>
  <c r="AJ43" i="12" s="1"/>
  <c r="N70" i="12"/>
  <c r="P70" i="12" s="1"/>
  <c r="N107" i="12"/>
  <c r="N88" i="12"/>
  <c r="P88" i="12" s="1"/>
  <c r="N84" i="12"/>
  <c r="P84" i="12" s="1"/>
  <c r="N105" i="12"/>
  <c r="N31" i="12"/>
  <c r="N92" i="12"/>
  <c r="P92" i="12" s="1"/>
  <c r="N57" i="12"/>
  <c r="AH57" i="12" s="1"/>
  <c r="N101" i="12"/>
  <c r="N73" i="12"/>
  <c r="N62" i="12"/>
  <c r="N27" i="12"/>
  <c r="N115" i="12"/>
  <c r="N104" i="12"/>
  <c r="P104" i="12" s="1"/>
  <c r="N85" i="12"/>
  <c r="N110" i="12"/>
  <c r="P110" i="12" s="1"/>
  <c r="N64" i="12"/>
  <c r="P64" i="12" s="1"/>
  <c r="N37" i="12"/>
  <c r="AH37" i="12" s="1"/>
  <c r="N52" i="12"/>
  <c r="N120" i="12"/>
  <c r="P120" i="12" s="1"/>
  <c r="N117" i="12"/>
  <c r="N29" i="12"/>
  <c r="N63" i="12"/>
  <c r="N69" i="12"/>
  <c r="N112" i="12"/>
  <c r="P112" i="12" s="1"/>
  <c r="N122" i="12"/>
  <c r="P122" i="12" s="1"/>
  <c r="N30" i="12"/>
  <c r="N58" i="12"/>
  <c r="N97" i="12"/>
  <c r="N35" i="12"/>
  <c r="N99" i="12"/>
  <c r="N116" i="12"/>
  <c r="P116" i="12" s="1"/>
  <c r="N95" i="12"/>
  <c r="N102" i="12"/>
  <c r="P102" i="12" s="1"/>
  <c r="N7" i="12"/>
  <c r="N100" i="12"/>
  <c r="P100" i="12" s="1"/>
  <c r="N44" i="12"/>
  <c r="AP44" i="12" s="1"/>
  <c r="N24" i="12"/>
  <c r="N98" i="12"/>
  <c r="P98" i="12" s="1"/>
  <c r="N51" i="12"/>
  <c r="N119" i="12"/>
  <c r="N124" i="12"/>
  <c r="P124" i="12" s="1"/>
  <c r="N71" i="12"/>
  <c r="N81" i="12"/>
  <c r="N23" i="12"/>
  <c r="N91" i="12"/>
  <c r="N54" i="12"/>
  <c r="N106" i="12"/>
  <c r="P106" i="12" s="1"/>
  <c r="N41" i="12"/>
  <c r="N77" i="12"/>
  <c r="N126" i="12"/>
  <c r="P126" i="12" s="1"/>
  <c r="N78" i="12"/>
  <c r="P78" i="12" s="1"/>
  <c r="N79" i="12"/>
  <c r="N75" i="12"/>
  <c r="N59" i="12"/>
  <c r="AL59" i="12" s="1"/>
  <c r="N87" i="12"/>
  <c r="N14" i="12"/>
  <c r="N50" i="12"/>
  <c r="N113" i="12"/>
  <c r="N90" i="12"/>
  <c r="P90" i="12" s="1"/>
  <c r="N11" i="12"/>
  <c r="AJ11" i="12" s="1"/>
  <c r="N123" i="12"/>
  <c r="N94" i="12"/>
  <c r="P94" i="12" s="1"/>
  <c r="N72" i="12"/>
  <c r="P72" i="12" s="1"/>
  <c r="N25" i="12"/>
  <c r="AJ25" i="12" s="1"/>
  <c r="N39" i="12"/>
  <c r="N86" i="12"/>
  <c r="P86" i="12" s="1"/>
  <c r="N47" i="12"/>
  <c r="AH47" i="12" s="1"/>
  <c r="N42" i="12"/>
  <c r="N103" i="12"/>
  <c r="N121" i="12"/>
  <c r="N114" i="12"/>
  <c r="P114" i="12" s="1"/>
  <c r="N65" i="12"/>
  <c r="N53" i="12"/>
  <c r="N76" i="12"/>
  <c r="P76" i="12" s="1"/>
  <c r="N83" i="12"/>
  <c r="N48" i="12"/>
  <c r="AN48" i="12" s="1"/>
  <c r="N111" i="12"/>
  <c r="N96" i="12"/>
  <c r="P96" i="12" s="1"/>
  <c r="N82" i="12"/>
  <c r="P82" i="12" s="1"/>
  <c r="N67" i="12"/>
  <c r="N26" i="12"/>
  <c r="AP26" i="12" s="1"/>
  <c r="N109" i="12"/>
  <c r="N56" i="12"/>
  <c r="AN56" i="12" s="1"/>
  <c r="N68" i="12"/>
  <c r="P68" i="12" s="1"/>
  <c r="N93" i="12"/>
  <c r="N60" i="12"/>
  <c r="N89" i="12"/>
  <c r="N66" i="12"/>
  <c r="P66" i="12" s="1"/>
  <c r="N22" i="12"/>
  <c r="N61" i="12"/>
  <c r="AL61" i="12" s="1"/>
  <c r="N108" i="12"/>
  <c r="P108" i="12" s="1"/>
  <c r="N12" i="12"/>
  <c r="AP12" i="12" s="1"/>
  <c r="N55" i="12"/>
  <c r="N125" i="12"/>
  <c r="N74" i="12"/>
  <c r="P74" i="12" s="1"/>
  <c r="N9" i="12"/>
  <c r="AJ9" i="12" s="1"/>
  <c r="N33" i="12"/>
  <c r="AJ33" i="12" s="1"/>
  <c r="N20" i="12"/>
  <c r="N38" i="12"/>
  <c r="AN38" i="12" s="1"/>
  <c r="N13" i="12"/>
  <c r="N19" i="12"/>
  <c r="N28" i="12"/>
  <c r="N15" i="12"/>
  <c r="AH15" i="12" s="1"/>
  <c r="N16" i="12"/>
  <c r="AN16" i="12" s="1"/>
  <c r="N40" i="12"/>
  <c r="N21" i="12"/>
  <c r="N32" i="12"/>
  <c r="N45" i="12"/>
  <c r="N8" i="12"/>
  <c r="N18" i="12"/>
  <c r="N36" i="12"/>
  <c r="N46" i="12"/>
  <c r="N10" i="12"/>
  <c r="AP10" i="12" s="1"/>
  <c r="N17" i="12"/>
  <c r="X309" i="2"/>
  <c r="Y309" i="2"/>
  <c r="AP46" i="12" l="1"/>
  <c r="AN46" i="12"/>
  <c r="AN18" i="12"/>
  <c r="AP18" i="12"/>
  <c r="AJ45" i="12"/>
  <c r="AH45" i="12"/>
  <c r="AV45" i="12" s="1"/>
  <c r="AH21" i="12"/>
  <c r="AL21" i="12"/>
  <c r="AP28" i="12"/>
  <c r="AN28" i="12"/>
  <c r="AV27" i="12" s="1"/>
  <c r="AL13" i="12"/>
  <c r="AH13" i="12"/>
  <c r="AP20" i="12"/>
  <c r="AN20" i="12"/>
  <c r="P60" i="12"/>
  <c r="AR60" i="12"/>
  <c r="AV59" i="12" s="1"/>
  <c r="AR42" i="12"/>
  <c r="AP42" i="12"/>
  <c r="AR14" i="12"/>
  <c r="AN14" i="12"/>
  <c r="AL41" i="12"/>
  <c r="AJ41" i="12"/>
  <c r="AN54" i="12"/>
  <c r="AP54" i="12"/>
  <c r="AL23" i="12"/>
  <c r="AJ23" i="12"/>
  <c r="AN30" i="12"/>
  <c r="AR30" i="12"/>
  <c r="AP52" i="12"/>
  <c r="AN52" i="12"/>
  <c r="AV51" i="12" s="1"/>
  <c r="AH49" i="12"/>
  <c r="AJ49" i="12"/>
  <c r="AH17" i="12"/>
  <c r="AJ17" i="12"/>
  <c r="AP36" i="12"/>
  <c r="AN36" i="12"/>
  <c r="AR32" i="12"/>
  <c r="AP32" i="12"/>
  <c r="AV31" i="12" s="1"/>
  <c r="AN40" i="12"/>
  <c r="AR40" i="12"/>
  <c r="AJ19" i="12"/>
  <c r="AH19" i="12"/>
  <c r="AJ55" i="12"/>
  <c r="AH55" i="12"/>
  <c r="AN22" i="12"/>
  <c r="AR22" i="12"/>
  <c r="AH53" i="12"/>
  <c r="AJ53" i="12"/>
  <c r="AH39" i="12"/>
  <c r="AL39" i="12"/>
  <c r="AN50" i="12"/>
  <c r="AP50" i="12"/>
  <c r="AJ51" i="12"/>
  <c r="AH51" i="12"/>
  <c r="AR24" i="12"/>
  <c r="AP24" i="12"/>
  <c r="AJ35" i="12"/>
  <c r="AH35" i="12"/>
  <c r="AV35" i="12" s="1"/>
  <c r="AH29" i="12"/>
  <c r="AL29" i="12"/>
  <c r="AJ27" i="12"/>
  <c r="AH27" i="12"/>
  <c r="AL31" i="12"/>
  <c r="AJ31" i="12"/>
  <c r="P62" i="12"/>
  <c r="AR62" i="12"/>
  <c r="AV61" i="12" s="1"/>
  <c r="P58" i="12"/>
  <c r="AN58" i="12"/>
  <c r="AV57" i="12" s="1"/>
  <c r="P56" i="12"/>
  <c r="AP56" i="12"/>
  <c r="AV55" i="12" s="1"/>
  <c r="AJ7" i="12"/>
  <c r="AL7" i="12"/>
  <c r="AP8" i="12"/>
  <c r="AR8" i="12"/>
  <c r="I10" i="11"/>
  <c r="Z17" i="11"/>
  <c r="I17" i="11"/>
  <c r="Z10" i="11"/>
  <c r="P54" i="12"/>
  <c r="P52" i="12"/>
  <c r="P48" i="12"/>
  <c r="P50" i="12"/>
  <c r="P46" i="12"/>
  <c r="P42" i="12"/>
  <c r="P44" i="12"/>
  <c r="P34" i="12"/>
  <c r="AV33" i="12"/>
  <c r="P40" i="12"/>
  <c r="P36" i="12"/>
  <c r="P38" i="12"/>
  <c r="AV37" i="12"/>
  <c r="P28" i="12"/>
  <c r="P30" i="12"/>
  <c r="P32" i="12"/>
  <c r="P18" i="12"/>
  <c r="P125" i="12"/>
  <c r="AV125" i="12"/>
  <c r="P121" i="12"/>
  <c r="AV121" i="12"/>
  <c r="P59" i="12"/>
  <c r="P71" i="12"/>
  <c r="AV71" i="12"/>
  <c r="P63" i="12"/>
  <c r="AV63" i="12"/>
  <c r="P85" i="12"/>
  <c r="AV85" i="12"/>
  <c r="P49" i="12"/>
  <c r="P8" i="12"/>
  <c r="P33" i="12"/>
  <c r="P55" i="12"/>
  <c r="P26" i="12"/>
  <c r="P53" i="12"/>
  <c r="P39" i="12"/>
  <c r="P24" i="12"/>
  <c r="P35" i="12"/>
  <c r="P37" i="12"/>
  <c r="P73" i="12"/>
  <c r="AV73" i="12"/>
  <c r="P107" i="12"/>
  <c r="AV107" i="12"/>
  <c r="P16" i="12"/>
  <c r="P9" i="12"/>
  <c r="P25" i="12"/>
  <c r="P11" i="12"/>
  <c r="P14" i="12"/>
  <c r="P79" i="12"/>
  <c r="AV79" i="12"/>
  <c r="P41" i="12"/>
  <c r="P23" i="12"/>
  <c r="P119" i="12"/>
  <c r="AV119" i="12"/>
  <c r="P95" i="12"/>
  <c r="AV95" i="12"/>
  <c r="P97" i="12"/>
  <c r="AV97" i="12"/>
  <c r="P117" i="12"/>
  <c r="AV117" i="12"/>
  <c r="P115" i="12"/>
  <c r="AV115" i="12"/>
  <c r="P101" i="12"/>
  <c r="AV101" i="12"/>
  <c r="P105" i="12"/>
  <c r="AV105" i="12"/>
  <c r="P17" i="12"/>
  <c r="P21" i="12"/>
  <c r="P20" i="12"/>
  <c r="P61" i="12"/>
  <c r="P109" i="12"/>
  <c r="AV109" i="12"/>
  <c r="P113" i="12"/>
  <c r="AV113" i="12"/>
  <c r="P7" i="12"/>
  <c r="P99" i="12"/>
  <c r="AV99" i="12"/>
  <c r="P10" i="12"/>
  <c r="P19" i="12"/>
  <c r="P22" i="12"/>
  <c r="P93" i="12"/>
  <c r="AV93" i="12"/>
  <c r="P111" i="12"/>
  <c r="AV111" i="12"/>
  <c r="P103" i="12"/>
  <c r="AV103" i="12"/>
  <c r="P123" i="12"/>
  <c r="AV123" i="12"/>
  <c r="P75" i="12"/>
  <c r="AV75" i="12"/>
  <c r="P77" i="12"/>
  <c r="AV77" i="12"/>
  <c r="P91" i="12"/>
  <c r="AV91" i="12"/>
  <c r="P29" i="12"/>
  <c r="P31" i="12"/>
  <c r="H108" i="12"/>
  <c r="J108" i="12" s="1"/>
  <c r="E74" i="12"/>
  <c r="G74" i="12" s="1"/>
  <c r="Q74" i="12" s="1"/>
  <c r="E81" i="12"/>
  <c r="H47" i="12"/>
  <c r="V47" i="12" s="1"/>
  <c r="E126" i="12"/>
  <c r="G126" i="12" s="1"/>
  <c r="Q126" i="12" s="1"/>
  <c r="E30" i="12"/>
  <c r="H112" i="12"/>
  <c r="J112" i="12" s="1"/>
  <c r="E62" i="12"/>
  <c r="H109" i="12"/>
  <c r="J109" i="12" s="1"/>
  <c r="H53" i="12"/>
  <c r="E86" i="12"/>
  <c r="G86" i="12" s="1"/>
  <c r="Q86" i="12" s="1"/>
  <c r="H98" i="12"/>
  <c r="J98" i="12" s="1"/>
  <c r="H92" i="12"/>
  <c r="J92" i="12" s="1"/>
  <c r="E95" i="12"/>
  <c r="E82" i="12"/>
  <c r="G82" i="12" s="1"/>
  <c r="Q82" i="12" s="1"/>
  <c r="H34" i="12"/>
  <c r="AD34" i="12" s="1"/>
  <c r="H66" i="12"/>
  <c r="J66" i="12" s="1"/>
  <c r="E54" i="12"/>
  <c r="E107" i="12"/>
  <c r="E34" i="12"/>
  <c r="AC34" i="12" s="1"/>
  <c r="E72" i="12"/>
  <c r="G72" i="12" s="1"/>
  <c r="Q72" i="12" s="1"/>
  <c r="H67" i="12"/>
  <c r="J67" i="12" s="1"/>
  <c r="H106" i="12"/>
  <c r="J106" i="12" s="1"/>
  <c r="E115" i="12"/>
  <c r="H62" i="12"/>
  <c r="E75" i="12"/>
  <c r="E104" i="12"/>
  <c r="G104" i="12" s="1"/>
  <c r="Q104" i="12" s="1"/>
  <c r="E43" i="12"/>
  <c r="W43" i="12" s="1"/>
  <c r="H68" i="12"/>
  <c r="J68" i="12" s="1"/>
  <c r="H58" i="12"/>
  <c r="H122" i="12"/>
  <c r="J122" i="12" s="1"/>
  <c r="H126" i="12"/>
  <c r="J126" i="12" s="1"/>
  <c r="H113" i="12"/>
  <c r="J113" i="12" s="1"/>
  <c r="H71" i="12"/>
  <c r="J71" i="12" s="1"/>
  <c r="E124" i="12"/>
  <c r="G124" i="12" s="1"/>
  <c r="Q124" i="12" s="1"/>
  <c r="H74" i="12"/>
  <c r="J74" i="12" s="1"/>
  <c r="E96" i="12"/>
  <c r="G96" i="12" s="1"/>
  <c r="Q96" i="12" s="1"/>
  <c r="H88" i="12"/>
  <c r="J88" i="12" s="1"/>
  <c r="E47" i="12"/>
  <c r="U47" i="12" s="1"/>
  <c r="H84" i="12"/>
  <c r="J84" i="12" s="1"/>
  <c r="E85" i="12"/>
  <c r="E121" i="12"/>
  <c r="E99" i="12"/>
  <c r="E122" i="12"/>
  <c r="G122" i="12" s="1"/>
  <c r="Q122" i="12" s="1"/>
  <c r="E113" i="12"/>
  <c r="H51" i="12"/>
  <c r="E106" i="12"/>
  <c r="G106" i="12" s="1"/>
  <c r="Q106" i="12" s="1"/>
  <c r="E60" i="12"/>
  <c r="H64" i="12"/>
  <c r="J64" i="12" s="1"/>
  <c r="E61" i="12"/>
  <c r="Y61" i="12" s="1"/>
  <c r="E84" i="12"/>
  <c r="G84" i="12" s="1"/>
  <c r="Q84" i="12" s="1"/>
  <c r="E63" i="12"/>
  <c r="E78" i="12"/>
  <c r="G78" i="12" s="1"/>
  <c r="Q78" i="12" s="1"/>
  <c r="H57" i="12"/>
  <c r="E88" i="12"/>
  <c r="G88" i="12" s="1"/>
  <c r="Q88" i="12" s="1"/>
  <c r="H63" i="12"/>
  <c r="J63" i="12" s="1"/>
  <c r="E32" i="12"/>
  <c r="H116" i="12"/>
  <c r="J116" i="12" s="1"/>
  <c r="H115" i="12"/>
  <c r="J115" i="12" s="1"/>
  <c r="E68" i="12"/>
  <c r="G68" i="12" s="1"/>
  <c r="Q68" i="12" s="1"/>
  <c r="E42" i="12"/>
  <c r="E123" i="12"/>
  <c r="H49" i="12"/>
  <c r="E50" i="12"/>
  <c r="H87" i="12"/>
  <c r="J87" i="12" s="1"/>
  <c r="E125" i="12"/>
  <c r="E40" i="12"/>
  <c r="E53" i="12"/>
  <c r="H83" i="12"/>
  <c r="J83" i="12" s="1"/>
  <c r="H120" i="12"/>
  <c r="J120" i="12" s="1"/>
  <c r="H94" i="12"/>
  <c r="J94" i="12" s="1"/>
  <c r="E105" i="12"/>
  <c r="H43" i="12"/>
  <c r="X43" i="12" s="1"/>
  <c r="H124" i="12"/>
  <c r="J124" i="12" s="1"/>
  <c r="H50" i="12"/>
  <c r="E91" i="12"/>
  <c r="H69" i="12"/>
  <c r="J69" i="12" s="1"/>
  <c r="H78" i="12"/>
  <c r="J78" i="12" s="1"/>
  <c r="E41" i="12"/>
  <c r="E90" i="12"/>
  <c r="G90" i="12" s="1"/>
  <c r="Q90" i="12" s="1"/>
  <c r="H54" i="12"/>
  <c r="E51" i="12"/>
  <c r="H90" i="12"/>
  <c r="J90" i="12" s="1"/>
  <c r="E116" i="12"/>
  <c r="G116" i="12" s="1"/>
  <c r="Q116" i="12" s="1"/>
  <c r="H125" i="12"/>
  <c r="J125" i="12" s="1"/>
  <c r="H99" i="12"/>
  <c r="J99" i="12" s="1"/>
  <c r="E48" i="12"/>
  <c r="AA48" i="12" s="1"/>
  <c r="E114" i="12"/>
  <c r="G114" i="12" s="1"/>
  <c r="Q114" i="12" s="1"/>
  <c r="E112" i="12"/>
  <c r="G112" i="12" s="1"/>
  <c r="Q112" i="12" s="1"/>
  <c r="H102" i="12"/>
  <c r="J102" i="12" s="1"/>
  <c r="E80" i="12"/>
  <c r="G80" i="12" s="1"/>
  <c r="Q80" i="12" s="1"/>
  <c r="E101" i="12"/>
  <c r="E92" i="12"/>
  <c r="G92" i="12" s="1"/>
  <c r="Q92" i="12" s="1"/>
  <c r="H110" i="12"/>
  <c r="J110" i="12" s="1"/>
  <c r="E87" i="12"/>
  <c r="H85" i="12"/>
  <c r="J85" i="12" s="1"/>
  <c r="E73" i="12"/>
  <c r="E49" i="12"/>
  <c r="H119" i="12"/>
  <c r="J119" i="12" s="1"/>
  <c r="E108" i="12"/>
  <c r="G108" i="12" s="1"/>
  <c r="Q108" i="12" s="1"/>
  <c r="H96" i="12"/>
  <c r="J96" i="12" s="1"/>
  <c r="H107" i="12"/>
  <c r="J107" i="12" s="1"/>
  <c r="H93" i="12"/>
  <c r="J93" i="12" s="1"/>
  <c r="H97" i="12"/>
  <c r="J97" i="12" s="1"/>
  <c r="H89" i="12"/>
  <c r="J89" i="12" s="1"/>
  <c r="E77" i="12"/>
  <c r="E94" i="12"/>
  <c r="G94" i="12" s="1"/>
  <c r="Q94" i="12" s="1"/>
  <c r="H60" i="12"/>
  <c r="H103" i="12"/>
  <c r="J103" i="12" s="1"/>
  <c r="E118" i="12"/>
  <c r="G118" i="12" s="1"/>
  <c r="Q118" i="12" s="1"/>
  <c r="H44" i="12"/>
  <c r="AD44" i="12" s="1"/>
  <c r="E100" i="12"/>
  <c r="G100" i="12" s="1"/>
  <c r="Q100" i="12" s="1"/>
  <c r="E79" i="12"/>
  <c r="E57" i="12"/>
  <c r="U57" i="12" s="1"/>
  <c r="H29" i="12"/>
  <c r="H118" i="12"/>
  <c r="J118" i="12" s="1"/>
  <c r="E71" i="12"/>
  <c r="H75" i="12"/>
  <c r="J75" i="12" s="1"/>
  <c r="E83" i="12"/>
  <c r="H48" i="12"/>
  <c r="AB48" i="12" s="1"/>
  <c r="H41" i="12"/>
  <c r="E55" i="12"/>
  <c r="E111" i="12"/>
  <c r="E45" i="12"/>
  <c r="H105" i="12"/>
  <c r="J105" i="12" s="1"/>
  <c r="E109" i="12"/>
  <c r="H61" i="12"/>
  <c r="H81" i="12"/>
  <c r="J81" i="12" s="1"/>
  <c r="H56" i="12"/>
  <c r="AB56" i="12" s="1"/>
  <c r="H82" i="12"/>
  <c r="J82" i="12" s="1"/>
  <c r="H123" i="12"/>
  <c r="J123" i="12" s="1"/>
  <c r="E89" i="12"/>
  <c r="H111" i="12"/>
  <c r="J111" i="12" s="1"/>
  <c r="E117" i="12"/>
  <c r="E98" i="12"/>
  <c r="G98" i="12" s="1"/>
  <c r="Q98" i="12" s="1"/>
  <c r="E52" i="12"/>
  <c r="E56" i="12"/>
  <c r="AA56" i="12" s="1"/>
  <c r="E58" i="12"/>
  <c r="H38" i="12"/>
  <c r="AB38" i="12" s="1"/>
  <c r="H100" i="12"/>
  <c r="J100" i="12" s="1"/>
  <c r="H77" i="12"/>
  <c r="J77" i="12" s="1"/>
  <c r="H121" i="12"/>
  <c r="J121" i="12" s="1"/>
  <c r="E97" i="12"/>
  <c r="H35" i="12"/>
  <c r="E70" i="12"/>
  <c r="G70" i="12" s="1"/>
  <c r="Q70" i="12" s="1"/>
  <c r="H27" i="12"/>
  <c r="H73" i="12"/>
  <c r="J73" i="12" s="1"/>
  <c r="H101" i="12"/>
  <c r="J101" i="12" s="1"/>
  <c r="H37" i="12"/>
  <c r="V37" i="12" s="1"/>
  <c r="H65" i="12"/>
  <c r="J65" i="12" s="1"/>
  <c r="E76" i="12"/>
  <c r="G76" i="12" s="1"/>
  <c r="Q76" i="12" s="1"/>
  <c r="H79" i="12"/>
  <c r="J79" i="12" s="1"/>
  <c r="H28" i="12"/>
  <c r="H59" i="12"/>
  <c r="H80" i="12"/>
  <c r="J80" i="12" s="1"/>
  <c r="E102" i="12"/>
  <c r="G102" i="12" s="1"/>
  <c r="Q102" i="12" s="1"/>
  <c r="H72" i="12"/>
  <c r="J72" i="12" s="1"/>
  <c r="H42" i="12"/>
  <c r="H55" i="12"/>
  <c r="V55" i="12" s="1"/>
  <c r="H70" i="12"/>
  <c r="J70" i="12" s="1"/>
  <c r="H76" i="12"/>
  <c r="J76" i="12" s="1"/>
  <c r="E65" i="12"/>
  <c r="E37" i="12"/>
  <c r="U37" i="12" s="1"/>
  <c r="E38" i="12"/>
  <c r="AA38" i="12" s="1"/>
  <c r="H95" i="12"/>
  <c r="J95" i="12" s="1"/>
  <c r="E120" i="12"/>
  <c r="G120" i="12" s="1"/>
  <c r="Q120" i="12" s="1"/>
  <c r="E69" i="12"/>
  <c r="E103" i="12"/>
  <c r="H104" i="12"/>
  <c r="J104" i="12" s="1"/>
  <c r="E93" i="12"/>
  <c r="H46" i="12"/>
  <c r="E67" i="12"/>
  <c r="H52" i="12"/>
  <c r="E119" i="12"/>
  <c r="E33" i="12"/>
  <c r="W33" i="12" s="1"/>
  <c r="H117" i="12"/>
  <c r="J117" i="12" s="1"/>
  <c r="E64" i="12"/>
  <c r="G64" i="12" s="1"/>
  <c r="Q64" i="12" s="1"/>
  <c r="E59" i="12"/>
  <c r="Y59" i="12" s="1"/>
  <c r="E110" i="12"/>
  <c r="G110" i="12" s="1"/>
  <c r="Q110" i="12" s="1"/>
  <c r="E66" i="12"/>
  <c r="G66" i="12" s="1"/>
  <c r="Q66" i="12" s="1"/>
  <c r="H30" i="12"/>
  <c r="H86" i="12"/>
  <c r="J86" i="12" s="1"/>
  <c r="H32" i="12"/>
  <c r="E29" i="12"/>
  <c r="H91" i="12"/>
  <c r="J91" i="12" s="1"/>
  <c r="H114" i="12"/>
  <c r="J114" i="12" s="1"/>
  <c r="E31" i="12"/>
  <c r="H31" i="12"/>
  <c r="E46" i="12"/>
  <c r="H45" i="12"/>
  <c r="H33" i="12"/>
  <c r="X33" i="12" s="1"/>
  <c r="H40" i="12"/>
  <c r="H39" i="12"/>
  <c r="E39" i="12"/>
  <c r="E36" i="12"/>
  <c r="E44" i="12"/>
  <c r="AC44" i="12" s="1"/>
  <c r="H36" i="12"/>
  <c r="E35" i="12"/>
  <c r="P45" i="12"/>
  <c r="P13" i="12"/>
  <c r="P12" i="12"/>
  <c r="P67" i="12"/>
  <c r="AV67" i="12"/>
  <c r="P65" i="12"/>
  <c r="AV65" i="12"/>
  <c r="P15" i="12"/>
  <c r="P89" i="12"/>
  <c r="AV89" i="12"/>
  <c r="P83" i="12"/>
  <c r="AV83" i="12"/>
  <c r="P47" i="12"/>
  <c r="AV47" i="12"/>
  <c r="P87" i="12"/>
  <c r="AV87" i="12"/>
  <c r="P81" i="12"/>
  <c r="AV81" i="12"/>
  <c r="P51" i="12"/>
  <c r="P69" i="12"/>
  <c r="AV69" i="12"/>
  <c r="P27" i="12"/>
  <c r="P57" i="12"/>
  <c r="P43" i="12"/>
  <c r="AV43" i="12"/>
  <c r="Z8" i="11"/>
  <c r="Z18" i="11"/>
  <c r="Z11" i="11"/>
  <c r="I14" i="11"/>
  <c r="I26" i="11"/>
  <c r="I9" i="11"/>
  <c r="Z27" i="11"/>
  <c r="I12" i="11"/>
  <c r="Z28" i="11"/>
  <c r="Z12" i="11"/>
  <c r="I20" i="11"/>
  <c r="I18" i="11"/>
  <c r="Z14" i="11"/>
  <c r="I30" i="11"/>
  <c r="Z9" i="11"/>
  <c r="Z13" i="11"/>
  <c r="I16" i="11"/>
  <c r="Z30" i="11"/>
  <c r="Z25" i="11"/>
  <c r="I27" i="11"/>
  <c r="I13" i="11"/>
  <c r="Z20" i="11"/>
  <c r="I25" i="11"/>
  <c r="I8" i="11"/>
  <c r="I31" i="11"/>
  <c r="Z31" i="11"/>
  <c r="Z29" i="11"/>
  <c r="I28" i="11"/>
  <c r="I23" i="11"/>
  <c r="Z24" i="11"/>
  <c r="I11" i="11"/>
  <c r="Z16" i="11"/>
  <c r="Z23" i="11"/>
  <c r="I15" i="11"/>
  <c r="I29" i="11"/>
  <c r="I24" i="11"/>
  <c r="Z26" i="11"/>
  <c r="I19" i="11"/>
  <c r="H10" i="12"/>
  <c r="AD10" i="12" s="1"/>
  <c r="E8" i="12"/>
  <c r="E10" i="12"/>
  <c r="AC10" i="12" s="1"/>
  <c r="E16" i="12"/>
  <c r="AA16" i="12" s="1"/>
  <c r="E21" i="12"/>
  <c r="E26" i="12"/>
  <c r="AC26" i="12" s="1"/>
  <c r="H12" i="12"/>
  <c r="AD12" i="12" s="1"/>
  <c r="H26" i="12"/>
  <c r="AD26" i="12" s="1"/>
  <c r="H9" i="12"/>
  <c r="X9" i="12" s="1"/>
  <c r="E19" i="12"/>
  <c r="E15" i="12"/>
  <c r="U15" i="12" s="1"/>
  <c r="H15" i="12"/>
  <c r="V15" i="12" s="1"/>
  <c r="H19" i="12"/>
  <c r="H18" i="12"/>
  <c r="H14" i="12"/>
  <c r="H25" i="12"/>
  <c r="X25" i="12" s="1"/>
  <c r="H17" i="12"/>
  <c r="E17" i="12"/>
  <c r="E20" i="12"/>
  <c r="E24" i="12"/>
  <c r="H24" i="12"/>
  <c r="H22" i="12"/>
  <c r="E12" i="12"/>
  <c r="AC12" i="12" s="1"/>
  <c r="E22" i="12"/>
  <c r="H7" i="12"/>
  <c r="H8" i="12"/>
  <c r="E11" i="12"/>
  <c r="W11" i="12" s="1"/>
  <c r="E23" i="12"/>
  <c r="E28" i="12"/>
  <c r="H20" i="12"/>
  <c r="H11" i="12"/>
  <c r="X11" i="12" s="1"/>
  <c r="E9" i="12"/>
  <c r="W9" i="12" s="1"/>
  <c r="E7" i="12"/>
  <c r="Y7" i="12" s="1"/>
  <c r="H13" i="12"/>
  <c r="E14" i="12"/>
  <c r="E13" i="12"/>
  <c r="E18" i="12"/>
  <c r="E27" i="12"/>
  <c r="H23" i="12"/>
  <c r="H16" i="12"/>
  <c r="AB16" i="12" s="1"/>
  <c r="E25" i="12"/>
  <c r="W25" i="12" s="1"/>
  <c r="H21" i="12"/>
  <c r="AV39" i="12" l="1"/>
  <c r="AV29" i="12"/>
  <c r="AV53" i="12"/>
  <c r="AV41" i="12"/>
  <c r="AV49" i="12"/>
  <c r="Z23" i="12"/>
  <c r="X23" i="12"/>
  <c r="AA18" i="12"/>
  <c r="AC18" i="12"/>
  <c r="AE14" i="12"/>
  <c r="AA14" i="12"/>
  <c r="AC28" i="12"/>
  <c r="AA28" i="12"/>
  <c r="AF24" i="12"/>
  <c r="AD24" i="12"/>
  <c r="AC20" i="12"/>
  <c r="AA20" i="12"/>
  <c r="V17" i="12"/>
  <c r="X17" i="12"/>
  <c r="AF14" i="12"/>
  <c r="AB14" i="12"/>
  <c r="X19" i="12"/>
  <c r="V19" i="12"/>
  <c r="U21" i="12"/>
  <c r="Y21" i="12"/>
  <c r="AD36" i="12"/>
  <c r="AB36" i="12"/>
  <c r="AC36" i="12"/>
  <c r="AA36" i="12"/>
  <c r="V39" i="12"/>
  <c r="Z39" i="12"/>
  <c r="AC46" i="12"/>
  <c r="AA46" i="12"/>
  <c r="Y31" i="12"/>
  <c r="W31" i="12"/>
  <c r="AF32" i="12"/>
  <c r="AD32" i="12"/>
  <c r="AB30" i="12"/>
  <c r="AF30" i="12"/>
  <c r="AD52" i="12"/>
  <c r="AB52" i="12"/>
  <c r="AD46" i="12"/>
  <c r="AB46" i="12"/>
  <c r="AD28" i="12"/>
  <c r="AB28" i="12"/>
  <c r="Z41" i="12"/>
  <c r="X41" i="12"/>
  <c r="V29" i="12"/>
  <c r="Z29" i="12"/>
  <c r="AB54" i="12"/>
  <c r="AD54" i="12"/>
  <c r="Y41" i="12"/>
  <c r="W41" i="12"/>
  <c r="AB50" i="12"/>
  <c r="AD50" i="12"/>
  <c r="AA40" i="12"/>
  <c r="AE40" i="12"/>
  <c r="V49" i="12"/>
  <c r="X49" i="12"/>
  <c r="AE42" i="12"/>
  <c r="AC42" i="12"/>
  <c r="AE32" i="12"/>
  <c r="AC32" i="12"/>
  <c r="V21" i="12"/>
  <c r="Z21" i="12"/>
  <c r="W27" i="12"/>
  <c r="U27" i="12"/>
  <c r="Y13" i="12"/>
  <c r="U13" i="12"/>
  <c r="Z13" i="12"/>
  <c r="V13" i="12"/>
  <c r="AD20" i="12"/>
  <c r="AB20" i="12"/>
  <c r="Y23" i="12"/>
  <c r="W23" i="12"/>
  <c r="AA22" i="12"/>
  <c r="AE22" i="12"/>
  <c r="AB22" i="12"/>
  <c r="AF22" i="12"/>
  <c r="AE24" i="12"/>
  <c r="AC24" i="12"/>
  <c r="U17" i="12"/>
  <c r="W17" i="12"/>
  <c r="AB18" i="12"/>
  <c r="AD18" i="12"/>
  <c r="W19" i="12"/>
  <c r="U19" i="12"/>
  <c r="W35" i="12"/>
  <c r="U35" i="12"/>
  <c r="U39" i="12"/>
  <c r="Y39" i="12"/>
  <c r="AB40" i="12"/>
  <c r="AF40" i="12"/>
  <c r="X45" i="12"/>
  <c r="V45" i="12"/>
  <c r="Z31" i="12"/>
  <c r="X31" i="12"/>
  <c r="U29" i="12"/>
  <c r="Y29" i="12"/>
  <c r="AF42" i="12"/>
  <c r="AD42" i="12"/>
  <c r="J59" i="12"/>
  <c r="Z59" i="12"/>
  <c r="X27" i="12"/>
  <c r="V27" i="12"/>
  <c r="X35" i="12"/>
  <c r="V35" i="12"/>
  <c r="AC52" i="12"/>
  <c r="AA52" i="12"/>
  <c r="W45" i="12"/>
  <c r="U45" i="12"/>
  <c r="W55" i="12"/>
  <c r="U55" i="12"/>
  <c r="J60" i="12"/>
  <c r="AF60" i="12"/>
  <c r="U49" i="12"/>
  <c r="W49" i="12"/>
  <c r="W51" i="12"/>
  <c r="U51" i="12"/>
  <c r="U53" i="12"/>
  <c r="W53" i="12"/>
  <c r="AA50" i="12"/>
  <c r="AC50" i="12"/>
  <c r="G60" i="12"/>
  <c r="Q60" i="12" s="1"/>
  <c r="AE60" i="12"/>
  <c r="X51" i="12"/>
  <c r="V51" i="12"/>
  <c r="AA54" i="12"/>
  <c r="AC54" i="12"/>
  <c r="V53" i="12"/>
  <c r="X53" i="12"/>
  <c r="AA30" i="12"/>
  <c r="AE30" i="12"/>
  <c r="J61" i="12"/>
  <c r="Z61" i="12"/>
  <c r="J62" i="12"/>
  <c r="AF62" i="12"/>
  <c r="G62" i="12"/>
  <c r="Q62" i="12" s="1"/>
  <c r="AE62" i="12"/>
  <c r="G58" i="12"/>
  <c r="AA58" i="12"/>
  <c r="J57" i="12"/>
  <c r="V57" i="12"/>
  <c r="J58" i="12"/>
  <c r="AB58" i="12"/>
  <c r="J55" i="12"/>
  <c r="X55" i="12"/>
  <c r="G56" i="12"/>
  <c r="AC56" i="12"/>
  <c r="J56" i="12"/>
  <c r="AD56" i="12"/>
  <c r="AD8" i="12"/>
  <c r="AF8" i="12"/>
  <c r="AC8" i="12"/>
  <c r="AE8" i="12"/>
  <c r="X7" i="12"/>
  <c r="Z7" i="12"/>
  <c r="I32" i="11"/>
  <c r="W7" i="12"/>
  <c r="Z32" i="11"/>
  <c r="J42" i="12"/>
  <c r="G54" i="12"/>
  <c r="G30" i="12"/>
  <c r="J36" i="12"/>
  <c r="G46" i="12"/>
  <c r="J30" i="12"/>
  <c r="J52" i="12"/>
  <c r="J28" i="12"/>
  <c r="J54" i="12"/>
  <c r="G42" i="12"/>
  <c r="G32" i="12"/>
  <c r="G28" i="12"/>
  <c r="Q28" i="12" s="1"/>
  <c r="G44" i="12"/>
  <c r="J40" i="12"/>
  <c r="G38" i="12"/>
  <c r="G52" i="12"/>
  <c r="J48" i="12"/>
  <c r="G50" i="12"/>
  <c r="G34" i="12"/>
  <c r="J34" i="12"/>
  <c r="G36" i="12"/>
  <c r="J32" i="12"/>
  <c r="J46" i="12"/>
  <c r="J38" i="12"/>
  <c r="J44" i="12"/>
  <c r="AU43" i="12"/>
  <c r="G48" i="12"/>
  <c r="J50" i="12"/>
  <c r="G40" i="12"/>
  <c r="J53" i="12"/>
  <c r="J51" i="12"/>
  <c r="J47" i="12"/>
  <c r="J49" i="12"/>
  <c r="AV23" i="12"/>
  <c r="J27" i="12"/>
  <c r="J35" i="12"/>
  <c r="J33" i="12"/>
  <c r="J45" i="12"/>
  <c r="J39" i="12"/>
  <c r="J37" i="12"/>
  <c r="J41" i="12"/>
  <c r="J43" i="12"/>
  <c r="J31" i="12"/>
  <c r="J29" i="12"/>
  <c r="AV19" i="12"/>
  <c r="AV25" i="12"/>
  <c r="AV9" i="12"/>
  <c r="AV11" i="12"/>
  <c r="AV21" i="12"/>
  <c r="AU67" i="12"/>
  <c r="G67" i="12"/>
  <c r="Q67" i="12" s="1"/>
  <c r="S67" i="12" s="1"/>
  <c r="AU89" i="12"/>
  <c r="G89" i="12"/>
  <c r="Q89" i="12" s="1"/>
  <c r="S89" i="12" s="1"/>
  <c r="G45" i="12"/>
  <c r="G101" i="12"/>
  <c r="Q101" i="12" s="1"/>
  <c r="S101" i="12" s="1"/>
  <c r="AU101" i="12"/>
  <c r="G91" i="12"/>
  <c r="Q91" i="12" s="1"/>
  <c r="S91" i="12" s="1"/>
  <c r="AU91" i="12"/>
  <c r="G53" i="12"/>
  <c r="AU63" i="12"/>
  <c r="G63" i="12"/>
  <c r="Q63" i="12" s="1"/>
  <c r="S63" i="12" s="1"/>
  <c r="G43" i="12"/>
  <c r="G115" i="12"/>
  <c r="Q115" i="12" s="1"/>
  <c r="S115" i="12" s="1"/>
  <c r="AU115" i="12"/>
  <c r="AR4" i="12"/>
  <c r="S39" i="13" s="1"/>
  <c r="Y39" i="13" s="1"/>
  <c r="G31" i="12"/>
  <c r="G37" i="12"/>
  <c r="AU97" i="12"/>
  <c r="G97" i="12"/>
  <c r="Q97" i="12" s="1"/>
  <c r="S97" i="12" s="1"/>
  <c r="G111" i="12"/>
  <c r="Q111" i="12" s="1"/>
  <c r="S111" i="12" s="1"/>
  <c r="AU111" i="12"/>
  <c r="G83" i="12"/>
  <c r="Q83" i="12" s="1"/>
  <c r="S83" i="12" s="1"/>
  <c r="AU83" i="12"/>
  <c r="G87" i="12"/>
  <c r="Q87" i="12" s="1"/>
  <c r="S87" i="12" s="1"/>
  <c r="AU87" i="12"/>
  <c r="G41" i="12"/>
  <c r="G99" i="12"/>
  <c r="Q99" i="12" s="1"/>
  <c r="S99" i="12" s="1"/>
  <c r="AU99" i="12"/>
  <c r="G47" i="12"/>
  <c r="AU107" i="12"/>
  <c r="G107" i="12"/>
  <c r="Q107" i="12" s="1"/>
  <c r="S107" i="12" s="1"/>
  <c r="AU81" i="12"/>
  <c r="G81" i="12"/>
  <c r="Q81" i="12" s="1"/>
  <c r="S81" i="12" s="1"/>
  <c r="AJ4" i="12"/>
  <c r="S16" i="13" s="1"/>
  <c r="Y16" i="13" s="1"/>
  <c r="AV17" i="12"/>
  <c r="AV15" i="12"/>
  <c r="AV13" i="12"/>
  <c r="G35" i="12"/>
  <c r="G39" i="12"/>
  <c r="AU59" i="12"/>
  <c r="G59" i="12"/>
  <c r="Q59" i="12" s="1"/>
  <c r="S59" i="12" s="1"/>
  <c r="AU119" i="12"/>
  <c r="G119" i="12"/>
  <c r="Q119" i="12" s="1"/>
  <c r="S119" i="12" s="1"/>
  <c r="G93" i="12"/>
  <c r="Q93" i="12" s="1"/>
  <c r="S93" i="12" s="1"/>
  <c r="AU93" i="12"/>
  <c r="AU65" i="12"/>
  <c r="G65" i="12"/>
  <c r="Q65" i="12" s="1"/>
  <c r="S65" i="12" s="1"/>
  <c r="G117" i="12"/>
  <c r="Q117" i="12" s="1"/>
  <c r="S117" i="12" s="1"/>
  <c r="AU117" i="12"/>
  <c r="G109" i="12"/>
  <c r="Q109" i="12" s="1"/>
  <c r="S109" i="12" s="1"/>
  <c r="AU109" i="12"/>
  <c r="G55" i="12"/>
  <c r="Q55" i="12" s="1"/>
  <c r="G57" i="12"/>
  <c r="Q57" i="12" s="1"/>
  <c r="G77" i="12"/>
  <c r="Q77" i="12" s="1"/>
  <c r="S77" i="12" s="1"/>
  <c r="AU77" i="12"/>
  <c r="G49" i="12"/>
  <c r="G51" i="12"/>
  <c r="G125" i="12"/>
  <c r="Q125" i="12" s="1"/>
  <c r="S125" i="12" s="1"/>
  <c r="AU125" i="12"/>
  <c r="G123" i="12"/>
  <c r="Q123" i="12" s="1"/>
  <c r="S123" i="12" s="1"/>
  <c r="AU123" i="12"/>
  <c r="G61" i="12"/>
  <c r="Q61" i="12" s="1"/>
  <c r="S61" i="12" s="1"/>
  <c r="G121" i="12"/>
  <c r="Q121" i="12" s="1"/>
  <c r="S121" i="12" s="1"/>
  <c r="AU121" i="12"/>
  <c r="G75" i="12"/>
  <c r="Q75" i="12" s="1"/>
  <c r="S75" i="12" s="1"/>
  <c r="AU75" i="12"/>
  <c r="AU95" i="12"/>
  <c r="G95" i="12"/>
  <c r="Q95" i="12" s="1"/>
  <c r="S95" i="12" s="1"/>
  <c r="AL4" i="12"/>
  <c r="S21" i="13" s="1"/>
  <c r="Y21" i="13" s="1"/>
  <c r="G29" i="12"/>
  <c r="AU103" i="12"/>
  <c r="G103" i="12"/>
  <c r="Q103" i="12" s="1"/>
  <c r="S103" i="12" s="1"/>
  <c r="G105" i="12"/>
  <c r="Q105" i="12" s="1"/>
  <c r="S105" i="12" s="1"/>
  <c r="AU105" i="12"/>
  <c r="G33" i="12"/>
  <c r="AU69" i="12"/>
  <c r="G69" i="12"/>
  <c r="Q69" i="12" s="1"/>
  <c r="S69" i="12" s="1"/>
  <c r="G71" i="12"/>
  <c r="Q71" i="12" s="1"/>
  <c r="S71" i="12" s="1"/>
  <c r="AU71" i="12"/>
  <c r="G79" i="12"/>
  <c r="Q79" i="12" s="1"/>
  <c r="S79" i="12" s="1"/>
  <c r="AU79" i="12"/>
  <c r="AU73" i="12"/>
  <c r="G73" i="12"/>
  <c r="Q73" i="12" s="1"/>
  <c r="S73" i="12" s="1"/>
  <c r="AU113" i="12"/>
  <c r="G113" i="12"/>
  <c r="Q113" i="12" s="1"/>
  <c r="S113" i="12" s="1"/>
  <c r="G85" i="12"/>
  <c r="Q85" i="12" s="1"/>
  <c r="S85" i="12" s="1"/>
  <c r="AU85" i="12"/>
  <c r="AN4" i="12"/>
  <c r="S29" i="13" s="1"/>
  <c r="Y29" i="13" s="1"/>
  <c r="AV7" i="12"/>
  <c r="AH4" i="12"/>
  <c r="S11" i="13" s="1"/>
  <c r="Y11" i="13" s="1"/>
  <c r="AP4" i="12"/>
  <c r="S34" i="13" s="1"/>
  <c r="Y34" i="13" s="1"/>
  <c r="G27" i="12"/>
  <c r="G13" i="12"/>
  <c r="G11" i="12"/>
  <c r="J25" i="12"/>
  <c r="G15" i="12"/>
  <c r="G16" i="12"/>
  <c r="J23" i="12"/>
  <c r="G9" i="12"/>
  <c r="J8" i="12"/>
  <c r="G20" i="12"/>
  <c r="J12" i="12"/>
  <c r="J11" i="12"/>
  <c r="G23" i="12"/>
  <c r="J7" i="12"/>
  <c r="J24" i="12"/>
  <c r="G17" i="12"/>
  <c r="J14" i="12"/>
  <c r="J15" i="12"/>
  <c r="G19" i="12"/>
  <c r="G26" i="12"/>
  <c r="G8" i="12"/>
  <c r="J16" i="12"/>
  <c r="G12" i="12"/>
  <c r="J18" i="12"/>
  <c r="J26" i="12"/>
  <c r="J21" i="12"/>
  <c r="G14" i="12"/>
  <c r="J22" i="12"/>
  <c r="J19" i="12"/>
  <c r="G10" i="12"/>
  <c r="J13" i="12"/>
  <c r="G25" i="12"/>
  <c r="Q25" i="12" s="1"/>
  <c r="G18" i="12"/>
  <c r="J20" i="12"/>
  <c r="G22" i="12"/>
  <c r="G24" i="12"/>
  <c r="J17" i="12"/>
  <c r="J9" i="12"/>
  <c r="G21" i="12"/>
  <c r="J10" i="12"/>
  <c r="G7" i="12"/>
  <c r="AU61" i="12" l="1"/>
  <c r="AU51" i="12"/>
  <c r="Q23" i="12"/>
  <c r="Q44" i="12"/>
  <c r="Q52" i="12"/>
  <c r="AU39" i="12"/>
  <c r="AU27" i="12"/>
  <c r="AU41" i="12"/>
  <c r="AU31" i="12"/>
  <c r="AU55" i="12"/>
  <c r="AU57" i="12"/>
  <c r="Q54" i="12"/>
  <c r="Q58" i="12"/>
  <c r="S57" i="12" s="1"/>
  <c r="Q56" i="12"/>
  <c r="S55" i="12" s="1"/>
  <c r="Q7" i="12"/>
  <c r="Q36" i="12"/>
  <c r="AU7" i="12"/>
  <c r="Q48" i="12"/>
  <c r="Q46" i="12"/>
  <c r="Q40" i="12"/>
  <c r="Q19" i="12"/>
  <c r="S19" i="12" s="1"/>
  <c r="Q38" i="12"/>
  <c r="Q34" i="12"/>
  <c r="Q32" i="12"/>
  <c r="AU47" i="12"/>
  <c r="AU37" i="12"/>
  <c r="AU29" i="12"/>
  <c r="AU49" i="12"/>
  <c r="Q20" i="12"/>
  <c r="AU45" i="12"/>
  <c r="AU35" i="12"/>
  <c r="AU33" i="12"/>
  <c r="Q9" i="12"/>
  <c r="AU53" i="12"/>
  <c r="Q42" i="12"/>
  <c r="Q30" i="12"/>
  <c r="Q50" i="12"/>
  <c r="Q14" i="12"/>
  <c r="Q12" i="12"/>
  <c r="Q8" i="12"/>
  <c r="Q53" i="12"/>
  <c r="Q51" i="12"/>
  <c r="S51" i="12" s="1"/>
  <c r="Q47" i="12"/>
  <c r="Q41" i="12"/>
  <c r="Q35" i="12"/>
  <c r="Q27" i="12"/>
  <c r="S27" i="12" s="1"/>
  <c r="Q29" i="12"/>
  <c r="Q49" i="12"/>
  <c r="Q37" i="12"/>
  <c r="Q45" i="12"/>
  <c r="Q33" i="12"/>
  <c r="S33" i="12" s="1"/>
  <c r="Q43" i="12"/>
  <c r="S43" i="12" s="1"/>
  <c r="Q39" i="12"/>
  <c r="Q31" i="12"/>
  <c r="S31" i="12" s="1"/>
  <c r="AB4" i="12"/>
  <c r="S27" i="13" s="1"/>
  <c r="Y27" i="13" s="1"/>
  <c r="Q15" i="12"/>
  <c r="AU21" i="12"/>
  <c r="AU15" i="12"/>
  <c r="AU11" i="12"/>
  <c r="AU25" i="12"/>
  <c r="AU17" i="12"/>
  <c r="AU9" i="12"/>
  <c r="Q16" i="12"/>
  <c r="AU19" i="12"/>
  <c r="AU23" i="12"/>
  <c r="Q21" i="12"/>
  <c r="Q17" i="12"/>
  <c r="Q22" i="12"/>
  <c r="Q18" i="12"/>
  <c r="Q13" i="12"/>
  <c r="Q26" i="12"/>
  <c r="S25" i="12" s="1"/>
  <c r="V4" i="12"/>
  <c r="S9" i="13" s="1"/>
  <c r="Y9" i="13" s="1"/>
  <c r="AU13" i="12"/>
  <c r="Y4" i="12"/>
  <c r="S18" i="13" s="1"/>
  <c r="Y18" i="13" s="1"/>
  <c r="AE4" i="12"/>
  <c r="S36" i="13" s="1"/>
  <c r="Y36" i="13" s="1"/>
  <c r="AF4" i="12"/>
  <c r="S37" i="13" s="1"/>
  <c r="Y37" i="13" s="1"/>
  <c r="Q10" i="12"/>
  <c r="AA4" i="12"/>
  <c r="S26" i="13" s="1"/>
  <c r="Y26" i="13" s="1"/>
  <c r="Q24" i="12"/>
  <c r="S23" i="12" s="1"/>
  <c r="Q11" i="12"/>
  <c r="W4" i="12"/>
  <c r="S13" i="13" s="1"/>
  <c r="Y13" i="13" s="1"/>
  <c r="Z4" i="12"/>
  <c r="S19" i="13" s="1"/>
  <c r="Y19" i="13" s="1"/>
  <c r="X4" i="12"/>
  <c r="S14" i="13" s="1"/>
  <c r="Y14" i="13" s="1"/>
  <c r="AD4" i="12"/>
  <c r="S32" i="13" s="1"/>
  <c r="Y32" i="13" s="1"/>
  <c r="U4" i="12"/>
  <c r="S8" i="13" s="1"/>
  <c r="Y8" i="13" s="1"/>
  <c r="AC4" i="12"/>
  <c r="S31" i="13" s="1"/>
  <c r="Y31" i="13" s="1"/>
  <c r="S35" i="12" l="1"/>
  <c r="S53" i="12"/>
  <c r="S11" i="12"/>
  <c r="S45" i="12"/>
  <c r="S49" i="12"/>
  <c r="S41" i="12"/>
  <c r="S39" i="12"/>
  <c r="S37" i="12"/>
  <c r="S47" i="12"/>
  <c r="S9" i="12"/>
  <c r="S29" i="12"/>
  <c r="S13" i="12"/>
  <c r="Y30" i="13"/>
  <c r="S15" i="12"/>
  <c r="S21" i="12"/>
  <c r="S17" i="12"/>
  <c r="Y12" i="13"/>
  <c r="Y35" i="13"/>
  <c r="Y22" i="13"/>
  <c r="Y40" i="13"/>
  <c r="Y17" i="13"/>
  <c r="Y42" i="13" l="1"/>
  <c r="Y24" i="13"/>
  <c r="W6" i="13" s="1"/>
  <c r="P3" i="12"/>
</calcChain>
</file>

<file path=xl/sharedStrings.xml><?xml version="1.0" encoding="utf-8"?>
<sst xmlns="http://schemas.openxmlformats.org/spreadsheetml/2006/main" count="601" uniqueCount="261">
  <si>
    <t>学年</t>
    <rPh sb="0" eb="2">
      <t>ガクネン</t>
    </rPh>
    <phoneticPr fontId="3"/>
  </si>
  <si>
    <t>№</t>
    <phoneticPr fontId="3"/>
  </si>
  <si>
    <t>氏名</t>
    <rPh sb="0" eb="2">
      <t>シメイ</t>
    </rPh>
    <phoneticPr fontId="3"/>
  </si>
  <si>
    <t>生年</t>
    <rPh sb="0" eb="2">
      <t>セイネン</t>
    </rPh>
    <phoneticPr fontId="3"/>
  </si>
  <si>
    <t>走幅跳</t>
    <rPh sb="0" eb="1">
      <t>ハシ</t>
    </rPh>
    <rPh sb="1" eb="3">
      <t>ハバト</t>
    </rPh>
    <phoneticPr fontId="3"/>
  </si>
  <si>
    <t>男子種目</t>
    <rPh sb="0" eb="2">
      <t>ダンシ</t>
    </rPh>
    <rPh sb="2" eb="4">
      <t>シュモク</t>
    </rPh>
    <phoneticPr fontId="3"/>
  </si>
  <si>
    <t>所属</t>
    <rPh sb="0" eb="2">
      <t>ショゾク</t>
    </rPh>
    <phoneticPr fontId="3"/>
  </si>
  <si>
    <t>400m</t>
    <phoneticPr fontId="3"/>
  </si>
  <si>
    <t>110mH</t>
    <phoneticPr fontId="3"/>
  </si>
  <si>
    <t>走高跳</t>
    <rPh sb="0" eb="1">
      <t>ハシ</t>
    </rPh>
    <rPh sb="1" eb="3">
      <t>タカト</t>
    </rPh>
    <phoneticPr fontId="3"/>
  </si>
  <si>
    <t>砲丸投</t>
    <rPh sb="0" eb="3">
      <t>ホウガンナ</t>
    </rPh>
    <phoneticPr fontId="3"/>
  </si>
  <si>
    <t>例１</t>
    <rPh sb="0" eb="1">
      <t>レイ</t>
    </rPh>
    <phoneticPr fontId="3"/>
  </si>
  <si>
    <t>例２</t>
    <rPh sb="0" eb="1">
      <t>レイ</t>
    </rPh>
    <phoneticPr fontId="3"/>
  </si>
  <si>
    <t>陸協名</t>
    <rPh sb="0" eb="2">
      <t>リクキョウ</t>
    </rPh>
    <rPh sb="2" eb="3">
      <t>メイ</t>
    </rPh>
    <phoneticPr fontId="3"/>
  </si>
  <si>
    <t>陸協</t>
    <rPh sb="0" eb="2">
      <t>リクキョウ</t>
    </rPh>
    <phoneticPr fontId="3"/>
  </si>
  <si>
    <t>種目</t>
    <rPh sb="0" eb="2">
      <t>シュモク</t>
    </rPh>
    <phoneticPr fontId="3"/>
  </si>
  <si>
    <t>風力</t>
    <rPh sb="0" eb="2">
      <t>フウリョク</t>
    </rPh>
    <phoneticPr fontId="3"/>
  </si>
  <si>
    <t>1500m</t>
    <phoneticPr fontId="3"/>
  </si>
  <si>
    <t>5000m</t>
    <phoneticPr fontId="3"/>
  </si>
  <si>
    <t>棒高跳</t>
    <rPh sb="0" eb="3">
      <t>ボウタカト</t>
    </rPh>
    <phoneticPr fontId="3"/>
  </si>
  <si>
    <t>ﾊﾝﾏｰ投</t>
    <rPh sb="4" eb="5">
      <t>ナ</t>
    </rPh>
    <phoneticPr fontId="3"/>
  </si>
  <si>
    <t>800m</t>
    <phoneticPr fontId="3"/>
  </si>
  <si>
    <t>円盤投</t>
    <rPh sb="0" eb="3">
      <t>エンバンナ</t>
    </rPh>
    <phoneticPr fontId="3"/>
  </si>
  <si>
    <t>やり投</t>
    <rPh sb="2" eb="3">
      <t>ナ</t>
    </rPh>
    <phoneticPr fontId="3"/>
  </si>
  <si>
    <t>5000m</t>
  </si>
  <si>
    <t>入力上の注意</t>
    <rPh sb="0" eb="2">
      <t>ニュウリョク</t>
    </rPh>
    <rPh sb="2" eb="3">
      <t>ジョウ</t>
    </rPh>
    <rPh sb="4" eb="6">
      <t>チュウイ</t>
    </rPh>
    <phoneticPr fontId="3"/>
  </si>
  <si>
    <t>５文字以上の氏名にはスペースが入りません。</t>
    <rPh sb="1" eb="5">
      <t>モジイジョウ</t>
    </rPh>
    <rPh sb="6" eb="8">
      <t>シメイ</t>
    </rPh>
    <rPh sb="15" eb="16">
      <t>ハイ</t>
    </rPh>
    <phoneticPr fontId="3"/>
  </si>
  <si>
    <t>（例）</t>
    <rPh sb="1" eb="2">
      <t>レイ</t>
    </rPh>
    <phoneticPr fontId="3"/>
  </si>
  <si>
    <t>所属名を全角で入力して下さい。学校の場合は最後に必ず「～大」「～高」「～中」をつけて下さい。</t>
    <rPh sb="0" eb="2">
      <t>ショゾク</t>
    </rPh>
    <rPh sb="2" eb="3">
      <t>メイ</t>
    </rPh>
    <rPh sb="4" eb="6">
      <t>ゼンカク</t>
    </rPh>
    <rPh sb="7" eb="9">
      <t>ニュウリョク</t>
    </rPh>
    <rPh sb="11" eb="12">
      <t>クダ</t>
    </rPh>
    <rPh sb="15" eb="17">
      <t>ガッコウ</t>
    </rPh>
    <rPh sb="18" eb="20">
      <t>バアイ</t>
    </rPh>
    <rPh sb="21" eb="23">
      <t>サイゴ</t>
    </rPh>
    <rPh sb="24" eb="25">
      <t>カナラ</t>
    </rPh>
    <rPh sb="28" eb="29">
      <t>ダイ</t>
    </rPh>
    <rPh sb="32" eb="33">
      <t>コウ</t>
    </rPh>
    <rPh sb="36" eb="37">
      <t>チュウ</t>
    </rPh>
    <rPh sb="42" eb="43">
      <t>クダ</t>
    </rPh>
    <phoneticPr fontId="3"/>
  </si>
  <si>
    <t>出場種目</t>
    <rPh sb="0" eb="2">
      <t>シュツジョウ</t>
    </rPh>
    <rPh sb="2" eb="4">
      <t>シュモク</t>
    </rPh>
    <phoneticPr fontId="3"/>
  </si>
  <si>
    <t>「１２秒３４」　→　「12.34」</t>
    <rPh sb="3" eb="4">
      <t>ビョウ</t>
    </rPh>
    <phoneticPr fontId="3"/>
  </si>
  <si>
    <t>「６ｍ７６」　→　「6.76」</t>
    <phoneticPr fontId="3"/>
  </si>
  <si>
    <t>ﾌﾘｶﾞﾅ</t>
    <phoneticPr fontId="3"/>
  </si>
  <si>
    <t>中学校の場合は、市町村名を先頭につけて下さい。市町村名がそのまま学校名の場合は必要ありません。</t>
    <rPh sb="0" eb="3">
      <t>チュウガッコウ</t>
    </rPh>
    <rPh sb="4" eb="6">
      <t>バアイ</t>
    </rPh>
    <rPh sb="8" eb="11">
      <t>シチョウソン</t>
    </rPh>
    <rPh sb="11" eb="12">
      <t>メイ</t>
    </rPh>
    <rPh sb="13" eb="15">
      <t>セントウ</t>
    </rPh>
    <rPh sb="19" eb="20">
      <t>クダ</t>
    </rPh>
    <rPh sb="23" eb="26">
      <t>シチョウソン</t>
    </rPh>
    <rPh sb="26" eb="27">
      <t>メイ</t>
    </rPh>
    <rPh sb="32" eb="34">
      <t>ガッコウ</t>
    </rPh>
    <rPh sb="34" eb="35">
      <t>メイ</t>
    </rPh>
    <rPh sb="36" eb="38">
      <t>バアイ</t>
    </rPh>
    <rPh sb="39" eb="41">
      <t>ヒツヨウ</t>
    </rPh>
    <phoneticPr fontId="3"/>
  </si>
  <si>
    <t>※ お手数をおかけしますが、どうぞよろしくお願いいたします。</t>
    <rPh sb="3" eb="5">
      <t>テスウ</t>
    </rPh>
    <rPh sb="22" eb="23">
      <t>ネガ</t>
    </rPh>
    <phoneticPr fontId="3"/>
  </si>
  <si>
    <t>申込責任者</t>
    <rPh sb="0" eb="1">
      <t>モウ</t>
    </rPh>
    <rPh sb="1" eb="2">
      <t>コ</t>
    </rPh>
    <rPh sb="2" eb="5">
      <t>セキニンシャ</t>
    </rPh>
    <phoneticPr fontId="3"/>
  </si>
  <si>
    <t>1500m</t>
  </si>
  <si>
    <t>ﾌﾘｶﾞﾅ</t>
    <phoneticPr fontId="3"/>
  </si>
  <si>
    <t>氏　名</t>
    <rPh sb="0" eb="1">
      <t>ウジ</t>
    </rPh>
    <rPh sb="2" eb="3">
      <t>メイ</t>
    </rPh>
    <phoneticPr fontId="3"/>
  </si>
  <si>
    <t>所　属</t>
    <rPh sb="0" eb="1">
      <t>トコロ</t>
    </rPh>
    <rPh sb="2" eb="3">
      <t>ゾク</t>
    </rPh>
    <phoneticPr fontId="3"/>
  </si>
  <si>
    <t>陸協</t>
    <rPh sb="0" eb="1">
      <t>リク</t>
    </rPh>
    <rPh sb="1" eb="2">
      <t>キョウ</t>
    </rPh>
    <phoneticPr fontId="3"/>
  </si>
  <si>
    <t>男子</t>
    <rPh sb="0" eb="2">
      <t>ダンシ</t>
    </rPh>
    <phoneticPr fontId="3"/>
  </si>
  <si>
    <t>400mH</t>
    <phoneticPr fontId="3"/>
  </si>
  <si>
    <t>三段跳</t>
    <rPh sb="0" eb="3">
      <t>サンダント</t>
    </rPh>
    <phoneticPr fontId="3"/>
  </si>
  <si>
    <t>200m</t>
    <phoneticPr fontId="3"/>
  </si>
  <si>
    <t>10000m</t>
    <phoneticPr fontId="3"/>
  </si>
  <si>
    <t>3000mSC</t>
    <phoneticPr fontId="3"/>
  </si>
  <si>
    <t>10000mW</t>
    <phoneticPr fontId="3"/>
  </si>
  <si>
    <t>十種競技</t>
    <rPh sb="0" eb="2">
      <t>１０シュ</t>
    </rPh>
    <rPh sb="2" eb="4">
      <t>キョウギ</t>
    </rPh>
    <phoneticPr fontId="3"/>
  </si>
  <si>
    <t>400mR</t>
    <phoneticPr fontId="3"/>
  </si>
  <si>
    <t>1600mR</t>
    <phoneticPr fontId="3"/>
  </si>
  <si>
    <t>リレーの欄の入力  (400mR,1600mR)</t>
    <rPh sb="4" eb="5">
      <t>ラン</t>
    </rPh>
    <rPh sb="6" eb="8">
      <t>ニュウリョク</t>
    </rPh>
    <phoneticPr fontId="3"/>
  </si>
  <si>
    <t>100m</t>
  </si>
  <si>
    <t>3000mSC</t>
  </si>
  <si>
    <t>なお、「分」はピリオド「 . 」で入力して下さい。</t>
    <rPh sb="4" eb="5">
      <t>フン</t>
    </rPh>
    <rPh sb="17" eb="19">
      <t>ニュウリョク</t>
    </rPh>
    <rPh sb="21" eb="22">
      <t>クダ</t>
    </rPh>
    <phoneticPr fontId="3"/>
  </si>
  <si>
    <t>「１６分４８秒２５」　→　「16.48.25」</t>
    <rPh sb="3" eb="4">
      <t>フン</t>
    </rPh>
    <rPh sb="6" eb="7">
      <t>ビョウ</t>
    </rPh>
    <phoneticPr fontId="3"/>
  </si>
  <si>
    <t>種目によっては風力(＋，－)を半角英数で入力して下さい。</t>
    <rPh sb="0" eb="2">
      <t>シュモク</t>
    </rPh>
    <rPh sb="7" eb="9">
      <t>フウリョク</t>
    </rPh>
    <rPh sb="15" eb="17">
      <t>ハンカク</t>
    </rPh>
    <rPh sb="17" eb="19">
      <t>エイスウ</t>
    </rPh>
    <rPh sb="20" eb="22">
      <t>ニュウリョク</t>
    </rPh>
    <rPh sb="24" eb="25">
      <t>クダ</t>
    </rPh>
    <phoneticPr fontId="3"/>
  </si>
  <si>
    <t>全角にて入力します。苗字と名前の間に全角スペースを１つ入れてください。</t>
    <rPh sb="0" eb="2">
      <t>ゼンカク</t>
    </rPh>
    <rPh sb="4" eb="6">
      <t>ニュウリョク</t>
    </rPh>
    <rPh sb="10" eb="12">
      <t>ミョウジ</t>
    </rPh>
    <rPh sb="13" eb="15">
      <t>ナマエ</t>
    </rPh>
    <rPh sb="16" eb="17">
      <t>アイダ</t>
    </rPh>
    <rPh sb="18" eb="20">
      <t>ゼンカク</t>
    </rPh>
    <rPh sb="27" eb="28">
      <t>イ</t>
    </rPh>
    <phoneticPr fontId="3"/>
  </si>
  <si>
    <t>1994年生まれ　→　「1994」</t>
    <rPh sb="4" eb="5">
      <t>ネン</t>
    </rPh>
    <rPh sb="5" eb="6">
      <t>ウ</t>
    </rPh>
    <phoneticPr fontId="3"/>
  </si>
  <si>
    <t>400mH</t>
  </si>
  <si>
    <t>110mH</t>
  </si>
  <si>
    <t>800m</t>
  </si>
  <si>
    <t>10000mW</t>
  </si>
  <si>
    <t>400m</t>
  </si>
  <si>
    <r>
      <rPr>
        <b/>
        <sz val="10"/>
        <rFont val="ＭＳ Ｐゴシック"/>
        <family val="3"/>
        <charset val="128"/>
      </rPr>
      <t>「区分」</t>
    </r>
    <r>
      <rPr>
        <sz val="10"/>
        <rFont val="ＭＳ Ｐゴシック"/>
        <family val="3"/>
        <charset val="128"/>
      </rPr>
      <t>と</t>
    </r>
    <r>
      <rPr>
        <b/>
        <sz val="10"/>
        <rFont val="ＭＳ Ｐゴシック"/>
        <family val="3"/>
        <charset val="128"/>
      </rPr>
      <t>「種目」</t>
    </r>
    <r>
      <rPr>
        <sz val="10"/>
        <rFont val="ＭＳ Ｐゴシック"/>
        <family val="3"/>
        <charset val="128"/>
      </rPr>
      <t>は</t>
    </r>
    <r>
      <rPr>
        <b/>
        <sz val="10"/>
        <color indexed="10"/>
        <rFont val="ＭＳ Ｐゴシック"/>
        <family val="3"/>
        <charset val="128"/>
      </rPr>
      <t>必ずリスト</t>
    </r>
    <r>
      <rPr>
        <sz val="10"/>
        <rFont val="ＭＳ Ｐゴシック"/>
        <family val="3"/>
        <charset val="128"/>
      </rPr>
      <t>から選んでください。</t>
    </r>
    <rPh sb="1" eb="3">
      <t>クブン</t>
    </rPh>
    <rPh sb="6" eb="8">
      <t>シュモク</t>
    </rPh>
    <rPh sb="10" eb="11">
      <t>カナラ</t>
    </rPh>
    <rPh sb="17" eb="18">
      <t>エラ</t>
    </rPh>
    <phoneticPr fontId="3"/>
  </si>
  <si>
    <r>
      <t>「最高記録」は半角数字と「ｍ」や「秒」については、ピリオド「</t>
    </r>
    <r>
      <rPr>
        <b/>
        <sz val="10"/>
        <rFont val="ＭＳ Ｐゴシック"/>
        <family val="3"/>
        <charset val="128"/>
      </rPr>
      <t xml:space="preserve">. </t>
    </r>
    <r>
      <rPr>
        <sz val="10"/>
        <rFont val="ＭＳ Ｐゴシック"/>
        <family val="3"/>
        <charset val="128"/>
      </rPr>
      <t>」で入力して下さい。</t>
    </r>
    <rPh sb="1" eb="3">
      <t>サイコウ</t>
    </rPh>
    <rPh sb="3" eb="5">
      <t>キロク</t>
    </rPh>
    <rPh sb="7" eb="9">
      <t>ハンカク</t>
    </rPh>
    <rPh sb="9" eb="11">
      <t>スウジ</t>
    </rPh>
    <rPh sb="17" eb="18">
      <t>ビョウ</t>
    </rPh>
    <rPh sb="34" eb="36">
      <t>ニュウリョク</t>
    </rPh>
    <rPh sb="38" eb="39">
      <t>クダ</t>
    </rPh>
    <phoneticPr fontId="3"/>
  </si>
  <si>
    <t>　本大会参加の申込み方法は、各陸協にてコンピューターデータによるファイルの提出をお願いいたします。本大会の記録処理および競技プログラムの作成は、コンピューターで処理し実施されます。大会準備にかかる作業の効率化のためご協力ください。下記の入力方法を参考にし、誤入力のないようよろしくお願いいたします。</t>
    <rPh sb="1" eb="4">
      <t>ホンタイカイ</t>
    </rPh>
    <rPh sb="4" eb="6">
      <t>サンカ</t>
    </rPh>
    <rPh sb="7" eb="9">
      <t>モウシコ</t>
    </rPh>
    <rPh sb="10" eb="12">
      <t>ホウホウ</t>
    </rPh>
    <rPh sb="14" eb="15">
      <t>カク</t>
    </rPh>
    <rPh sb="15" eb="16">
      <t>リク</t>
    </rPh>
    <rPh sb="16" eb="17">
      <t>キョウ</t>
    </rPh>
    <rPh sb="37" eb="39">
      <t>テイシュツ</t>
    </rPh>
    <rPh sb="41" eb="42">
      <t>ネガ</t>
    </rPh>
    <rPh sb="49" eb="52">
      <t>ホンタイカイ</t>
    </rPh>
    <rPh sb="53" eb="55">
      <t>キロク</t>
    </rPh>
    <rPh sb="55" eb="57">
      <t>ショリ</t>
    </rPh>
    <rPh sb="60" eb="62">
      <t>キョウギ</t>
    </rPh>
    <rPh sb="68" eb="70">
      <t>サクセイ</t>
    </rPh>
    <rPh sb="80" eb="82">
      <t>ショリ</t>
    </rPh>
    <rPh sb="83" eb="85">
      <t>ジッシ</t>
    </rPh>
    <rPh sb="90" eb="92">
      <t>タイカイ</t>
    </rPh>
    <rPh sb="92" eb="94">
      <t>ジュンビ</t>
    </rPh>
    <rPh sb="98" eb="100">
      <t>サギョウ</t>
    </rPh>
    <rPh sb="101" eb="104">
      <t>コウリツカ</t>
    </rPh>
    <rPh sb="108" eb="110">
      <t>キョウリョク</t>
    </rPh>
    <rPh sb="115" eb="117">
      <t>カキ</t>
    </rPh>
    <rPh sb="118" eb="120">
      <t>ニュウリョク</t>
    </rPh>
    <rPh sb="120" eb="122">
      <t>ホウホウ</t>
    </rPh>
    <rPh sb="123" eb="125">
      <t>サンコウ</t>
    </rPh>
    <rPh sb="128" eb="129">
      <t>ゴ</t>
    </rPh>
    <rPh sb="129" eb="131">
      <t>ニュウリョク</t>
    </rPh>
    <rPh sb="141" eb="142">
      <t>ネガ</t>
    </rPh>
    <phoneticPr fontId="12"/>
  </si>
  <si>
    <t>問い合わせ先</t>
    <rPh sb="0" eb="1">
      <t>ト</t>
    </rPh>
    <rPh sb="2" eb="3">
      <t>ア</t>
    </rPh>
    <rPh sb="5" eb="6">
      <t>サキ</t>
    </rPh>
    <phoneticPr fontId="3"/>
  </si>
  <si>
    <t>●大会全般について</t>
    <rPh sb="1" eb="3">
      <t>タイカイ</t>
    </rPh>
    <rPh sb="3" eb="5">
      <t>ゼンパン</t>
    </rPh>
    <phoneticPr fontId="3"/>
  </si>
  <si>
    <t>●申込データの作成について</t>
    <rPh sb="1" eb="3">
      <t>モウシコミ</t>
    </rPh>
    <rPh sb="7" eb="9">
      <t>サクセイ</t>
    </rPh>
    <phoneticPr fontId="3"/>
  </si>
  <si>
    <r>
      <t>以下の点については、</t>
    </r>
    <r>
      <rPr>
        <b/>
        <i/>
        <sz val="10"/>
        <color rgb="FFFF0000"/>
        <rFont val="ＭＳ Ｐゴシック"/>
        <family val="3"/>
        <charset val="128"/>
      </rPr>
      <t>個人（団体）申込書の様式１</t>
    </r>
    <r>
      <rPr>
        <sz val="10"/>
        <rFont val="ＭＳ Ｐゴシック"/>
        <family val="3"/>
        <charset val="128"/>
      </rPr>
      <t>で既に記載されております。</t>
    </r>
    <rPh sb="0" eb="2">
      <t>イカ</t>
    </rPh>
    <rPh sb="3" eb="4">
      <t>テン</t>
    </rPh>
    <rPh sb="10" eb="12">
      <t>コジン</t>
    </rPh>
    <rPh sb="13" eb="15">
      <t>ダンタイ</t>
    </rPh>
    <rPh sb="16" eb="19">
      <t>モウシコミショ</t>
    </rPh>
    <rPh sb="20" eb="22">
      <t>ヨウシキ</t>
    </rPh>
    <rPh sb="24" eb="25">
      <t>スデ</t>
    </rPh>
    <rPh sb="26" eb="28">
      <t>キサイ</t>
    </rPh>
    <phoneticPr fontId="3"/>
  </si>
  <si>
    <t>４文字の氏名　→　「北海＿太郎」（苗字と名前の間に全角スペースを１つ入れる）</t>
    <rPh sb="4" eb="6">
      <t>シメイ</t>
    </rPh>
    <rPh sb="10" eb="12">
      <t>ホッカイ</t>
    </rPh>
    <rPh sb="13" eb="15">
      <t>タロウ</t>
    </rPh>
    <rPh sb="17" eb="19">
      <t>ミョウジ</t>
    </rPh>
    <rPh sb="20" eb="21">
      <t>メイ</t>
    </rPh>
    <rPh sb="21" eb="22">
      <t>マエ</t>
    </rPh>
    <rPh sb="23" eb="24">
      <t>アイダ</t>
    </rPh>
    <rPh sb="25" eb="27">
      <t>ゼンカク</t>
    </rPh>
    <rPh sb="34" eb="35">
      <t>イ</t>
    </rPh>
    <phoneticPr fontId="3"/>
  </si>
  <si>
    <t>半角ｶﾀｶﾅで入力して下さい。姓、名の間は必ず半角スペースを入れて下さい。(例)ﾎｯｶｲ_ﾀﾛｳ</t>
    <rPh sb="0" eb="2">
      <t>ハンカク</t>
    </rPh>
    <rPh sb="7" eb="9">
      <t>ニュウリョク</t>
    </rPh>
    <rPh sb="11" eb="12">
      <t>クダ</t>
    </rPh>
    <rPh sb="15" eb="16">
      <t>セイ</t>
    </rPh>
    <rPh sb="17" eb="18">
      <t>ナ</t>
    </rPh>
    <rPh sb="19" eb="20">
      <t>アイダ</t>
    </rPh>
    <rPh sb="21" eb="22">
      <t>カナラ</t>
    </rPh>
    <rPh sb="23" eb="25">
      <t>ハンカク</t>
    </rPh>
    <rPh sb="30" eb="31">
      <t>イ</t>
    </rPh>
    <rPh sb="33" eb="34">
      <t>クダ</t>
    </rPh>
    <rPh sb="38" eb="39">
      <t>レイ</t>
    </rPh>
    <phoneticPr fontId="3"/>
  </si>
  <si>
    <t>生まれた西暦年をリストから選択し、入力します。</t>
    <rPh sb="0" eb="1">
      <t>ウ</t>
    </rPh>
    <rPh sb="4" eb="6">
      <t>セイレキ</t>
    </rPh>
    <rPh sb="6" eb="7">
      <t>ネン</t>
    </rPh>
    <rPh sb="13" eb="15">
      <t>センタク</t>
    </rPh>
    <rPh sb="17" eb="19">
      <t>ニュウリョク</t>
    </rPh>
    <phoneticPr fontId="3"/>
  </si>
  <si>
    <t>本大会出場時の学年をリストから選択し、入力します。</t>
    <rPh sb="0" eb="1">
      <t>ホン</t>
    </rPh>
    <rPh sb="1" eb="3">
      <t>タイカイ</t>
    </rPh>
    <rPh sb="3" eb="5">
      <t>シュツジョウ</t>
    </rPh>
    <rPh sb="5" eb="6">
      <t>ジ</t>
    </rPh>
    <rPh sb="7" eb="9">
      <t>ガクネン</t>
    </rPh>
    <rPh sb="15" eb="17">
      <t>センタク</t>
    </rPh>
    <rPh sb="19" eb="21">
      <t>ニュウリョク</t>
    </rPh>
    <phoneticPr fontId="3"/>
  </si>
  <si>
    <t>出場する選手は、リストから選択します。</t>
    <rPh sb="0" eb="2">
      <t>シュツジョウ</t>
    </rPh>
    <rPh sb="4" eb="6">
      <t>センシュ</t>
    </rPh>
    <rPh sb="13" eb="15">
      <t>センタク</t>
    </rPh>
    <phoneticPr fontId="3"/>
  </si>
  <si>
    <r>
      <rPr>
        <b/>
        <sz val="10"/>
        <rFont val="ＭＳ Ｐゴシック"/>
        <family val="3"/>
        <charset val="128"/>
      </rPr>
      <t>「最高記録」</t>
    </r>
    <r>
      <rPr>
        <sz val="10"/>
        <rFont val="ＭＳ Ｐゴシック"/>
        <family val="3"/>
        <charset val="128"/>
      </rPr>
      <t>は</t>
    </r>
    <r>
      <rPr>
        <b/>
        <u/>
        <sz val="10"/>
        <rFont val="ＭＳ Ｐゴシック"/>
        <family val="3"/>
        <charset val="128"/>
      </rPr>
      <t>下の欄に入力</t>
    </r>
    <r>
      <rPr>
        <sz val="10"/>
        <rFont val="ＭＳ Ｐゴシック"/>
        <family val="3"/>
        <charset val="128"/>
      </rPr>
      <t>して下さい。</t>
    </r>
    <rPh sb="1" eb="3">
      <t>サイコウ</t>
    </rPh>
    <rPh sb="3" eb="5">
      <t>キロク</t>
    </rPh>
    <rPh sb="7" eb="8">
      <t>シタ</t>
    </rPh>
    <rPh sb="9" eb="10">
      <t>ラン</t>
    </rPh>
    <rPh sb="11" eb="13">
      <t>ニュウリョク</t>
    </rPh>
    <rPh sb="15" eb="16">
      <t>クダ</t>
    </rPh>
    <phoneticPr fontId="3"/>
  </si>
  <si>
    <t>性別</t>
    <rPh sb="0" eb="2">
      <t>セイベツ</t>
    </rPh>
    <phoneticPr fontId="3"/>
  </si>
  <si>
    <t>種目①</t>
    <rPh sb="0" eb="2">
      <t>シュモク</t>
    </rPh>
    <phoneticPr fontId="3"/>
  </si>
  <si>
    <t>種目②</t>
    <rPh sb="0" eb="2">
      <t>シュモク</t>
    </rPh>
    <phoneticPr fontId="3"/>
  </si>
  <si>
    <t>男</t>
  </si>
  <si>
    <t>北海　太郎</t>
  </si>
  <si>
    <t>ﾎｯｶｲ ﾀﾛｳ</t>
  </si>
  <si>
    <t>オホーツク</t>
  </si>
  <si>
    <t>4.14.00</t>
  </si>
  <si>
    <t>走幅跳</t>
  </si>
  <si>
    <t>男400mR</t>
  </si>
  <si>
    <t>男1600mR</t>
  </si>
  <si>
    <t>女</t>
  </si>
  <si>
    <t>100mH</t>
  </si>
  <si>
    <t>円盤投</t>
  </si>
  <si>
    <t>女400mR</t>
  </si>
  <si>
    <t>女1600mR</t>
  </si>
  <si>
    <t>女子合計人数</t>
    <rPh sb="0" eb="2">
      <t>ジョシ</t>
    </rPh>
    <rPh sb="2" eb="4">
      <t>ゴウケイ</t>
    </rPh>
    <rPh sb="4" eb="6">
      <t>ニンズウ</t>
    </rPh>
    <phoneticPr fontId="3"/>
  </si>
  <si>
    <t>男子合計人数</t>
    <rPh sb="0" eb="2">
      <t>ダンシ</t>
    </rPh>
    <rPh sb="2" eb="4">
      <t>ゴウケイ</t>
    </rPh>
    <rPh sb="4" eb="6">
      <t>ニンズウ</t>
    </rPh>
    <phoneticPr fontId="3"/>
  </si>
  <si>
    <t>所属名</t>
    <rPh sb="0" eb="3">
      <t>ショゾクメイ</t>
    </rPh>
    <phoneticPr fontId="3"/>
  </si>
  <si>
    <t>１　種　目</t>
    <rPh sb="2" eb="3">
      <t>タネ</t>
    </rPh>
    <rPh sb="4" eb="5">
      <t>メ</t>
    </rPh>
    <phoneticPr fontId="3"/>
  </si>
  <si>
    <t>２　種　目</t>
    <rPh sb="2" eb="3">
      <t>タネ</t>
    </rPh>
    <rPh sb="4" eb="5">
      <t>メ</t>
    </rPh>
    <phoneticPr fontId="3"/>
  </si>
  <si>
    <t>リ　レ　ー</t>
    <phoneticPr fontId="3"/>
  </si>
  <si>
    <t>ﾅﾝﾊﾞｰｶｰﾄﾞ</t>
    <phoneticPr fontId="3"/>
  </si>
  <si>
    <t>総合計</t>
    <rPh sb="0" eb="3">
      <t>ソウゴウケイ</t>
    </rPh>
    <phoneticPr fontId="3"/>
  </si>
  <si>
    <t>人</t>
    <rPh sb="0" eb="1">
      <t>ニン</t>
    </rPh>
    <phoneticPr fontId="3"/>
  </si>
  <si>
    <t>参加料</t>
    <rPh sb="0" eb="3">
      <t>サンカリョウ</t>
    </rPh>
    <phoneticPr fontId="3"/>
  </si>
  <si>
    <t>小計</t>
    <rPh sb="0" eb="2">
      <t>ショウケイ</t>
    </rPh>
    <phoneticPr fontId="3"/>
  </si>
  <si>
    <t>金額</t>
    <rPh sb="0" eb="2">
      <t>キンガク</t>
    </rPh>
    <phoneticPr fontId="3"/>
  </si>
  <si>
    <t>チーム</t>
    <phoneticPr fontId="3"/>
  </si>
  <si>
    <t>合計</t>
    <rPh sb="0" eb="2">
      <t>ゴウケイ</t>
    </rPh>
    <phoneticPr fontId="3"/>
  </si>
  <si>
    <t>男</t>
    <rPh sb="0" eb="1">
      <t>オトコ</t>
    </rPh>
    <phoneticPr fontId="3"/>
  </si>
  <si>
    <t>女</t>
    <rPh sb="0" eb="1">
      <t>オンナ</t>
    </rPh>
    <phoneticPr fontId="3"/>
  </si>
  <si>
    <t>１種目</t>
    <rPh sb="1" eb="3">
      <t>シュモク</t>
    </rPh>
    <phoneticPr fontId="3"/>
  </si>
  <si>
    <t>２種目</t>
    <rPh sb="1" eb="3">
      <t>シュモク</t>
    </rPh>
    <phoneticPr fontId="3"/>
  </si>
  <si>
    <t>女子</t>
    <rPh sb="0" eb="2">
      <t>ジョシ</t>
    </rPh>
    <phoneticPr fontId="3"/>
  </si>
  <si>
    <t>一般</t>
    <rPh sb="0" eb="2">
      <t>イッパン</t>
    </rPh>
    <phoneticPr fontId="3"/>
  </si>
  <si>
    <t>氏　　　名</t>
    <rPh sb="0" eb="1">
      <t>シ</t>
    </rPh>
    <rPh sb="4" eb="5">
      <t>メイ</t>
    </rPh>
    <phoneticPr fontId="3"/>
  </si>
  <si>
    <t>審判種別</t>
    <rPh sb="0" eb="2">
      <t>シンパン</t>
    </rPh>
    <rPh sb="2" eb="4">
      <t>シュベツ</t>
    </rPh>
    <phoneticPr fontId="3"/>
  </si>
  <si>
    <t>連　　絡　　先　　住　　所</t>
    <rPh sb="0" eb="1">
      <t>レン</t>
    </rPh>
    <rPh sb="3" eb="4">
      <t>ラク</t>
    </rPh>
    <rPh sb="6" eb="7">
      <t>サキ</t>
    </rPh>
    <rPh sb="9" eb="10">
      <t>ジュウ</t>
    </rPh>
    <rPh sb="12" eb="13">
      <t>ショ</t>
    </rPh>
    <phoneticPr fontId="3"/>
  </si>
  <si>
    <t>勤務先名</t>
    <rPh sb="0" eb="3">
      <t>キンムサキ</t>
    </rPh>
    <rPh sb="3" eb="4">
      <t>メイ</t>
    </rPh>
    <phoneticPr fontId="3"/>
  </si>
  <si>
    <t>様式５</t>
    <rPh sb="0" eb="2">
      <t>ヨウシキ</t>
    </rPh>
    <phoneticPr fontId="3"/>
  </si>
  <si>
    <t>北海道</t>
    <rPh sb="0" eb="3">
      <t>ホッカイドウ</t>
    </rPh>
    <phoneticPr fontId="2"/>
  </si>
  <si>
    <t>道南</t>
  </si>
  <si>
    <t>札幌</t>
  </si>
  <si>
    <t>釧路地方</t>
  </si>
  <si>
    <t>空知</t>
  </si>
  <si>
    <t>室蘭地方</t>
  </si>
  <si>
    <t>道央</t>
  </si>
  <si>
    <t>苫小牧</t>
  </si>
  <si>
    <t>十勝</t>
  </si>
  <si>
    <t>小樽後志</t>
  </si>
  <si>
    <t>道北</t>
  </si>
  <si>
    <t>様式６</t>
    <rPh sb="0" eb="2">
      <t>ヨウシキ</t>
    </rPh>
    <phoneticPr fontId="3"/>
  </si>
  <si>
    <t>種目別参加人数一覧</t>
    <rPh sb="0" eb="3">
      <t>シュモクベツ</t>
    </rPh>
    <rPh sb="3" eb="5">
      <t>サンカ</t>
    </rPh>
    <rPh sb="5" eb="7">
      <t>ニンズウ</t>
    </rPh>
    <rPh sb="7" eb="9">
      <t>イチラン</t>
    </rPh>
    <phoneticPr fontId="3"/>
  </si>
  <si>
    <t>人数</t>
    <rPh sb="0" eb="2">
      <t>ニンズウ</t>
    </rPh>
    <phoneticPr fontId="3"/>
  </si>
  <si>
    <t>≪男子≫</t>
    <rPh sb="1" eb="3">
      <t>ダンシ</t>
    </rPh>
    <phoneticPr fontId="3"/>
  </si>
  <si>
    <t>≪女子≫</t>
    <rPh sb="1" eb="3">
      <t>ジョシ</t>
    </rPh>
    <phoneticPr fontId="3"/>
  </si>
  <si>
    <t>200m</t>
  </si>
  <si>
    <t>10000m</t>
  </si>
  <si>
    <t>4×100mR</t>
  </si>
  <si>
    <t>4×400mR</t>
  </si>
  <si>
    <t>走高跳</t>
  </si>
  <si>
    <t>棒高跳</t>
  </si>
  <si>
    <t>三段跳</t>
  </si>
  <si>
    <t>砲丸投</t>
  </si>
  <si>
    <t>ﾊﾝﾏｰ投</t>
  </si>
  <si>
    <t>やり投</t>
  </si>
  <si>
    <t>十種競技</t>
  </si>
  <si>
    <t>男子合計人数</t>
  </si>
  <si>
    <t>七種競技</t>
    <rPh sb="0" eb="1">
      <t>７</t>
    </rPh>
    <phoneticPr fontId="3"/>
  </si>
  <si>
    <t>100m</t>
    <phoneticPr fontId="3"/>
  </si>
  <si>
    <t>リレー</t>
    <phoneticPr fontId="3"/>
  </si>
  <si>
    <t>中学</t>
    <rPh sb="0" eb="2">
      <t>チュウガク</t>
    </rPh>
    <phoneticPr fontId="3"/>
  </si>
  <si>
    <t>高校</t>
    <rPh sb="0" eb="2">
      <t>コウコウ</t>
    </rPh>
    <phoneticPr fontId="3"/>
  </si>
  <si>
    <t>性別</t>
    <rPh sb="0" eb="2">
      <t>セイベツ</t>
    </rPh>
    <phoneticPr fontId="3"/>
  </si>
  <si>
    <t>様式７へ</t>
    <rPh sb="0" eb="2">
      <t>ヨウシキ</t>
    </rPh>
    <phoneticPr fontId="3"/>
  </si>
  <si>
    <t>400mR</t>
  </si>
  <si>
    <t>1600mR</t>
  </si>
  <si>
    <t>区分</t>
    <rPh sb="0" eb="2">
      <t>クブン</t>
    </rPh>
    <phoneticPr fontId="3"/>
  </si>
  <si>
    <t>男女・所属別
人数カウント</t>
    <rPh sb="0" eb="2">
      <t>ダンジョ</t>
    </rPh>
    <rPh sb="3" eb="5">
      <t>ショゾク</t>
    </rPh>
    <rPh sb="5" eb="6">
      <t>ベツ</t>
    </rPh>
    <rPh sb="7" eb="9">
      <t>ニンズウ</t>
    </rPh>
    <phoneticPr fontId="3"/>
  </si>
  <si>
    <t>様式７</t>
    <rPh sb="0" eb="2">
      <t>ヨウシキ</t>
    </rPh>
    <phoneticPr fontId="3"/>
  </si>
  <si>
    <t>●</t>
    <phoneticPr fontId="3"/>
  </si>
  <si>
    <t>男女別合計</t>
    <rPh sb="0" eb="2">
      <t>ダンジョ</t>
    </rPh>
    <rPh sb="2" eb="3">
      <t>ベツ</t>
    </rPh>
    <rPh sb="3" eb="5">
      <t>ゴウケイ</t>
    </rPh>
    <phoneticPr fontId="3"/>
  </si>
  <si>
    <t>合計金額</t>
    <rPh sb="0" eb="2">
      <t>ゴウケイ</t>
    </rPh>
    <rPh sb="2" eb="4">
      <t>キンガク</t>
    </rPh>
    <phoneticPr fontId="3"/>
  </si>
  <si>
    <t>様式８</t>
    <rPh sb="0" eb="2">
      <t>ヨウシキ</t>
    </rPh>
    <phoneticPr fontId="3"/>
  </si>
  <si>
    <t>所属陸協別納金表</t>
    <rPh sb="0" eb="2">
      <t>ショゾク</t>
    </rPh>
    <rPh sb="2" eb="4">
      <t>リクキョウ</t>
    </rPh>
    <rPh sb="4" eb="5">
      <t>ベツ</t>
    </rPh>
    <rPh sb="5" eb="7">
      <t>ノウキン</t>
    </rPh>
    <rPh sb="7" eb="8">
      <t>ヒョウ</t>
    </rPh>
    <phoneticPr fontId="3"/>
  </si>
  <si>
    <t>陸協</t>
    <rPh sb="0" eb="2">
      <t>リクキョウ</t>
    </rPh>
    <phoneticPr fontId="3"/>
  </si>
  <si>
    <t>連絡先住所</t>
    <rPh sb="0" eb="3">
      <t>レンラクサキ</t>
    </rPh>
    <rPh sb="3" eb="5">
      <t>ジュウショ</t>
    </rPh>
    <phoneticPr fontId="3"/>
  </si>
  <si>
    <t>連絡先TEL</t>
    <rPh sb="0" eb="3">
      <t>レンラクサキ</t>
    </rPh>
    <phoneticPr fontId="3"/>
  </si>
  <si>
    <t>連絡先携帯</t>
    <rPh sb="0" eb="3">
      <t>レンラクサキ</t>
    </rPh>
    <rPh sb="3" eb="5">
      <t>ケイタイ</t>
    </rPh>
    <phoneticPr fontId="3"/>
  </si>
  <si>
    <t>リレー</t>
    <phoneticPr fontId="3"/>
  </si>
  <si>
    <t>ナンバー
カード</t>
    <phoneticPr fontId="3"/>
  </si>
  <si>
    <t>中学</t>
    <rPh sb="0" eb="2">
      <t>チュウガク</t>
    </rPh>
    <phoneticPr fontId="3"/>
  </si>
  <si>
    <t>高校</t>
    <rPh sb="0" eb="2">
      <t>コウコウ</t>
    </rPh>
    <phoneticPr fontId="3"/>
  </si>
  <si>
    <t>一般</t>
    <rPh sb="0" eb="2">
      <t>イッパン</t>
    </rPh>
    <phoneticPr fontId="3"/>
  </si>
  <si>
    <t>小計</t>
    <rPh sb="0" eb="2">
      <t>ショウケイ</t>
    </rPh>
    <phoneticPr fontId="3"/>
  </si>
  <si>
    <t>×</t>
    <phoneticPr fontId="3"/>
  </si>
  <si>
    <t>名</t>
    <rPh sb="0" eb="1">
      <t>メイ</t>
    </rPh>
    <phoneticPr fontId="3"/>
  </si>
  <si>
    <t>＝</t>
    <phoneticPr fontId="3"/>
  </si>
  <si>
    <t>円</t>
    <rPh sb="0" eb="1">
      <t>エン</t>
    </rPh>
    <phoneticPr fontId="3"/>
  </si>
  <si>
    <t>男子合計</t>
    <rPh sb="0" eb="2">
      <t>ダンシ</t>
    </rPh>
    <rPh sb="2" eb="4">
      <t>ゴウケイ</t>
    </rPh>
    <phoneticPr fontId="3"/>
  </si>
  <si>
    <t>女子合計</t>
    <rPh sb="0" eb="2">
      <t>ジョシ</t>
    </rPh>
    <rPh sb="2" eb="4">
      <t>ゴウケイ</t>
    </rPh>
    <phoneticPr fontId="3"/>
  </si>
  <si>
    <t>中学</t>
    <rPh sb="0" eb="2">
      <t>チュウガク</t>
    </rPh>
    <phoneticPr fontId="3"/>
  </si>
  <si>
    <t>男２種目</t>
    <rPh sb="0" eb="1">
      <t>オトコ</t>
    </rPh>
    <rPh sb="2" eb="4">
      <t>シュモク</t>
    </rPh>
    <phoneticPr fontId="3"/>
  </si>
  <si>
    <t>男１種目</t>
    <rPh sb="0" eb="1">
      <t>オトコ</t>
    </rPh>
    <rPh sb="2" eb="4">
      <t>シュモク</t>
    </rPh>
    <phoneticPr fontId="3"/>
  </si>
  <si>
    <t>女１種目</t>
    <rPh sb="2" eb="4">
      <t>シュモク</t>
    </rPh>
    <phoneticPr fontId="3"/>
  </si>
  <si>
    <t>女２種目</t>
    <rPh sb="2" eb="4">
      <t>シュモク</t>
    </rPh>
    <phoneticPr fontId="3"/>
  </si>
  <si>
    <t>高校</t>
    <rPh sb="0" eb="2">
      <t>コウコウ</t>
    </rPh>
    <phoneticPr fontId="3"/>
  </si>
  <si>
    <t>一般</t>
    <rPh sb="0" eb="2">
      <t>イッパン</t>
    </rPh>
    <phoneticPr fontId="3"/>
  </si>
  <si>
    <t>合計金額</t>
    <rPh sb="0" eb="2">
      <t>ゴウケイ</t>
    </rPh>
    <rPh sb="2" eb="4">
      <t>キンガク</t>
    </rPh>
    <phoneticPr fontId="3"/>
  </si>
  <si>
    <t>男R</t>
    <rPh sb="0" eb="1">
      <t>オトコ</t>
    </rPh>
    <phoneticPr fontId="3"/>
  </si>
  <si>
    <t>男NC</t>
    <rPh sb="0" eb="1">
      <t>オトコ</t>
    </rPh>
    <phoneticPr fontId="3"/>
  </si>
  <si>
    <t>女NC</t>
    <phoneticPr fontId="3"/>
  </si>
  <si>
    <t>女R</t>
    <phoneticPr fontId="3"/>
  </si>
  <si>
    <t>女NC</t>
    <phoneticPr fontId="3"/>
  </si>
  <si>
    <t>№</t>
    <phoneticPr fontId="3"/>
  </si>
  <si>
    <t>〒</t>
    <phoneticPr fontId="3"/>
  </si>
  <si>
    <t>第1希望審判</t>
    <rPh sb="0" eb="1">
      <t>ダイ</t>
    </rPh>
    <rPh sb="2" eb="4">
      <t>キボウ</t>
    </rPh>
    <rPh sb="4" eb="6">
      <t>シンパン</t>
    </rPh>
    <phoneticPr fontId="3"/>
  </si>
  <si>
    <t>第2希望審判</t>
    <rPh sb="0" eb="1">
      <t>ダイ</t>
    </rPh>
    <rPh sb="2" eb="4">
      <t>キボウ</t>
    </rPh>
    <rPh sb="4" eb="6">
      <t>シンパン</t>
    </rPh>
    <phoneticPr fontId="3"/>
  </si>
  <si>
    <t>様式９</t>
    <rPh sb="0" eb="2">
      <t>ヨウシキ</t>
    </rPh>
    <phoneticPr fontId="3"/>
  </si>
  <si>
    <t>陸協</t>
    <rPh sb="0" eb="2">
      <t>リクキョウ</t>
    </rPh>
    <phoneticPr fontId="3"/>
  </si>
  <si>
    <t>男400mR</t>
    <rPh sb="0" eb="1">
      <t>オトコ</t>
    </rPh>
    <phoneticPr fontId="3"/>
  </si>
  <si>
    <t>男400mRカウント</t>
    <rPh sb="0" eb="1">
      <t>オトコ</t>
    </rPh>
    <phoneticPr fontId="3"/>
  </si>
  <si>
    <t>女400mR</t>
    <rPh sb="0" eb="1">
      <t>オンナ</t>
    </rPh>
    <phoneticPr fontId="3"/>
  </si>
  <si>
    <t>女400mRカウント</t>
    <rPh sb="0" eb="1">
      <t>オンナ</t>
    </rPh>
    <phoneticPr fontId="3"/>
  </si>
  <si>
    <t>男1600mR</t>
    <rPh sb="0" eb="1">
      <t>オトコ</t>
    </rPh>
    <phoneticPr fontId="3"/>
  </si>
  <si>
    <t>男1600mRカウント</t>
    <rPh sb="0" eb="1">
      <t>オトコ</t>
    </rPh>
    <phoneticPr fontId="3"/>
  </si>
  <si>
    <t>女1600mR</t>
    <rPh sb="0" eb="1">
      <t>オンナ</t>
    </rPh>
    <phoneticPr fontId="3"/>
  </si>
  <si>
    <t>女1600mRカウント</t>
    <rPh sb="0" eb="1">
      <t>オンナ</t>
    </rPh>
    <phoneticPr fontId="3"/>
  </si>
  <si>
    <t>ﾁｰﾑ</t>
    <phoneticPr fontId="3"/>
  </si>
  <si>
    <t>×</t>
    <phoneticPr fontId="3"/>
  </si>
  <si>
    <t>５文字の氏名　→　「北海一郎太」（苗字と名前の間にスペースを入れない）</t>
    <rPh sb="4" eb="6">
      <t>シメイ</t>
    </rPh>
    <rPh sb="10" eb="12">
      <t>ホッカイ</t>
    </rPh>
    <rPh sb="12" eb="14">
      <t>イチロウ</t>
    </rPh>
    <rPh sb="14" eb="15">
      <t>タ</t>
    </rPh>
    <rPh sb="17" eb="19">
      <t>ミョウジ</t>
    </rPh>
    <rPh sb="20" eb="21">
      <t>メイ</t>
    </rPh>
    <rPh sb="21" eb="22">
      <t>マエ</t>
    </rPh>
    <rPh sb="23" eb="24">
      <t>アイダ</t>
    </rPh>
    <phoneticPr fontId="3"/>
  </si>
  <si>
    <t>３文字の氏名　→　「北海＿＿始」（苗字と名前の間に全角スペースを２つ入れる）</t>
    <rPh sb="4" eb="6">
      <t>シメイ</t>
    </rPh>
    <rPh sb="10" eb="12">
      <t>ホッカイ</t>
    </rPh>
    <rPh sb="14" eb="15">
      <t>ハジメ</t>
    </rPh>
    <rPh sb="17" eb="19">
      <t>ミョウジ</t>
    </rPh>
    <rPh sb="20" eb="21">
      <t>メイ</t>
    </rPh>
    <rPh sb="21" eb="22">
      <t>マエ</t>
    </rPh>
    <rPh sb="23" eb="24">
      <t>アイダ</t>
    </rPh>
    <rPh sb="25" eb="27">
      <t>ゼンカク</t>
    </rPh>
    <rPh sb="34" eb="35">
      <t>イ</t>
    </rPh>
    <phoneticPr fontId="3"/>
  </si>
  <si>
    <t>北海道教育大学釧路校　→　北教大釧路　　　北海道釧路江南高校　→　釧路江南高</t>
    <rPh sb="0" eb="3">
      <t>ホッカイドウ</t>
    </rPh>
    <rPh sb="3" eb="5">
      <t>キョウイク</t>
    </rPh>
    <rPh sb="5" eb="7">
      <t>ダイガク</t>
    </rPh>
    <rPh sb="7" eb="9">
      <t>クシロ</t>
    </rPh>
    <rPh sb="9" eb="10">
      <t>コウ</t>
    </rPh>
    <rPh sb="13" eb="14">
      <t>ホク</t>
    </rPh>
    <rPh sb="14" eb="15">
      <t>キョウ</t>
    </rPh>
    <rPh sb="15" eb="16">
      <t>ダイ</t>
    </rPh>
    <rPh sb="16" eb="18">
      <t>クシロ</t>
    </rPh>
    <rPh sb="18" eb="19">
      <t>ホクダイ</t>
    </rPh>
    <rPh sb="21" eb="24">
      <t>ホッカイドウ</t>
    </rPh>
    <rPh sb="24" eb="26">
      <t>クシロ</t>
    </rPh>
    <rPh sb="26" eb="28">
      <t>コウナン</t>
    </rPh>
    <rPh sb="28" eb="30">
      <t>コウコウ</t>
    </rPh>
    <rPh sb="33" eb="35">
      <t>クシロ</t>
    </rPh>
    <rPh sb="35" eb="37">
      <t>コウナン</t>
    </rPh>
    <rPh sb="37" eb="38">
      <t>コウ</t>
    </rPh>
    <phoneticPr fontId="3"/>
  </si>
  <si>
    <t>釧路北中　　標茶虹別中　　鶴居中</t>
    <rPh sb="0" eb="2">
      <t>クシロ</t>
    </rPh>
    <rPh sb="2" eb="3">
      <t>キタ</t>
    </rPh>
    <rPh sb="3" eb="4">
      <t>チュウ</t>
    </rPh>
    <rPh sb="6" eb="8">
      <t>シベチャ</t>
    </rPh>
    <rPh sb="8" eb="9">
      <t>ニジ</t>
    </rPh>
    <rPh sb="9" eb="10">
      <t>ベツ</t>
    </rPh>
    <rPh sb="10" eb="11">
      <t>チュウ</t>
    </rPh>
    <rPh sb="11" eb="12">
      <t>アミナカ</t>
    </rPh>
    <rPh sb="13" eb="15">
      <t>ツルイ</t>
    </rPh>
    <rPh sb="15" eb="16">
      <t>チュウ</t>
    </rPh>
    <phoneticPr fontId="3"/>
  </si>
  <si>
    <t>従って、各地方陸協に申し込まれた段階では解決されているかと思いますが、再度確認の意味で載せておきます。</t>
    <rPh sb="0" eb="1">
      <t>シタガ</t>
    </rPh>
    <rPh sb="4" eb="5">
      <t>カク</t>
    </rPh>
    <rPh sb="5" eb="7">
      <t>チホウ</t>
    </rPh>
    <rPh sb="7" eb="9">
      <t>リクキョウ</t>
    </rPh>
    <rPh sb="10" eb="11">
      <t>モウ</t>
    </rPh>
    <rPh sb="12" eb="13">
      <t>コ</t>
    </rPh>
    <rPh sb="16" eb="18">
      <t>ダンカイ</t>
    </rPh>
    <rPh sb="20" eb="22">
      <t>カイケツ</t>
    </rPh>
    <rPh sb="29" eb="30">
      <t>オモ</t>
    </rPh>
    <rPh sb="35" eb="37">
      <t>サイド</t>
    </rPh>
    <rPh sb="37" eb="39">
      <t>カクニン</t>
    </rPh>
    <rPh sb="40" eb="42">
      <t>イミ</t>
    </rPh>
    <rPh sb="43" eb="44">
      <t>ノ</t>
    </rPh>
    <phoneticPr fontId="3"/>
  </si>
  <si>
    <r>
      <t>●最終的に</t>
    </r>
    <r>
      <rPr>
        <b/>
        <sz val="10"/>
        <rFont val="ＭＳ Ｐゴシック"/>
        <family val="3"/>
        <charset val="128"/>
      </rPr>
      <t>「北海道選手権（釧路地方）」</t>
    </r>
    <r>
      <rPr>
        <sz val="10"/>
        <rFont val="ＭＳ Ｐゴシック"/>
        <family val="3"/>
        <charset val="128"/>
      </rPr>
      <t>のように、陸協名がわかるよう保存し、上記アドレスまで送信jしてください。</t>
    </r>
    <rPh sb="1" eb="4">
      <t>サイシュウテキ</t>
    </rPh>
    <rPh sb="6" eb="8">
      <t>ホッカイ</t>
    </rPh>
    <rPh sb="8" eb="9">
      <t>ドウ</t>
    </rPh>
    <rPh sb="9" eb="12">
      <t>センシュケン</t>
    </rPh>
    <rPh sb="13" eb="15">
      <t>クシロ</t>
    </rPh>
    <rPh sb="15" eb="17">
      <t>チホウ</t>
    </rPh>
    <rPh sb="24" eb="26">
      <t>リクキョウ</t>
    </rPh>
    <rPh sb="26" eb="27">
      <t>メイ</t>
    </rPh>
    <rPh sb="33" eb="35">
      <t>ホゾン</t>
    </rPh>
    <rPh sb="37" eb="39">
      <t>ジョウキ</t>
    </rPh>
    <rPh sb="45" eb="47">
      <t>ソウシン</t>
    </rPh>
    <phoneticPr fontId="3"/>
  </si>
  <si>
    <t>牧野　花子</t>
    <rPh sb="0" eb="2">
      <t>マキノ</t>
    </rPh>
    <phoneticPr fontId="3"/>
  </si>
  <si>
    <t>ﾏｷﾉ ﾊﾅｺ</t>
    <phoneticPr fontId="3"/>
  </si>
  <si>
    <t>300m</t>
    <phoneticPr fontId="3"/>
  </si>
  <si>
    <t>300m</t>
    <phoneticPr fontId="3"/>
  </si>
  <si>
    <t>300mH</t>
    <phoneticPr fontId="3"/>
  </si>
  <si>
    <t>100mH</t>
    <phoneticPr fontId="3"/>
  </si>
  <si>
    <t>様式６へ</t>
    <rPh sb="0" eb="2">
      <t>ヨウシキ</t>
    </rPh>
    <phoneticPr fontId="3"/>
  </si>
  <si>
    <t>●「様式１」のシートは男女合同になっています。男女別にはなっておりません。</t>
    <rPh sb="2" eb="4">
      <t>ヨウシキ</t>
    </rPh>
    <rPh sb="11" eb="13">
      <t>ダンジョ</t>
    </rPh>
    <rPh sb="13" eb="15">
      <t>ゴウドウ</t>
    </rPh>
    <rPh sb="23" eb="25">
      <t>ダンジョ</t>
    </rPh>
    <rPh sb="25" eb="26">
      <t>ベツ</t>
    </rPh>
    <phoneticPr fontId="3"/>
  </si>
  <si>
    <t>文字の変換時に「Ｆ８」を押すと半角ｶﾀｶﾅになります。</t>
    <rPh sb="0" eb="2">
      <t>モジ</t>
    </rPh>
    <rPh sb="3" eb="5">
      <t>ヘンカン</t>
    </rPh>
    <rPh sb="5" eb="6">
      <t>ジ</t>
    </rPh>
    <rPh sb="12" eb="13">
      <t>オ</t>
    </rPh>
    <rPh sb="15" eb="17">
      <t>ハンカク</t>
    </rPh>
    <phoneticPr fontId="3"/>
  </si>
  <si>
    <t>６文字を限度とします。</t>
    <rPh sb="1" eb="3">
      <t>モジ</t>
    </rPh>
    <rPh sb="4" eb="6">
      <t>ゲンド</t>
    </rPh>
    <phoneticPr fontId="3"/>
  </si>
  <si>
    <t>記録</t>
    <rPh sb="0" eb="2">
      <t>キロク</t>
    </rPh>
    <phoneticPr fontId="3"/>
  </si>
  <si>
    <t>種目数</t>
    <rPh sb="0" eb="2">
      <t>シュモク</t>
    </rPh>
    <rPh sb="2" eb="3">
      <t>スウ</t>
    </rPh>
    <phoneticPr fontId="3"/>
  </si>
  <si>
    <t>記録</t>
    <rPh sb="0" eb="2">
      <t>キロク</t>
    </rPh>
    <phoneticPr fontId="3"/>
  </si>
  <si>
    <t>高校</t>
  </si>
  <si>
    <t>55.00</t>
  </si>
  <si>
    <t>3.12.34</t>
  </si>
  <si>
    <t>58.97</t>
  </si>
  <si>
    <t>3.53.68</t>
  </si>
  <si>
    <t>区分</t>
    <rPh sb="0" eb="2">
      <t>クブン</t>
    </rPh>
    <phoneticPr fontId="3"/>
  </si>
  <si>
    <t>各種目の人数を確定後、申込データとして釧路地方陸協へ送信する。
データが上手くいかない場合は、手入力してください。</t>
    <rPh sb="0" eb="3">
      <t>カクシュモク</t>
    </rPh>
    <rPh sb="4" eb="6">
      <t>ニンズウ</t>
    </rPh>
    <rPh sb="7" eb="9">
      <t>カクテイ</t>
    </rPh>
    <rPh sb="9" eb="10">
      <t>ゴ</t>
    </rPh>
    <rPh sb="11" eb="13">
      <t>モウシコミ</t>
    </rPh>
    <rPh sb="19" eb="21">
      <t>クシロ</t>
    </rPh>
    <rPh sb="21" eb="23">
      <t>チホウ</t>
    </rPh>
    <rPh sb="23" eb="25">
      <t>リクキョウ</t>
    </rPh>
    <rPh sb="26" eb="28">
      <t>ソウシン</t>
    </rPh>
    <rPh sb="36" eb="38">
      <t>ウマ</t>
    </rPh>
    <rPh sb="43" eb="45">
      <t>バアイ</t>
    </rPh>
    <rPh sb="47" eb="48">
      <t>テ</t>
    </rPh>
    <rPh sb="48" eb="50">
      <t>ニュウリョク</t>
    </rPh>
    <phoneticPr fontId="3"/>
  </si>
  <si>
    <t>この用紙は、様式５にデータを張り付け後、自動的に作成される仕組みですが、金額がおかしい場合は手入力してください。</t>
    <rPh sb="2" eb="4">
      <t>ヨウシ</t>
    </rPh>
    <rPh sb="6" eb="8">
      <t>ヨウシキ</t>
    </rPh>
    <rPh sb="14" eb="15">
      <t>ハ</t>
    </rPh>
    <rPh sb="16" eb="17">
      <t>ツ</t>
    </rPh>
    <rPh sb="18" eb="19">
      <t>ゴ</t>
    </rPh>
    <rPh sb="20" eb="23">
      <t>ジドウテキ</t>
    </rPh>
    <rPh sb="24" eb="26">
      <t>サクセイ</t>
    </rPh>
    <rPh sb="29" eb="31">
      <t>シク</t>
    </rPh>
    <rPh sb="36" eb="38">
      <t>キンガク</t>
    </rPh>
    <rPh sb="43" eb="45">
      <t>バアイ</t>
    </rPh>
    <rPh sb="46" eb="47">
      <t>テ</t>
    </rPh>
    <rPh sb="47" eb="49">
      <t>ニュウリョク</t>
    </rPh>
    <phoneticPr fontId="3"/>
  </si>
  <si>
    <t>2</t>
    <phoneticPr fontId="3"/>
  </si>
  <si>
    <t>※各所属が作成した「電子データ１」の「様式4」シートのB列からR列を参加人数分コピーし、順に貼り付けてください。</t>
    <rPh sb="1" eb="4">
      <t>カクショゾク</t>
    </rPh>
    <rPh sb="5" eb="7">
      <t>サクセイ</t>
    </rPh>
    <rPh sb="10" eb="12">
      <t>デンシ</t>
    </rPh>
    <rPh sb="19" eb="21">
      <t>ヨウシキ</t>
    </rPh>
    <rPh sb="28" eb="29">
      <t>レツ</t>
    </rPh>
    <rPh sb="32" eb="33">
      <t>レツ</t>
    </rPh>
    <rPh sb="34" eb="36">
      <t>サンカ</t>
    </rPh>
    <rPh sb="36" eb="38">
      <t>ニンズウ</t>
    </rPh>
    <rPh sb="38" eb="39">
      <t>ブン</t>
    </rPh>
    <rPh sb="44" eb="45">
      <t>ジュン</t>
    </rPh>
    <rPh sb="46" eb="47">
      <t>ハ</t>
    </rPh>
    <rPh sb="48" eb="49">
      <t>ツ</t>
    </rPh>
    <phoneticPr fontId="3"/>
  </si>
  <si>
    <t>「電子データ１」様式2-3の審判希望名簿からコピー⇒貼り付け(Ctrl+V)をして地方陸協で集約してください。</t>
    <rPh sb="1" eb="3">
      <t>デンシ</t>
    </rPh>
    <rPh sb="8" eb="10">
      <t>ヨウシキ</t>
    </rPh>
    <rPh sb="14" eb="16">
      <t>シンパン</t>
    </rPh>
    <rPh sb="16" eb="18">
      <t>キボウ</t>
    </rPh>
    <rPh sb="18" eb="20">
      <t>メイボ</t>
    </rPh>
    <rPh sb="26" eb="27">
      <t>ハ</t>
    </rPh>
    <rPh sb="28" eb="29">
      <t>ツ</t>
    </rPh>
    <rPh sb="41" eb="43">
      <t>チホウ</t>
    </rPh>
    <rPh sb="43" eb="45">
      <t>リクキョウ</t>
    </rPh>
    <rPh sb="46" eb="48">
      <t>シュウヤク</t>
    </rPh>
    <phoneticPr fontId="3"/>
  </si>
  <si>
    <r>
      <t>●各個人・団体が作成する「電子データ１」の</t>
    </r>
    <r>
      <rPr>
        <b/>
        <sz val="10"/>
        <rFont val="ＭＳ Ｐゴシック"/>
        <family val="3"/>
        <charset val="128"/>
      </rPr>
      <t>様式４を間違いなく貼り付けして下さい。</t>
    </r>
    <rPh sb="1" eb="4">
      <t>カクコジン</t>
    </rPh>
    <rPh sb="5" eb="7">
      <t>ダンタイ</t>
    </rPh>
    <rPh sb="8" eb="10">
      <t>サクセイ</t>
    </rPh>
    <rPh sb="13" eb="15">
      <t>デンシ</t>
    </rPh>
    <rPh sb="21" eb="23">
      <t>ヨウシキ</t>
    </rPh>
    <rPh sb="25" eb="27">
      <t>マチガ</t>
    </rPh>
    <rPh sb="30" eb="31">
      <t>ハ</t>
    </rPh>
    <rPh sb="32" eb="33">
      <t>ツ</t>
    </rPh>
    <rPh sb="36" eb="37">
      <t>クダ</t>
    </rPh>
    <phoneticPr fontId="3"/>
  </si>
  <si>
    <t>リストから選択して下さい。</t>
    <rPh sb="5" eb="7">
      <t>センタク</t>
    </rPh>
    <rPh sb="9" eb="10">
      <t>クダ</t>
    </rPh>
    <phoneticPr fontId="3"/>
  </si>
  <si>
    <r>
      <t>第９５回 北海道陸上競技選手権大会　</t>
    </r>
    <r>
      <rPr>
        <sz val="16"/>
        <color indexed="10"/>
        <rFont val="ＭＳ ゴシック"/>
        <family val="3"/>
        <charset val="128"/>
      </rPr>
      <t>電子データ作成要領</t>
    </r>
    <rPh sb="0" eb="1">
      <t>ダイ</t>
    </rPh>
    <rPh sb="3" eb="4">
      <t>カイ</t>
    </rPh>
    <rPh sb="5" eb="8">
      <t>ホッカイドウ</t>
    </rPh>
    <rPh sb="8" eb="10">
      <t>リクジョウ</t>
    </rPh>
    <rPh sb="10" eb="12">
      <t>キョウギ</t>
    </rPh>
    <rPh sb="12" eb="15">
      <t>センシュケン</t>
    </rPh>
    <rPh sb="15" eb="17">
      <t>タイカイ</t>
    </rPh>
    <rPh sb="18" eb="20">
      <t>デンシ</t>
    </rPh>
    <rPh sb="23" eb="25">
      <t>サクセイ</t>
    </rPh>
    <rPh sb="25" eb="27">
      <t>ヨウリョウ</t>
    </rPh>
    <phoneticPr fontId="12"/>
  </si>
  <si>
    <t>　十勝陸協　理事長　川崎信介</t>
    <rPh sb="1" eb="3">
      <t xml:space="preserve">トカチ </t>
    </rPh>
    <rPh sb="3" eb="5">
      <t>リクキョウ</t>
    </rPh>
    <rPh sb="6" eb="9">
      <t>リジチョウ</t>
    </rPh>
    <rPh sb="10" eb="14">
      <t xml:space="preserve">カワサキシンスケ </t>
    </rPh>
    <phoneticPr fontId="3"/>
  </si>
  <si>
    <t>　十勝陸協　記録委員長　佐々木務（ささきつとむ）</t>
    <rPh sb="1" eb="3">
      <t xml:space="preserve">トカチ </t>
    </rPh>
    <rPh sb="3" eb="5">
      <t>リクキョウ</t>
    </rPh>
    <rPh sb="6" eb="8">
      <t>キロク</t>
    </rPh>
    <rPh sb="8" eb="11">
      <t>イインチョウ</t>
    </rPh>
    <rPh sb="12" eb="13">
      <t xml:space="preserve">ササキツトム </t>
    </rPh>
    <phoneticPr fontId="3"/>
  </si>
  <si>
    <r>
      <t xml:space="preserve">　勤務先：白樺学園高校　携帯：090-8907-0770　　　　　　電子メール送信先 ： </t>
    </r>
    <r>
      <rPr>
        <sz val="12"/>
        <color rgb="FFFF0000"/>
        <rFont val="ＭＳ Ｐゴシック"/>
        <family val="3"/>
        <charset val="128"/>
      </rPr>
      <t>sasaki@shirakaba.io</t>
    </r>
    <r>
      <rPr>
        <sz val="12"/>
        <rFont val="ＭＳ Ｐゴシック"/>
        <family val="3"/>
        <charset val="128"/>
      </rPr>
      <t xml:space="preserve">  </t>
    </r>
    <r>
      <rPr>
        <sz val="10"/>
        <rFont val="ＭＳ Ｐゴシック"/>
        <family val="3"/>
        <charset val="128"/>
      </rPr>
      <t xml:space="preserve">   佐々木あて</t>
    </r>
    <rPh sb="1" eb="4">
      <t>キンムサキ</t>
    </rPh>
    <rPh sb="5" eb="9">
      <t xml:space="preserve">シラカバガクエｎ </t>
    </rPh>
    <rPh sb="9" eb="11">
      <t xml:space="preserve">コウコウ </t>
    </rPh>
    <rPh sb="12" eb="14">
      <t>ケイタイ</t>
    </rPh>
    <rPh sb="34" eb="36">
      <t>デンシ</t>
    </rPh>
    <rPh sb="39" eb="41">
      <t>ソウシン</t>
    </rPh>
    <rPh sb="41" eb="42">
      <t>サキ</t>
    </rPh>
    <rPh sb="69" eb="70">
      <t xml:space="preserve">ササキ </t>
    </rPh>
    <phoneticPr fontId="3"/>
  </si>
  <si>
    <t>十勝陸上競技協会</t>
    <rPh sb="0" eb="2">
      <t xml:space="preserve">トカチ </t>
    </rPh>
    <rPh sb="2" eb="4">
      <t>リクジョウ</t>
    </rPh>
    <rPh sb="4" eb="6">
      <t>キョウギ</t>
    </rPh>
    <rPh sb="6" eb="8">
      <t>キョウカイ</t>
    </rPh>
    <phoneticPr fontId="3"/>
  </si>
  <si>
    <t>第９５回 北海道陸上競技選手権大会 地方陸協集約</t>
    <rPh sb="8" eb="10">
      <t>リクジョウ</t>
    </rPh>
    <rPh sb="10" eb="12">
      <t>キョウギ</t>
    </rPh>
    <rPh sb="14" eb="15">
      <t>ケン</t>
    </rPh>
    <rPh sb="15" eb="16">
      <t>タイ</t>
    </rPh>
    <phoneticPr fontId="3"/>
  </si>
  <si>
    <t>第９５回　北海道陸上競技選手権大会</t>
    <rPh sb="0" eb="1">
      <t>ダイ</t>
    </rPh>
    <rPh sb="3" eb="4">
      <t>カイ</t>
    </rPh>
    <rPh sb="5" eb="8">
      <t>ホッカイドウ</t>
    </rPh>
    <rPh sb="8" eb="10">
      <t>リクジョウ</t>
    </rPh>
    <rPh sb="10" eb="12">
      <t>キョウギ</t>
    </rPh>
    <rPh sb="12" eb="15">
      <t>センシュケン</t>
    </rPh>
    <rPh sb="15" eb="17">
      <t>タイカイ</t>
    </rPh>
    <phoneticPr fontId="3"/>
  </si>
  <si>
    <t>第95回　北海道陸上競技選手権大会　納金一覧表</t>
    <rPh sb="0" eb="1">
      <t>ダイ</t>
    </rPh>
    <rPh sb="3" eb="4">
      <t>カイ</t>
    </rPh>
    <rPh sb="5" eb="8">
      <t>ホッカイドウ</t>
    </rPh>
    <rPh sb="8" eb="10">
      <t>リクジョウ</t>
    </rPh>
    <rPh sb="10" eb="12">
      <t>キョウギ</t>
    </rPh>
    <rPh sb="12" eb="15">
      <t>センシュケン</t>
    </rPh>
    <rPh sb="15" eb="17">
      <t>タイカイ</t>
    </rPh>
    <rPh sb="18" eb="20">
      <t>ノウキン</t>
    </rPh>
    <rPh sb="20" eb="23">
      <t>イチランヒョウ</t>
    </rPh>
    <phoneticPr fontId="3"/>
  </si>
  <si>
    <t>第９５回　北海道陸上競技選手権大会</t>
    <rPh sb="0" eb="1">
      <t>ダイ</t>
    </rPh>
    <rPh sb="3" eb="4">
      <t>カイ</t>
    </rPh>
    <rPh sb="5" eb="17">
      <t>ホッカイドウリクジョウキョウギセンシュケンタイカイ</t>
    </rPh>
    <phoneticPr fontId="3"/>
  </si>
  <si>
    <t>第95回 北海道陸上競技選手権大会 希望審判名簿</t>
    <rPh sb="0" eb="1">
      <t>ダイ</t>
    </rPh>
    <rPh sb="3" eb="4">
      <t>カイ</t>
    </rPh>
    <rPh sb="5" eb="8">
      <t>ホッカイドウ</t>
    </rPh>
    <rPh sb="8" eb="10">
      <t>リクジョウ</t>
    </rPh>
    <rPh sb="10" eb="12">
      <t>キョウギ</t>
    </rPh>
    <rPh sb="12" eb="15">
      <t>センシュケン</t>
    </rPh>
    <rPh sb="15" eb="17">
      <t>タイカイ</t>
    </rPh>
    <rPh sb="18" eb="20">
      <t>キボウ</t>
    </rPh>
    <rPh sb="20" eb="22">
      <t>シンパン</t>
    </rPh>
    <rPh sb="22" eb="24">
      <t>メイボ</t>
    </rPh>
    <phoneticPr fontId="3"/>
  </si>
  <si>
    <t>円</t>
    <rPh sb="0" eb="1">
      <t xml:space="preserve">エｎ </t>
    </rPh>
    <phoneticPr fontId="3"/>
  </si>
  <si>
    <t>前選手権者</t>
    <rPh sb="0" eb="1">
      <t xml:space="preserve">ゼｎ </t>
    </rPh>
    <rPh sb="1" eb="5">
      <t xml:space="preserve">センシュケンジャ </t>
    </rPh>
    <phoneticPr fontId="3"/>
  </si>
  <si>
    <t>○</t>
    <phoneticPr fontId="3"/>
  </si>
  <si>
    <t>十勝</t>
    <rPh sb="0" eb="2">
      <t xml:space="preserve">トカチ </t>
    </rPh>
    <phoneticPr fontId="3"/>
  </si>
  <si>
    <t>十勝</t>
    <rPh sb="0" eb="1">
      <t xml:space="preserve">トカチ </t>
    </rPh>
    <phoneticPr fontId="3"/>
  </si>
  <si>
    <t>十勝学園高</t>
    <rPh sb="0" eb="4">
      <t xml:space="preserve">トカチガクエｎ </t>
    </rPh>
    <rPh sb="4" eb="5">
      <t xml:space="preserve">コウ </t>
    </rPh>
    <phoneticPr fontId="3"/>
  </si>
  <si>
    <t>十勝学園高</t>
    <rPh sb="0" eb="1">
      <t xml:space="preserve">トカチガクエｎ </t>
    </rPh>
    <rPh sb="4" eb="5">
      <t xml:space="preserve">コウ </t>
    </rPh>
    <phoneticPr fontId="3"/>
  </si>
  <si>
    <t>前選手権者</t>
    <rPh sb="0" eb="1">
      <t xml:space="preserve">ゼン </t>
    </rPh>
    <rPh sb="1" eb="5">
      <t xml:space="preserve">センシュケンジャ </t>
    </rPh>
    <phoneticPr fontId="3"/>
  </si>
  <si>
    <t>金額手入力↓</t>
    <rPh sb="0" eb="2">
      <t xml:space="preserve">キンガク </t>
    </rPh>
    <rPh sb="2" eb="5">
      <t xml:space="preserve">テニュウリョク </t>
    </rPh>
    <phoneticPr fontId="3"/>
  </si>
  <si>
    <t>男子の前大会（令和３年度）選手権者分：計算していただき手入力で右記に金額記入→</t>
    <rPh sb="0" eb="2">
      <t xml:space="preserve">ダンシノ </t>
    </rPh>
    <rPh sb="3" eb="6">
      <t xml:space="preserve">ゼンタイカイ </t>
    </rPh>
    <rPh sb="7" eb="9">
      <t xml:space="preserve">レイワ２ネンド </t>
    </rPh>
    <rPh sb="13" eb="16">
      <t xml:space="preserve">センシュケンジャ </t>
    </rPh>
    <rPh sb="16" eb="17">
      <t xml:space="preserve">シャ </t>
    </rPh>
    <rPh sb="17" eb="18">
      <t xml:space="preserve">ブン </t>
    </rPh>
    <rPh sb="19" eb="21">
      <t xml:space="preserve">ケイサンシテイタダキ </t>
    </rPh>
    <rPh sb="27" eb="30">
      <t xml:space="preserve">テニュウリョクデ </t>
    </rPh>
    <rPh sb="31" eb="33">
      <t xml:space="preserve">ウキニ </t>
    </rPh>
    <rPh sb="34" eb="38">
      <t xml:space="preserve">キンガクキニュウ </t>
    </rPh>
    <phoneticPr fontId="3"/>
  </si>
  <si>
    <t>女子の前大会（令和３年度）選手権者分：計算していただき手入力で右記に金額記入→</t>
    <rPh sb="0" eb="2">
      <t xml:space="preserve">ジョシ </t>
    </rPh>
    <rPh sb="3" eb="6">
      <t xml:space="preserve">ゼンタイカイ </t>
    </rPh>
    <rPh sb="7" eb="9">
      <t xml:space="preserve">レイワ２ネンド </t>
    </rPh>
    <rPh sb="13" eb="16">
      <t xml:space="preserve">センシュケンジャ </t>
    </rPh>
    <rPh sb="16" eb="17">
      <t xml:space="preserve">シャ </t>
    </rPh>
    <rPh sb="17" eb="18">
      <t xml:space="preserve">ブン </t>
    </rPh>
    <rPh sb="19" eb="21">
      <t xml:space="preserve">ケイサンシテイタダキ </t>
    </rPh>
    <rPh sb="27" eb="30">
      <t xml:space="preserve">テニュウリョクデ </t>
    </rPh>
    <rPh sb="31" eb="33">
      <t xml:space="preserve">ウキニ </t>
    </rPh>
    <rPh sb="34" eb="38">
      <t xml:space="preserve">キンガクキニュウ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</si>
</sst>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quot;　　印&quot;"/>
    <numFmt numFmtId="177" formatCode="#,##0;\-#,##0;&quot;-&quot;"/>
    <numFmt numFmtId="178" formatCode="0&quot;チーム&quot;"/>
    <numFmt numFmtId="179" formatCode="[&lt;=999]000;[&lt;=9999]000\-00;000\-0000"/>
  </numFmts>
  <fonts count="72">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i/>
      <sz val="11"/>
      <name val="ＭＳ Ｐ明朝"/>
      <family val="1"/>
      <charset val="128"/>
    </font>
    <font>
      <sz val="11"/>
      <name val="ＭＳ 明朝"/>
      <family val="1"/>
      <charset val="128"/>
    </font>
    <font>
      <sz val="9"/>
      <name val="ＭＳ Ｐ明朝"/>
      <family val="1"/>
      <charset val="128"/>
    </font>
    <font>
      <sz val="11"/>
      <color indexed="10"/>
      <name val="ＭＳ Ｐ明朝"/>
      <family val="1"/>
      <charset val="128"/>
    </font>
    <font>
      <sz val="11"/>
      <color indexed="12"/>
      <name val="ＭＳ Ｐ明朝"/>
      <family val="1"/>
      <charset val="128"/>
    </font>
    <font>
      <b/>
      <sz val="11"/>
      <name val="ＭＳ 明朝"/>
      <family val="1"/>
      <charset val="128"/>
    </font>
    <font>
      <sz val="6"/>
      <name val="ＭＳ 明朝"/>
      <family val="1"/>
      <charset val="128"/>
    </font>
    <font>
      <sz val="10"/>
      <name val="ＭＳ Ｐゴシック"/>
      <family val="3"/>
      <charset val="128"/>
    </font>
    <font>
      <sz val="10"/>
      <name val="ＭＳ ゴシック"/>
      <family val="3"/>
      <charset val="128"/>
    </font>
    <font>
      <sz val="14"/>
      <name val="ＭＳ 明朝"/>
      <family val="1"/>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b/>
      <sz val="18"/>
      <color indexed="30"/>
      <name val="ＭＳ Ｐ明朝"/>
      <family val="1"/>
      <charset val="128"/>
    </font>
    <font>
      <sz val="11"/>
      <color theme="1"/>
      <name val="ＭＳ Ｐゴシック"/>
      <family val="3"/>
      <charset val="128"/>
      <scheme val="minor"/>
    </font>
    <font>
      <b/>
      <sz val="10"/>
      <color indexed="12"/>
      <name val="ＭＳ ゴシック"/>
      <family val="3"/>
      <charset val="128"/>
    </font>
    <font>
      <b/>
      <sz val="10"/>
      <name val="ＭＳ Ｐゴシック"/>
      <family val="3"/>
      <charset val="128"/>
    </font>
    <font>
      <b/>
      <sz val="10"/>
      <color indexed="10"/>
      <name val="ＭＳ Ｐゴシック"/>
      <family val="3"/>
      <charset val="128"/>
    </font>
    <font>
      <b/>
      <u/>
      <sz val="10"/>
      <name val="ＭＳ Ｐゴシック"/>
      <family val="3"/>
      <charset val="128"/>
    </font>
    <font>
      <sz val="16"/>
      <name val="ＭＳ ゴシック"/>
      <family val="3"/>
      <charset val="128"/>
    </font>
    <font>
      <sz val="16"/>
      <color indexed="10"/>
      <name val="ＭＳ ゴシック"/>
      <family val="3"/>
      <charset val="128"/>
    </font>
    <font>
      <b/>
      <i/>
      <sz val="10"/>
      <color rgb="FFFF0000"/>
      <name val="ＭＳ Ｐゴシック"/>
      <family val="3"/>
      <charset val="128"/>
    </font>
    <font>
      <sz val="12"/>
      <name val="ＭＳ 明朝"/>
      <family val="1"/>
      <charset val="128"/>
    </font>
    <font>
      <sz val="20"/>
      <color theme="1"/>
      <name val="ＭＳ 明朝"/>
      <family val="1"/>
      <charset val="128"/>
    </font>
    <font>
      <sz val="11"/>
      <color theme="1"/>
      <name val="ＭＳ 明朝"/>
      <family val="1"/>
      <charset val="128"/>
    </font>
    <font>
      <b/>
      <sz val="18"/>
      <name val="ＭＳ 明朝"/>
      <family val="1"/>
      <charset val="128"/>
    </font>
    <font>
      <sz val="20"/>
      <color theme="0"/>
      <name val="HG創英角ｺﾞｼｯｸUB"/>
      <family val="3"/>
      <charset val="128"/>
    </font>
    <font>
      <sz val="20"/>
      <name val="ＭＳ ゴシック"/>
      <family val="3"/>
      <charset val="128"/>
    </font>
    <font>
      <sz val="9"/>
      <name val="ＭＳ 明朝"/>
      <family val="1"/>
      <charset val="128"/>
    </font>
    <font>
      <sz val="9"/>
      <color rgb="FFFF0000"/>
      <name val="ＭＳ Ｐ明朝"/>
      <family val="1"/>
      <charset val="128"/>
    </font>
    <font>
      <sz val="9"/>
      <color rgb="FFFF0000"/>
      <name val="ＭＳ 明朝"/>
      <family val="1"/>
      <charset val="128"/>
    </font>
    <font>
      <sz val="18"/>
      <name val="ＭＳ 明朝"/>
      <family val="1"/>
      <charset val="128"/>
    </font>
    <font>
      <sz val="16"/>
      <color theme="0"/>
      <name val="ＭＳ ゴシック"/>
      <family val="3"/>
      <charset val="128"/>
    </font>
    <font>
      <sz val="18"/>
      <color rgb="FFFF0000"/>
      <name val="ＭＳ 明朝"/>
      <family val="1"/>
      <charset val="128"/>
    </font>
    <font>
      <sz val="12"/>
      <color rgb="FFFF0000"/>
      <name val="ＭＳ 明朝"/>
      <family val="1"/>
      <charset val="128"/>
    </font>
    <font>
      <b/>
      <sz val="11"/>
      <color theme="0"/>
      <name val="ＭＳ 明朝"/>
      <family val="1"/>
      <charset val="128"/>
    </font>
    <font>
      <b/>
      <sz val="14"/>
      <name val="ＭＳ 明朝"/>
      <family val="1"/>
      <charset val="128"/>
    </font>
    <font>
      <b/>
      <sz val="14"/>
      <color rgb="FFFF0000"/>
      <name val="ＭＳ 明朝"/>
      <family val="1"/>
      <charset val="128"/>
    </font>
    <font>
      <b/>
      <sz val="20"/>
      <name val="ＭＳ ゴシック"/>
      <family val="3"/>
      <charset val="128"/>
    </font>
    <font>
      <b/>
      <sz val="18"/>
      <color rgb="FFFF0000"/>
      <name val="ＭＳ 明朝"/>
      <family val="1"/>
      <charset val="128"/>
    </font>
    <font>
      <sz val="12"/>
      <color theme="1"/>
      <name val="ＭＳ 明朝"/>
      <family val="1"/>
      <charset val="128"/>
    </font>
    <font>
      <sz val="18"/>
      <color theme="0"/>
      <name val="HG創英角ｺﾞｼｯｸUB"/>
      <family val="3"/>
      <charset val="128"/>
    </font>
    <font>
      <sz val="18"/>
      <color theme="1"/>
      <name val="ＭＳ ゴシック"/>
      <family val="3"/>
      <charset val="128"/>
    </font>
    <font>
      <sz val="14"/>
      <name val="ＭＳ ゴシック"/>
      <family val="3"/>
      <charset val="128"/>
    </font>
    <font>
      <b/>
      <sz val="14"/>
      <name val="ＭＳ ゴシック"/>
      <family val="3"/>
      <charset val="128"/>
    </font>
    <font>
      <b/>
      <sz val="14"/>
      <color theme="1"/>
      <name val="ＭＳ ゴシック"/>
      <family val="3"/>
      <charset val="128"/>
    </font>
    <font>
      <sz val="20"/>
      <color theme="1"/>
      <name val="ＭＳ ゴシック"/>
      <family val="3"/>
      <charset val="128"/>
    </font>
    <font>
      <b/>
      <i/>
      <u/>
      <sz val="12"/>
      <color theme="1"/>
      <name val="ＭＳ 明朝"/>
      <family val="1"/>
      <charset val="128"/>
    </font>
    <font>
      <b/>
      <sz val="18"/>
      <color theme="1"/>
      <name val="ＭＳ ゴシック"/>
      <family val="3"/>
      <charset val="128"/>
    </font>
    <font>
      <sz val="16"/>
      <color theme="0"/>
      <name val="HG創英角ｺﾞｼｯｸUB"/>
      <family val="3"/>
      <charset val="128"/>
    </font>
    <font>
      <b/>
      <sz val="14"/>
      <color theme="0"/>
      <name val="ＭＳ ゴシック"/>
      <family val="3"/>
      <charset val="128"/>
    </font>
    <font>
      <sz val="22"/>
      <name val="ＭＳ ゴシック"/>
      <family val="3"/>
      <charset val="128"/>
    </font>
    <font>
      <sz val="10"/>
      <color theme="1"/>
      <name val="ＭＳ ゴシック"/>
      <family val="3"/>
      <charset val="128"/>
    </font>
    <font>
      <sz val="10"/>
      <color rgb="FFFF0000"/>
      <name val="ＭＳ ゴシック"/>
      <family val="3"/>
      <charset val="128"/>
    </font>
    <font>
      <sz val="10"/>
      <color theme="1"/>
      <name val="ＭＳ 明朝"/>
      <family val="1"/>
      <charset val="128"/>
    </font>
    <font>
      <sz val="9"/>
      <color theme="1"/>
      <name val="ＭＳ Ｐ明朝"/>
      <family val="1"/>
      <charset val="128"/>
    </font>
    <font>
      <sz val="9"/>
      <color theme="1"/>
      <name val="ＭＳ 明朝"/>
      <family val="1"/>
      <charset val="128"/>
    </font>
    <font>
      <b/>
      <sz val="10"/>
      <name val="ＭＳ 明朝"/>
      <family val="1"/>
      <charset val="128"/>
    </font>
    <font>
      <sz val="12"/>
      <name val="ＭＳ Ｐゴシック"/>
      <family val="3"/>
      <charset val="128"/>
    </font>
    <font>
      <sz val="12"/>
      <color rgb="FFFF0000"/>
      <name val="ＭＳ Ｐゴシック"/>
      <family val="3"/>
      <charset val="128"/>
    </font>
    <font>
      <sz val="10"/>
      <name val="ＭＳ 明朝"/>
      <family val="1"/>
      <charset val="128"/>
    </font>
    <font>
      <sz val="8"/>
      <name val="ＭＳ Ｐ明朝"/>
      <family val="1"/>
      <charset val="128"/>
    </font>
  </fonts>
  <fills count="13">
    <fill>
      <patternFill patternType="none"/>
    </fill>
    <fill>
      <patternFill patternType="gray125"/>
    </fill>
    <fill>
      <patternFill patternType="solid">
        <fgColor indexed="51"/>
        <bgColor indexed="64"/>
      </patternFill>
    </fill>
    <fill>
      <patternFill patternType="solid">
        <fgColor indexed="43"/>
        <bgColor indexed="64"/>
      </patternFill>
    </fill>
    <fill>
      <patternFill patternType="solid">
        <fgColor indexed="13"/>
        <bgColor indexed="64"/>
      </patternFill>
    </fill>
    <fill>
      <patternFill patternType="solid">
        <fgColor rgb="FFFFFF66"/>
        <bgColor indexed="64"/>
      </patternFill>
    </fill>
    <fill>
      <patternFill patternType="solid">
        <fgColor indexed="9"/>
        <bgColor indexed="64"/>
      </patternFill>
    </fill>
    <fill>
      <patternFill patternType="solid">
        <fgColor theme="1"/>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rgb="FFFF3300"/>
        <bgColor indexed="64"/>
      </patternFill>
    </fill>
    <fill>
      <patternFill patternType="solid">
        <fgColor theme="6" tint="0.79998168889431442"/>
        <bgColor indexed="64"/>
      </patternFill>
    </fill>
    <fill>
      <patternFill patternType="solid">
        <fgColor theme="9" tint="0.79998168889431442"/>
        <bgColor indexed="64"/>
      </patternFill>
    </fill>
  </fills>
  <borders count="3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hair">
        <color theme="0" tint="-0.499984740745262"/>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hair">
        <color indexed="64"/>
      </bottom>
      <diagonal/>
    </border>
    <border>
      <left style="dotted">
        <color indexed="64"/>
      </left>
      <right style="dotted">
        <color indexed="64"/>
      </right>
      <top/>
      <bottom style="thin">
        <color indexed="64"/>
      </bottom>
      <diagonal/>
    </border>
    <border>
      <left style="dotted">
        <color indexed="64"/>
      </left>
      <right style="dotted">
        <color indexed="64"/>
      </right>
      <top/>
      <bottom style="hair">
        <color theme="0" tint="-0.499984740745262"/>
      </bottom>
      <diagonal/>
    </border>
    <border>
      <left style="thin">
        <color indexed="64"/>
      </left>
      <right/>
      <top/>
      <bottom style="hair">
        <color theme="0" tint="-0.499984740745262"/>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22">
    <xf numFmtId="0" fontId="0" fillId="0" borderId="0"/>
    <xf numFmtId="177" fontId="16" fillId="0" borderId="0" applyFill="0" applyBorder="0" applyAlignment="0"/>
    <xf numFmtId="0" fontId="17" fillId="0" borderId="0">
      <alignment horizontal="left"/>
    </xf>
    <xf numFmtId="0" fontId="18" fillId="0" borderId="1" applyNumberFormat="0" applyAlignment="0" applyProtection="0">
      <alignment horizontal="left" vertical="center"/>
    </xf>
    <xf numFmtId="0" fontId="18" fillId="0" borderId="2">
      <alignment horizontal="left" vertical="center"/>
    </xf>
    <xf numFmtId="0" fontId="19" fillId="0" borderId="0"/>
    <xf numFmtId="4" fontId="17" fillId="0" borderId="0">
      <alignment horizontal="right"/>
    </xf>
    <xf numFmtId="4" fontId="20" fillId="0" borderId="0">
      <alignment horizontal="right"/>
    </xf>
    <xf numFmtId="0" fontId="21" fillId="0" borderId="0">
      <alignment horizontal="left"/>
    </xf>
    <xf numFmtId="0" fontId="22" fillId="0" borderId="0">
      <alignment horizontal="center"/>
    </xf>
    <xf numFmtId="38" fontId="2" fillId="0" borderId="0" applyFont="0" applyFill="0" applyBorder="0" applyAlignment="0" applyProtection="0"/>
    <xf numFmtId="6" fontId="2" fillId="0" borderId="0" applyFont="0" applyFill="0" applyBorder="0" applyAlignment="0" applyProtection="0"/>
    <xf numFmtId="0" fontId="2" fillId="0" borderId="0">
      <alignment vertical="center"/>
    </xf>
    <xf numFmtId="0" fontId="2" fillId="0" borderId="0"/>
    <xf numFmtId="0" fontId="2" fillId="0" borderId="0">
      <alignment vertical="center"/>
    </xf>
    <xf numFmtId="0" fontId="24" fillId="0" borderId="0">
      <alignment vertical="center"/>
    </xf>
    <xf numFmtId="0" fontId="15" fillId="0" borderId="0"/>
    <xf numFmtId="38" fontId="2" fillId="0" borderId="0" applyFont="0" applyFill="0" applyBorder="0" applyAlignment="0" applyProtection="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cellStyleXfs>
  <cellXfs count="286">
    <xf numFmtId="0" fontId="0" fillId="0" borderId="0" xfId="0"/>
    <xf numFmtId="0" fontId="9" fillId="0" borderId="0" xfId="12" applyFont="1" applyProtection="1">
      <alignment vertical="center"/>
    </xf>
    <xf numFmtId="0" fontId="10" fillId="0" borderId="0" xfId="12" applyFont="1" applyProtection="1">
      <alignment vertical="center"/>
    </xf>
    <xf numFmtId="0" fontId="4" fillId="0" borderId="0" xfId="12" applyFont="1" applyProtection="1">
      <alignment vertical="center"/>
    </xf>
    <xf numFmtId="0" fontId="8" fillId="0" borderId="0" xfId="12" applyFont="1" applyProtection="1">
      <alignment vertical="center"/>
    </xf>
    <xf numFmtId="0" fontId="4" fillId="0" borderId="3" xfId="12" applyFont="1" applyBorder="1" applyAlignment="1" applyProtection="1">
      <alignment horizontal="center" vertical="center"/>
    </xf>
    <xf numFmtId="0" fontId="4" fillId="0" borderId="0" xfId="12" applyFont="1" applyBorder="1" applyAlignment="1" applyProtection="1">
      <alignment vertical="center"/>
    </xf>
    <xf numFmtId="0" fontId="4" fillId="0" borderId="0" xfId="12" applyFont="1" applyBorder="1" applyAlignment="1" applyProtection="1">
      <alignment horizontal="center" vertical="center"/>
    </xf>
    <xf numFmtId="176" fontId="4" fillId="0" borderId="0" xfId="12" applyNumberFormat="1" applyFont="1" applyBorder="1" applyAlignment="1" applyProtection="1">
      <alignment horizontal="center" vertical="center"/>
    </xf>
    <xf numFmtId="0" fontId="8" fillId="0" borderId="0" xfId="12" applyFont="1" applyBorder="1" applyAlignment="1" applyProtection="1">
      <alignment horizontal="center" vertical="center" wrapText="1"/>
    </xf>
    <xf numFmtId="0" fontId="4" fillId="0" borderId="0" xfId="12" applyFont="1" applyAlignment="1" applyProtection="1">
      <alignment horizontal="center" vertical="center"/>
    </xf>
    <xf numFmtId="0" fontId="2" fillId="0" borderId="0" xfId="12" applyFont="1" applyAlignment="1" applyProtection="1">
      <alignment vertical="center"/>
    </xf>
    <xf numFmtId="0" fontId="4" fillId="0" borderId="0" xfId="12" applyFont="1" applyAlignment="1" applyProtection="1">
      <alignment horizontal="left" vertical="center"/>
    </xf>
    <xf numFmtId="0" fontId="6" fillId="0" borderId="0" xfId="12" applyFont="1" applyBorder="1" applyAlignment="1" applyProtection="1">
      <alignment horizontal="center" vertical="center"/>
    </xf>
    <xf numFmtId="0" fontId="4" fillId="0" borderId="0" xfId="12" applyFont="1" applyAlignment="1" applyProtection="1">
      <alignment horizontal="left" vertical="center" indent="1"/>
    </xf>
    <xf numFmtId="0" fontId="4" fillId="0" borderId="0" xfId="12" applyFont="1" applyAlignment="1" applyProtection="1">
      <alignment horizontal="right" vertical="center"/>
    </xf>
    <xf numFmtId="0" fontId="7" fillId="0" borderId="0" xfId="12" applyFont="1" applyAlignment="1" applyProtection="1">
      <alignment horizontal="left" vertical="center" indent="1"/>
    </xf>
    <xf numFmtId="0" fontId="7" fillId="0" borderId="0" xfId="12" applyFont="1" applyAlignment="1" applyProtection="1">
      <alignment horizontal="right" vertical="center"/>
    </xf>
    <xf numFmtId="0" fontId="7" fillId="0" borderId="0" xfId="12" applyFont="1" applyProtection="1">
      <alignment vertical="center"/>
    </xf>
    <xf numFmtId="0" fontId="7" fillId="0" borderId="0" xfId="12" applyFont="1" applyAlignment="1" applyProtection="1">
      <alignment horizontal="left" vertical="center" indent="4"/>
    </xf>
    <xf numFmtId="49" fontId="4" fillId="0" borderId="0" xfId="12" applyNumberFormat="1" applyFont="1" applyBorder="1" applyAlignment="1" applyProtection="1">
      <alignment vertical="center"/>
    </xf>
    <xf numFmtId="0" fontId="4" fillId="0" borderId="0" xfId="12" quotePrefix="1" applyFont="1" applyProtection="1">
      <alignment vertical="center"/>
    </xf>
    <xf numFmtId="0" fontId="13" fillId="0" borderId="0" xfId="0" applyFont="1" applyAlignment="1">
      <alignment vertical="center"/>
    </xf>
    <xf numFmtId="49" fontId="5" fillId="0" borderId="0" xfId="12" applyNumberFormat="1" applyFont="1" applyBorder="1" applyAlignment="1" applyProtection="1">
      <alignment horizontal="right" vertical="center" indent="1" shrinkToFit="1"/>
    </xf>
    <xf numFmtId="0" fontId="13" fillId="0" borderId="0" xfId="0" applyFont="1"/>
    <xf numFmtId="0" fontId="13" fillId="0" borderId="0" xfId="0" applyFont="1" applyAlignment="1">
      <alignment horizontal="left"/>
    </xf>
    <xf numFmtId="0" fontId="13" fillId="0" borderId="0" xfId="0" applyFont="1" applyAlignment="1"/>
    <xf numFmtId="0" fontId="13" fillId="0" borderId="0" xfId="0" applyFont="1" applyAlignment="1">
      <alignment horizontal="center"/>
    </xf>
    <xf numFmtId="0" fontId="8" fillId="5" borderId="3" xfId="12" applyFont="1" applyFill="1" applyBorder="1" applyAlignment="1" applyProtection="1">
      <alignment horizontal="center" vertical="center" shrinkToFit="1"/>
    </xf>
    <xf numFmtId="0" fontId="7" fillId="0" borderId="3" xfId="12" applyFont="1" applyBorder="1" applyAlignment="1" applyProtection="1">
      <alignment horizontal="center" vertical="center"/>
    </xf>
    <xf numFmtId="0" fontId="32" fillId="0" borderId="0" xfId="14" applyFont="1">
      <alignment vertical="center"/>
    </xf>
    <xf numFmtId="0" fontId="32" fillId="0" borderId="0" xfId="14" applyFont="1" applyAlignment="1">
      <alignment horizontal="distributed" vertical="center"/>
    </xf>
    <xf numFmtId="0" fontId="15" fillId="0" borderId="0" xfId="14" applyFont="1">
      <alignment vertical="center"/>
    </xf>
    <xf numFmtId="0" fontId="4" fillId="0" borderId="0" xfId="12" applyFont="1" applyFill="1" applyBorder="1" applyProtection="1">
      <alignment vertical="center"/>
    </xf>
    <xf numFmtId="0" fontId="4" fillId="0" borderId="0" xfId="12" applyFont="1" applyBorder="1" applyProtection="1">
      <alignment vertical="center"/>
    </xf>
    <xf numFmtId="0" fontId="8" fillId="0" borderId="0" xfId="12" applyFont="1" applyBorder="1" applyProtection="1">
      <alignment vertical="center"/>
    </xf>
    <xf numFmtId="0" fontId="8" fillId="5" borderId="3" xfId="12" applyFont="1" applyFill="1" applyBorder="1" applyAlignment="1" applyProtection="1">
      <alignment horizontal="center" vertical="center"/>
    </xf>
    <xf numFmtId="0" fontId="8" fillId="5" borderId="3" xfId="12" applyFont="1" applyFill="1" applyBorder="1" applyAlignment="1" applyProtection="1">
      <alignment horizontal="center" vertical="center" wrapText="1"/>
    </xf>
    <xf numFmtId="0" fontId="38" fillId="5" borderId="3" xfId="12" applyFont="1" applyFill="1" applyBorder="1" applyAlignment="1" applyProtection="1">
      <alignment horizontal="center" vertical="center"/>
    </xf>
    <xf numFmtId="0" fontId="38" fillId="5" borderId="3" xfId="12" applyFont="1" applyFill="1" applyBorder="1" applyAlignment="1" applyProtection="1">
      <alignment horizontal="left" vertical="center"/>
    </xf>
    <xf numFmtId="0" fontId="8" fillId="5" borderId="3" xfId="12" applyFont="1" applyFill="1" applyBorder="1" applyProtection="1">
      <alignment vertical="center"/>
    </xf>
    <xf numFmtId="49" fontId="8" fillId="5" borderId="3" xfId="12" applyNumberFormat="1" applyFont="1" applyFill="1" applyBorder="1" applyAlignment="1" applyProtection="1">
      <alignment horizontal="right" vertical="center" shrinkToFit="1"/>
    </xf>
    <xf numFmtId="0" fontId="39" fillId="5" borderId="3" xfId="12" applyFont="1" applyFill="1" applyBorder="1" applyAlignment="1" applyProtection="1">
      <alignment horizontal="center" vertical="center" shrinkToFit="1"/>
    </xf>
    <xf numFmtId="0" fontId="40" fillId="5" borderId="3" xfId="12" applyFont="1" applyFill="1" applyBorder="1" applyAlignment="1" applyProtection="1">
      <alignment horizontal="center" vertical="center"/>
    </xf>
    <xf numFmtId="0" fontId="40" fillId="5" borderId="3" xfId="12" applyFont="1" applyFill="1" applyBorder="1" applyAlignment="1" applyProtection="1">
      <alignment horizontal="left" vertical="center"/>
    </xf>
    <xf numFmtId="0" fontId="39" fillId="5" borderId="3" xfId="12" applyFont="1" applyFill="1" applyBorder="1" applyAlignment="1" applyProtection="1">
      <alignment horizontal="center" vertical="center"/>
    </xf>
    <xf numFmtId="0" fontId="39" fillId="5" borderId="3" xfId="12" applyFont="1" applyFill="1" applyBorder="1" applyProtection="1">
      <alignment vertical="center"/>
    </xf>
    <xf numFmtId="49" fontId="39" fillId="5" borderId="3" xfId="12" applyNumberFormat="1" applyFont="1" applyFill="1" applyBorder="1" applyAlignment="1" applyProtection="1">
      <alignment horizontal="right" vertical="center" shrinkToFit="1"/>
    </xf>
    <xf numFmtId="49" fontId="39" fillId="5" borderId="3" xfId="12" applyNumberFormat="1" applyFont="1" applyFill="1" applyBorder="1" applyAlignment="1" applyProtection="1">
      <alignment horizontal="center" vertical="center" shrinkToFit="1"/>
    </xf>
    <xf numFmtId="0" fontId="11" fillId="0" borderId="3" xfId="12" applyFont="1" applyBorder="1" applyAlignment="1" applyProtection="1">
      <alignment horizontal="center" vertical="center"/>
    </xf>
    <xf numFmtId="0" fontId="4" fillId="0" borderId="0" xfId="12" applyFont="1" applyBorder="1" applyAlignment="1" applyProtection="1">
      <alignment horizontal="center" vertical="center" wrapText="1"/>
    </xf>
    <xf numFmtId="0" fontId="41" fillId="0" borderId="0" xfId="14" applyFont="1" applyAlignment="1">
      <alignment horizontal="distributed" vertical="center"/>
    </xf>
    <xf numFmtId="0" fontId="41" fillId="0" borderId="0" xfId="14" applyFont="1">
      <alignment vertical="center"/>
    </xf>
    <xf numFmtId="0" fontId="42" fillId="0" borderId="0" xfId="14" applyFont="1" applyFill="1" applyAlignment="1">
      <alignment horizontal="center" vertical="center"/>
    </xf>
    <xf numFmtId="0" fontId="29" fillId="0" borderId="0" xfId="14" applyFont="1" applyFill="1" applyAlignment="1">
      <alignment horizontal="center" vertical="center" shrinkToFit="1"/>
    </xf>
    <xf numFmtId="0" fontId="32" fillId="0" borderId="0" xfId="14" applyFont="1" applyFill="1">
      <alignment vertical="center"/>
    </xf>
    <xf numFmtId="0" fontId="44" fillId="0" borderId="0" xfId="14" applyFont="1">
      <alignment vertical="center"/>
    </xf>
    <xf numFmtId="0" fontId="46" fillId="0" borderId="0" xfId="14" applyFont="1">
      <alignment vertical="center"/>
    </xf>
    <xf numFmtId="0" fontId="35" fillId="0" borderId="0" xfId="14" applyFont="1">
      <alignment vertical="center"/>
    </xf>
    <xf numFmtId="0" fontId="37" fillId="0" borderId="3" xfId="12" applyFont="1" applyBorder="1" applyAlignment="1" applyProtection="1">
      <alignment horizontal="center" vertical="center"/>
    </xf>
    <xf numFmtId="0" fontId="7" fillId="0" borderId="0" xfId="13" applyFont="1" applyProtection="1"/>
    <xf numFmtId="0" fontId="34" fillId="0" borderId="0" xfId="0" applyFont="1" applyAlignment="1" applyProtection="1">
      <alignment vertical="center"/>
    </xf>
    <xf numFmtId="0" fontId="51" fillId="0" borderId="0" xfId="0" applyFont="1" applyFill="1" applyAlignment="1" applyProtection="1">
      <alignment horizontal="center" vertical="center"/>
    </xf>
    <xf numFmtId="0" fontId="33" fillId="0" borderId="0" xfId="0" applyFont="1" applyFill="1" applyAlignment="1" applyProtection="1">
      <alignment horizontal="center" vertical="center"/>
    </xf>
    <xf numFmtId="0" fontId="34" fillId="0" borderId="0" xfId="0" applyFont="1" applyFill="1" applyAlignment="1" applyProtection="1">
      <alignment vertical="center"/>
    </xf>
    <xf numFmtId="0" fontId="33" fillId="0" borderId="0" xfId="0" applyFont="1" applyAlignment="1" applyProtection="1">
      <alignment horizontal="center" vertical="center"/>
    </xf>
    <xf numFmtId="0" fontId="33" fillId="0" borderId="0" xfId="0" applyFont="1" applyBorder="1" applyAlignment="1" applyProtection="1">
      <alignment horizontal="center" vertical="center"/>
    </xf>
    <xf numFmtId="0" fontId="50" fillId="0" borderId="0" xfId="0" applyFont="1" applyBorder="1" applyAlignment="1" applyProtection="1">
      <alignment horizontal="center" vertical="center"/>
    </xf>
    <xf numFmtId="0" fontId="50" fillId="0" borderId="0" xfId="0" applyFont="1" applyAlignment="1" applyProtection="1">
      <alignment horizontal="center" vertical="center"/>
    </xf>
    <xf numFmtId="0" fontId="50" fillId="0" borderId="0" xfId="0" applyFont="1" applyAlignment="1" applyProtection="1">
      <alignment vertical="center"/>
    </xf>
    <xf numFmtId="38" fontId="14" fillId="0" borderId="21" xfId="10" applyFont="1" applyBorder="1" applyAlignment="1" applyProtection="1">
      <alignment horizontal="right" vertical="center"/>
    </xf>
    <xf numFmtId="0" fontId="14" fillId="0" borderId="3" xfId="0" applyFont="1" applyBorder="1" applyAlignment="1" applyProtection="1">
      <alignment horizontal="center" vertical="center" shrinkToFit="1"/>
    </xf>
    <xf numFmtId="38" fontId="63" fillId="0" borderId="22" xfId="10" applyFont="1" applyBorder="1" applyAlignment="1" applyProtection="1">
      <alignment horizontal="right" vertical="center"/>
    </xf>
    <xf numFmtId="0" fontId="53" fillId="0" borderId="7" xfId="0" applyFont="1" applyBorder="1" applyAlignment="1" applyProtection="1">
      <alignment horizontal="center" vertical="center"/>
    </xf>
    <xf numFmtId="0" fontId="14" fillId="0" borderId="0" xfId="0" applyFont="1" applyProtection="1"/>
    <xf numFmtId="0" fontId="14" fillId="0" borderId="0" xfId="0" applyFont="1" applyAlignment="1" applyProtection="1">
      <alignment horizontal="center" vertical="center" shrinkToFit="1"/>
    </xf>
    <xf numFmtId="0" fontId="14" fillId="0" borderId="0" xfId="0" applyFont="1" applyAlignment="1" applyProtection="1">
      <alignment horizontal="center" vertical="center"/>
    </xf>
    <xf numFmtId="0" fontId="14" fillId="0" borderId="0" xfId="0" applyFont="1" applyAlignment="1" applyProtection="1">
      <alignment horizontal="right" vertical="center"/>
    </xf>
    <xf numFmtId="0" fontId="14" fillId="0" borderId="0" xfId="0" applyFont="1" applyBorder="1" applyAlignment="1" applyProtection="1">
      <alignment horizontal="center" vertical="top" shrinkToFit="1"/>
    </xf>
    <xf numFmtId="0" fontId="14" fillId="0" borderId="3" xfId="0" applyFont="1" applyBorder="1" applyProtection="1"/>
    <xf numFmtId="0" fontId="14" fillId="8" borderId="6" xfId="0" applyFont="1" applyFill="1" applyBorder="1" applyAlignment="1" applyProtection="1">
      <alignment horizontal="center" vertical="center" shrinkToFit="1"/>
    </xf>
    <xf numFmtId="0" fontId="14" fillId="8" borderId="20" xfId="0" applyFont="1" applyFill="1" applyBorder="1" applyAlignment="1" applyProtection="1">
      <alignment horizontal="center" vertical="center" shrinkToFit="1"/>
    </xf>
    <xf numFmtId="0" fontId="14" fillId="8" borderId="7" xfId="0" applyFont="1" applyFill="1" applyBorder="1" applyAlignment="1" applyProtection="1">
      <alignment horizontal="center" vertical="center" shrinkToFit="1"/>
    </xf>
    <xf numFmtId="0" fontId="14" fillId="8" borderId="6" xfId="0" applyFont="1" applyFill="1" applyBorder="1" applyAlignment="1" applyProtection="1">
      <alignment vertical="center" shrinkToFit="1"/>
    </xf>
    <xf numFmtId="0" fontId="14" fillId="8" borderId="3" xfId="0" applyFont="1" applyFill="1" applyBorder="1" applyAlignment="1" applyProtection="1">
      <alignment horizontal="center" vertical="center" shrinkToFit="1"/>
    </xf>
    <xf numFmtId="0" fontId="14" fillId="0" borderId="3" xfId="0" applyFont="1" applyBorder="1" applyAlignment="1" applyProtection="1">
      <alignment horizontal="center"/>
    </xf>
    <xf numFmtId="0" fontId="14" fillId="6" borderId="14" xfId="0" applyFont="1" applyFill="1" applyBorder="1" applyAlignment="1" applyProtection="1">
      <alignment horizontal="center" vertical="center"/>
    </xf>
    <xf numFmtId="0" fontId="14" fillId="0" borderId="16" xfId="0" applyFont="1" applyBorder="1" applyAlignment="1" applyProtection="1">
      <alignment horizontal="center" vertical="center"/>
    </xf>
    <xf numFmtId="38" fontId="14" fillId="0" borderId="18" xfId="10" applyFont="1" applyBorder="1" applyAlignment="1" applyProtection="1">
      <alignment vertical="center"/>
    </xf>
    <xf numFmtId="38" fontId="14" fillId="0" borderId="16" xfId="10" applyFont="1" applyBorder="1" applyAlignment="1" applyProtection="1">
      <alignment horizontal="center" vertical="center"/>
    </xf>
    <xf numFmtId="0" fontId="14" fillId="0" borderId="13" xfId="0" applyFont="1" applyBorder="1" applyProtection="1"/>
    <xf numFmtId="0" fontId="14" fillId="0" borderId="13" xfId="0" applyFont="1" applyBorder="1" applyAlignment="1" applyProtection="1">
      <alignment horizontal="center"/>
    </xf>
    <xf numFmtId="0" fontId="63" fillId="6" borderId="9" xfId="0" applyFont="1" applyFill="1" applyBorder="1" applyAlignment="1" applyProtection="1">
      <alignment horizontal="center" vertical="center"/>
    </xf>
    <xf numFmtId="0" fontId="63" fillId="0" borderId="17" xfId="0" applyFont="1" applyBorder="1" applyAlignment="1" applyProtection="1">
      <alignment horizontal="center" vertical="center"/>
    </xf>
    <xf numFmtId="38" fontId="63" fillId="0" borderId="19" xfId="10" applyFont="1" applyBorder="1" applyAlignment="1" applyProtection="1">
      <alignment vertical="center"/>
    </xf>
    <xf numFmtId="38" fontId="63" fillId="0" borderId="17" xfId="10" applyFont="1" applyBorder="1" applyAlignment="1" applyProtection="1">
      <alignment horizontal="center" vertical="center"/>
    </xf>
    <xf numFmtId="38" fontId="14" fillId="0" borderId="23" xfId="10" applyFont="1" applyBorder="1" applyAlignment="1" applyProtection="1">
      <alignment horizontal="right" vertical="center"/>
    </xf>
    <xf numFmtId="38" fontId="14" fillId="0" borderId="24" xfId="10" applyFont="1" applyBorder="1" applyAlignment="1" applyProtection="1">
      <alignment horizontal="center" vertical="center"/>
    </xf>
    <xf numFmtId="0" fontId="14" fillId="0" borderId="0" xfId="0" applyFont="1" applyBorder="1" applyAlignment="1" applyProtection="1">
      <alignment wrapText="1" shrinkToFit="1"/>
    </xf>
    <xf numFmtId="38" fontId="14" fillId="0" borderId="22" xfId="10" applyFont="1" applyBorder="1" applyAlignment="1" applyProtection="1">
      <alignment horizontal="right" vertical="center"/>
    </xf>
    <xf numFmtId="38" fontId="14" fillId="0" borderId="17" xfId="10" applyFont="1" applyBorder="1" applyAlignment="1" applyProtection="1">
      <alignment horizontal="center" vertical="center"/>
    </xf>
    <xf numFmtId="49" fontId="8" fillId="5" borderId="3" xfId="12" applyNumberFormat="1" applyFont="1" applyFill="1" applyBorder="1" applyAlignment="1" applyProtection="1">
      <alignment horizontal="center" vertical="center"/>
    </xf>
    <xf numFmtId="49" fontId="8" fillId="5" borderId="3" xfId="12" applyNumberFormat="1" applyFont="1" applyFill="1" applyBorder="1" applyAlignment="1" applyProtection="1">
      <alignment horizontal="center" vertical="center" shrinkToFit="1"/>
    </xf>
    <xf numFmtId="0" fontId="64" fillId="0" borderId="3" xfId="0" applyFont="1" applyFill="1" applyBorder="1" applyAlignment="1" applyProtection="1">
      <alignment horizontal="center" vertical="center" shrinkToFit="1"/>
      <protection locked="0"/>
    </xf>
    <xf numFmtId="0" fontId="65" fillId="0" borderId="3" xfId="12" applyFont="1" applyFill="1" applyBorder="1" applyAlignment="1" applyProtection="1">
      <alignment horizontal="center" vertical="center" shrinkToFit="1"/>
      <protection locked="0"/>
    </xf>
    <xf numFmtId="0" fontId="66" fillId="0" borderId="3" xfId="12" applyFont="1" applyFill="1" applyBorder="1" applyAlignment="1" applyProtection="1">
      <alignment horizontal="center" vertical="center" shrinkToFit="1"/>
      <protection locked="0"/>
    </xf>
    <xf numFmtId="0" fontId="66" fillId="0" borderId="3" xfId="12" applyFont="1" applyFill="1" applyBorder="1" applyAlignment="1" applyProtection="1">
      <alignment horizontal="left" vertical="center" shrinkToFit="1"/>
      <protection locked="0"/>
    </xf>
    <xf numFmtId="49" fontId="65" fillId="0" borderId="3" xfId="12" applyNumberFormat="1" applyFont="1" applyFill="1" applyBorder="1" applyAlignment="1" applyProtection="1">
      <alignment horizontal="right" vertical="center" shrinkToFit="1"/>
      <protection locked="0"/>
    </xf>
    <xf numFmtId="49" fontId="65" fillId="0" borderId="3" xfId="12" applyNumberFormat="1" applyFont="1" applyFill="1" applyBorder="1" applyAlignment="1" applyProtection="1">
      <alignment horizontal="center" vertical="center" shrinkToFit="1"/>
      <protection locked="0"/>
    </xf>
    <xf numFmtId="0" fontId="65" fillId="0" borderId="3" xfId="12" applyFont="1" applyFill="1" applyBorder="1" applyAlignment="1" applyProtection="1">
      <alignment vertical="center" shrinkToFit="1"/>
      <protection locked="0"/>
    </xf>
    <xf numFmtId="0" fontId="4" fillId="0" borderId="0" xfId="12" applyFont="1" applyAlignment="1" applyProtection="1">
      <alignment horizontal="center" vertical="center"/>
    </xf>
    <xf numFmtId="0" fontId="65" fillId="0" borderId="3" xfId="12" applyFont="1" applyBorder="1" applyAlignment="1" applyProtection="1">
      <alignment horizontal="center" vertical="center" shrinkToFit="1"/>
    </xf>
    <xf numFmtId="0" fontId="10" fillId="0" borderId="0" xfId="12" applyFont="1" applyAlignment="1" applyProtection="1">
      <alignment horizontal="center" vertical="center"/>
    </xf>
    <xf numFmtId="0" fontId="9" fillId="0" borderId="0" xfId="12" applyFont="1" applyAlignment="1" applyProtection="1">
      <alignment horizontal="center" vertical="center"/>
    </xf>
    <xf numFmtId="0" fontId="14" fillId="0" borderId="0" xfId="0" applyFont="1" applyAlignment="1">
      <alignment horizontal="left" vertical="center"/>
    </xf>
    <xf numFmtId="0" fontId="13" fillId="0" borderId="0" xfId="0" applyFont="1" applyAlignment="1">
      <alignment horizontal="left" indent="1"/>
    </xf>
    <xf numFmtId="0" fontId="14" fillId="8" borderId="3" xfId="0" applyFont="1" applyFill="1" applyBorder="1" applyAlignment="1" applyProtection="1">
      <alignment horizontal="center" vertical="center" shrinkToFit="1"/>
    </xf>
    <xf numFmtId="0" fontId="5" fillId="0" borderId="0" xfId="12" applyFont="1" applyAlignment="1" applyProtection="1">
      <alignment horizontal="left" vertical="center" indent="1"/>
    </xf>
    <xf numFmtId="38" fontId="14" fillId="0" borderId="18" xfId="10" applyFont="1" applyBorder="1" applyAlignment="1" applyProtection="1">
      <alignment vertical="center" shrinkToFit="1"/>
    </xf>
    <xf numFmtId="38" fontId="63" fillId="0" borderId="19" xfId="10" applyFont="1" applyBorder="1" applyAlignment="1" applyProtection="1">
      <alignment vertical="center" shrinkToFit="1"/>
    </xf>
    <xf numFmtId="6" fontId="62" fillId="0" borderId="15" xfId="11" applyFont="1" applyBorder="1" applyAlignment="1" applyProtection="1">
      <alignment horizontal="right" vertical="center" shrinkToFit="1"/>
    </xf>
    <xf numFmtId="6" fontId="63" fillId="0" borderId="9" xfId="11" applyFont="1" applyBorder="1" applyAlignment="1" applyProtection="1">
      <alignment horizontal="right" vertical="center" shrinkToFit="1"/>
    </xf>
    <xf numFmtId="0" fontId="52" fillId="0" borderId="0" xfId="12" applyFont="1" applyAlignment="1" applyProtection="1">
      <alignment horizontal="center" vertical="center"/>
    </xf>
    <xf numFmtId="0" fontId="4" fillId="0" borderId="3" xfId="12" applyFont="1" applyBorder="1" applyAlignment="1" applyProtection="1">
      <alignment horizontal="center" vertical="center"/>
    </xf>
    <xf numFmtId="0" fontId="14" fillId="0" borderId="0" xfId="12" applyFont="1" applyBorder="1" applyAlignment="1" applyProtection="1">
      <alignment horizontal="center" vertical="center"/>
      <protection locked="0"/>
    </xf>
    <xf numFmtId="0" fontId="14" fillId="0" borderId="0" xfId="0" applyFont="1" applyBorder="1" applyProtection="1"/>
    <xf numFmtId="0" fontId="14" fillId="0" borderId="5" xfId="0" applyFont="1" applyBorder="1" applyProtection="1"/>
    <xf numFmtId="6" fontId="62" fillId="0" borderId="26" xfId="11" applyFont="1" applyBorder="1" applyAlignment="1" applyProtection="1">
      <alignment horizontal="right" vertical="center" shrinkToFit="1"/>
    </xf>
    <xf numFmtId="6" fontId="62" fillId="0" borderId="25" xfId="11" applyFont="1" applyBorder="1" applyAlignment="1" applyProtection="1">
      <alignment horizontal="right" vertical="center" shrinkToFit="1"/>
    </xf>
    <xf numFmtId="0" fontId="14" fillId="8" borderId="3" xfId="0" applyFont="1" applyFill="1" applyBorder="1" applyAlignment="1" applyProtection="1">
      <alignment horizontal="center" vertical="center" shrinkToFit="1"/>
    </xf>
    <xf numFmtId="0" fontId="8" fillId="0" borderId="3" xfId="18" applyFont="1" applyBorder="1" applyAlignment="1" applyProtection="1">
      <alignment horizontal="center" vertical="center" shrinkToFit="1"/>
      <protection locked="0"/>
    </xf>
    <xf numFmtId="0" fontId="38" fillId="0" borderId="3" xfId="18" applyFont="1" applyBorder="1" applyAlignment="1" applyProtection="1">
      <alignment horizontal="center" vertical="center" shrinkToFit="1"/>
      <protection locked="0"/>
    </xf>
    <xf numFmtId="0" fontId="38" fillId="0" borderId="3" xfId="18" applyFont="1" applyBorder="1" applyAlignment="1" applyProtection="1">
      <alignment horizontal="left" vertical="center" shrinkToFit="1"/>
      <protection locked="0"/>
    </xf>
    <xf numFmtId="49" fontId="8" fillId="0" borderId="3" xfId="18" applyNumberFormat="1" applyFont="1" applyBorder="1" applyAlignment="1" applyProtection="1">
      <alignment horizontal="center" vertical="center" shrinkToFit="1"/>
      <protection locked="0"/>
    </xf>
    <xf numFmtId="0" fontId="8" fillId="0" borderId="3" xfId="18" applyFont="1" applyBorder="1" applyAlignment="1" applyProtection="1">
      <alignment vertical="center" shrinkToFit="1"/>
      <protection locked="0"/>
    </xf>
    <xf numFmtId="49" fontId="8" fillId="0" borderId="3" xfId="18" applyNumberFormat="1" applyFont="1" applyBorder="1" applyAlignment="1" applyProtection="1">
      <alignment horizontal="right" vertical="center" shrinkToFit="1"/>
      <protection locked="0"/>
    </xf>
    <xf numFmtId="0" fontId="70" fillId="0" borderId="3" xfId="13" applyFont="1" applyBorder="1" applyAlignment="1" applyProtection="1">
      <alignment horizontal="center" vertical="center" shrinkToFit="1"/>
      <protection locked="0"/>
    </xf>
    <xf numFmtId="0" fontId="38" fillId="0" borderId="3" xfId="0" applyFont="1" applyBorder="1" applyAlignment="1" applyProtection="1">
      <alignment horizontal="center" vertical="center" shrinkToFit="1"/>
      <protection locked="0"/>
    </xf>
    <xf numFmtId="49" fontId="38" fillId="0" borderId="3" xfId="0" applyNumberFormat="1" applyFont="1" applyBorder="1" applyAlignment="1" applyProtection="1">
      <alignment horizontal="center" vertical="center" shrinkToFit="1"/>
      <protection locked="0"/>
    </xf>
    <xf numFmtId="0" fontId="38" fillId="0" borderId="3" xfId="0" applyNumberFormat="1" applyFont="1" applyBorder="1" applyAlignment="1" applyProtection="1">
      <alignment horizontal="center" vertical="center" shrinkToFit="1"/>
      <protection locked="0"/>
    </xf>
    <xf numFmtId="0" fontId="70" fillId="0" borderId="3" xfId="0" applyFont="1" applyFill="1" applyBorder="1" applyAlignment="1" applyProtection="1">
      <alignment horizontal="center" vertical="center" shrinkToFit="1"/>
      <protection locked="0"/>
    </xf>
    <xf numFmtId="0" fontId="38" fillId="0" borderId="3" xfId="19" applyFont="1" applyBorder="1" applyAlignment="1" applyProtection="1">
      <alignment horizontal="center" vertical="center" shrinkToFit="1"/>
      <protection locked="0"/>
    </xf>
    <xf numFmtId="49" fontId="38" fillId="0" borderId="3" xfId="19" applyNumberFormat="1" applyFont="1" applyBorder="1" applyAlignment="1" applyProtection="1">
      <alignment horizontal="center" vertical="center" shrinkToFit="1"/>
      <protection locked="0"/>
    </xf>
    <xf numFmtId="0" fontId="38" fillId="0" borderId="3" xfId="19" applyNumberFormat="1" applyFont="1" applyBorder="1" applyAlignment="1" applyProtection="1">
      <alignment horizontal="center" vertical="center" shrinkToFit="1"/>
      <protection locked="0"/>
    </xf>
    <xf numFmtId="0" fontId="38" fillId="0" borderId="3" xfId="0" applyFont="1" applyBorder="1" applyAlignment="1" applyProtection="1">
      <alignment horizontal="left" vertical="center" shrinkToFit="1"/>
      <protection locked="0"/>
    </xf>
    <xf numFmtId="49" fontId="38" fillId="0" borderId="3" xfId="0" applyNumberFormat="1" applyFont="1" applyBorder="1" applyAlignment="1" applyProtection="1">
      <alignment horizontal="right" vertical="center" shrinkToFit="1"/>
      <protection locked="0"/>
    </xf>
    <xf numFmtId="0" fontId="38" fillId="0" borderId="3" xfId="0" applyNumberFormat="1" applyFont="1" applyBorder="1" applyAlignment="1" applyProtection="1">
      <alignment horizontal="right" vertical="center" shrinkToFit="1"/>
      <protection locked="0"/>
    </xf>
    <xf numFmtId="0" fontId="71" fillId="5" borderId="3" xfId="12" applyFont="1" applyFill="1" applyBorder="1" applyAlignment="1" applyProtection="1">
      <alignment horizontal="center" vertical="center" wrapText="1"/>
    </xf>
    <xf numFmtId="0" fontId="53" fillId="0" borderId="2" xfId="0" applyFont="1" applyBorder="1" applyAlignment="1" applyProtection="1">
      <alignment horizontal="center" vertical="center"/>
    </xf>
    <xf numFmtId="6" fontId="63" fillId="0" borderId="25" xfId="11" applyFont="1" applyBorder="1" applyAlignment="1" applyProtection="1">
      <alignment horizontal="right" vertical="center" shrinkToFit="1"/>
    </xf>
    <xf numFmtId="6" fontId="63" fillId="0" borderId="19" xfId="11" applyFont="1" applyBorder="1" applyAlignment="1" applyProtection="1">
      <alignment horizontal="right" vertical="center" shrinkToFit="1"/>
    </xf>
    <xf numFmtId="0" fontId="13" fillId="0" borderId="0" xfId="0" applyFont="1" applyAlignment="1">
      <alignment horizontal="left"/>
    </xf>
    <xf numFmtId="0" fontId="26" fillId="2" borderId="4" xfId="0" applyFont="1" applyFill="1" applyBorder="1" applyAlignment="1">
      <alignment horizontal="center" vertical="center"/>
    </xf>
    <xf numFmtId="0" fontId="26" fillId="2" borderId="0" xfId="0" applyFont="1" applyFill="1" applyBorder="1" applyAlignment="1">
      <alignment horizontal="center" vertical="center"/>
    </xf>
    <xf numFmtId="0" fontId="25" fillId="0" borderId="11" xfId="0" applyFont="1" applyBorder="1" applyAlignment="1">
      <alignment vertical="center" wrapText="1"/>
    </xf>
    <xf numFmtId="0" fontId="25" fillId="0" borderId="1" xfId="0" applyFont="1" applyBorder="1" applyAlignment="1">
      <alignment vertical="center" wrapText="1"/>
    </xf>
    <xf numFmtId="0" fontId="25" fillId="0" borderId="12" xfId="0" applyFont="1" applyBorder="1" applyAlignment="1">
      <alignment vertical="center" wrapText="1"/>
    </xf>
    <xf numFmtId="0" fontId="14" fillId="0" borderId="0" xfId="0" applyFont="1" applyAlignment="1">
      <alignment horizontal="left"/>
    </xf>
    <xf numFmtId="0" fontId="13" fillId="0" borderId="0" xfId="0" applyFont="1" applyAlignment="1">
      <alignment horizontal="left" wrapText="1"/>
    </xf>
    <xf numFmtId="0" fontId="13" fillId="0" borderId="0" xfId="0" applyFont="1" applyAlignment="1">
      <alignment horizontal="left" shrinkToFit="1"/>
    </xf>
    <xf numFmtId="0" fontId="13" fillId="4" borderId="6" xfId="0" applyFont="1" applyFill="1" applyBorder="1" applyAlignment="1">
      <alignment horizontal="center"/>
    </xf>
    <xf numFmtId="0" fontId="13" fillId="4" borderId="7" xfId="0" applyFont="1" applyFill="1" applyBorder="1" applyAlignment="1">
      <alignment horizontal="center"/>
    </xf>
    <xf numFmtId="0" fontId="29" fillId="3" borderId="11" xfId="0" applyFont="1" applyFill="1" applyBorder="1" applyAlignment="1">
      <alignment horizontal="center" vertical="center"/>
    </xf>
    <xf numFmtId="0" fontId="29" fillId="3" borderId="1" xfId="0" applyFont="1" applyFill="1" applyBorder="1" applyAlignment="1">
      <alignment horizontal="center" vertical="center"/>
    </xf>
    <xf numFmtId="0" fontId="29" fillId="3" borderId="12" xfId="0" applyFont="1" applyFill="1" applyBorder="1" applyAlignment="1">
      <alignment horizontal="center" vertical="center"/>
    </xf>
    <xf numFmtId="0" fontId="13" fillId="0" borderId="0" xfId="0" applyFont="1" applyBorder="1" applyAlignment="1">
      <alignment horizontal="right"/>
    </xf>
    <xf numFmtId="0" fontId="14" fillId="0" borderId="0" xfId="0" applyFont="1" applyAlignment="1">
      <alignment horizontal="left" vertical="center"/>
    </xf>
    <xf numFmtId="0" fontId="4" fillId="0" borderId="3" xfId="12" applyFont="1" applyBorder="1" applyAlignment="1" applyProtection="1">
      <alignment horizontal="center" vertical="center"/>
    </xf>
    <xf numFmtId="0" fontId="4" fillId="0" borderId="3" xfId="12" applyFont="1" applyBorder="1" applyAlignment="1" applyProtection="1">
      <alignment horizontal="center" vertical="center" wrapText="1"/>
    </xf>
    <xf numFmtId="0" fontId="14" fillId="0" borderId="3" xfId="12" applyFont="1" applyBorder="1" applyAlignment="1" applyProtection="1">
      <alignment horizontal="center" vertical="center"/>
    </xf>
    <xf numFmtId="0" fontId="14" fillId="0" borderId="3" xfId="12" applyFont="1" applyBorder="1" applyAlignment="1" applyProtection="1">
      <alignment horizontal="center" vertical="center"/>
      <protection locked="0"/>
    </xf>
    <xf numFmtId="0" fontId="36" fillId="7" borderId="3" xfId="12" applyFont="1" applyFill="1" applyBorder="1" applyAlignment="1" applyProtection="1">
      <alignment horizontal="center" vertical="center"/>
    </xf>
    <xf numFmtId="0" fontId="52" fillId="0" borderId="0" xfId="12" applyFont="1" applyAlignment="1" applyProtection="1">
      <alignment horizontal="center" vertical="center"/>
    </xf>
    <xf numFmtId="0" fontId="37" fillId="0" borderId="3" xfId="12" applyFont="1" applyBorder="1" applyAlignment="1" applyProtection="1">
      <alignment horizontal="center" vertical="center"/>
      <protection locked="0"/>
    </xf>
    <xf numFmtId="0" fontId="23" fillId="0" borderId="0" xfId="12" applyFont="1" applyBorder="1" applyAlignment="1" applyProtection="1">
      <alignment horizontal="center" vertical="center"/>
    </xf>
    <xf numFmtId="0" fontId="67" fillId="0" borderId="5" xfId="12" applyFont="1" applyBorder="1" applyAlignment="1" applyProtection="1">
      <alignment horizontal="left" vertical="center" indent="1" shrinkToFit="1"/>
    </xf>
    <xf numFmtId="0" fontId="47" fillId="0" borderId="3" xfId="14" applyFont="1" applyBorder="1" applyAlignment="1" applyProtection="1">
      <alignment horizontal="center" vertical="center"/>
      <protection locked="0"/>
    </xf>
    <xf numFmtId="0" fontId="42" fillId="7" borderId="0" xfId="14" applyFont="1" applyFill="1" applyAlignment="1">
      <alignment horizontal="center" vertical="center"/>
    </xf>
    <xf numFmtId="0" fontId="37" fillId="0" borderId="0" xfId="14" applyFont="1" applyAlignment="1">
      <alignment horizontal="center" vertical="center" shrinkToFit="1"/>
    </xf>
    <xf numFmtId="0" fontId="47" fillId="0" borderId="3" xfId="14" applyFont="1" applyBorder="1" applyAlignment="1">
      <alignment horizontal="center" vertical="center"/>
    </xf>
    <xf numFmtId="0" fontId="46" fillId="0" borderId="3" xfId="14" applyFont="1" applyBorder="1" applyAlignment="1">
      <alignment horizontal="center" vertical="center"/>
    </xf>
    <xf numFmtId="0" fontId="46" fillId="0" borderId="3" xfId="14" applyFont="1" applyBorder="1" applyAlignment="1" applyProtection="1">
      <alignment horizontal="center" vertical="center"/>
      <protection locked="0"/>
    </xf>
    <xf numFmtId="0" fontId="37" fillId="0" borderId="3" xfId="12" applyFont="1" applyBorder="1" applyAlignment="1" applyProtection="1">
      <alignment horizontal="center" vertical="center"/>
    </xf>
    <xf numFmtId="0" fontId="48" fillId="0" borderId="0" xfId="14" applyFont="1" applyAlignment="1">
      <alignment horizontal="center" vertical="center"/>
    </xf>
    <xf numFmtId="0" fontId="41" fillId="0" borderId="0" xfId="14" applyFont="1" applyAlignment="1">
      <alignment horizontal="center" vertical="center"/>
    </xf>
    <xf numFmtId="0" fontId="43" fillId="0" borderId="0" xfId="14" applyFont="1" applyAlignment="1">
      <alignment horizontal="center" vertical="center"/>
    </xf>
    <xf numFmtId="178" fontId="47" fillId="0" borderId="3" xfId="14" applyNumberFormat="1" applyFont="1" applyBorder="1" applyAlignment="1" applyProtection="1">
      <alignment horizontal="right" vertical="center"/>
      <protection locked="0"/>
    </xf>
    <xf numFmtId="0" fontId="46" fillId="0" borderId="6" xfId="14" applyFont="1" applyBorder="1" applyAlignment="1">
      <alignment horizontal="center" vertical="center"/>
    </xf>
    <xf numFmtId="178" fontId="46" fillId="0" borderId="3" xfId="14" applyNumberFormat="1" applyFont="1" applyBorder="1" applyAlignment="1" applyProtection="1">
      <alignment horizontal="right" vertical="center"/>
      <protection locked="0"/>
    </xf>
    <xf numFmtId="0" fontId="47" fillId="0" borderId="6" xfId="14" applyFont="1" applyBorder="1" applyAlignment="1">
      <alignment horizontal="center" vertical="center"/>
    </xf>
    <xf numFmtId="0" fontId="45" fillId="10" borderId="0" xfId="14" applyFont="1" applyFill="1" applyAlignment="1">
      <alignment horizontal="center" vertical="center" wrapText="1" shrinkToFit="1"/>
    </xf>
    <xf numFmtId="0" fontId="45" fillId="10" borderId="0" xfId="14" applyFont="1" applyFill="1" applyAlignment="1">
      <alignment horizontal="center" vertical="center" shrinkToFit="1"/>
    </xf>
    <xf numFmtId="0" fontId="35" fillId="5" borderId="3" xfId="14" applyFont="1" applyFill="1" applyBorder="1" applyAlignment="1">
      <alignment horizontal="center" vertical="center"/>
    </xf>
    <xf numFmtId="0" fontId="49" fillId="5" borderId="3" xfId="14" applyFont="1" applyFill="1" applyBorder="1" applyAlignment="1">
      <alignment horizontal="center" vertical="center"/>
    </xf>
    <xf numFmtId="0" fontId="47" fillId="0" borderId="13" xfId="14" applyFont="1" applyBorder="1" applyAlignment="1">
      <alignment horizontal="center" vertical="center"/>
    </xf>
    <xf numFmtId="0" fontId="14" fillId="0" borderId="3" xfId="0" applyFont="1" applyBorder="1" applyAlignment="1" applyProtection="1">
      <alignment horizontal="center"/>
    </xf>
    <xf numFmtId="6" fontId="62" fillId="0" borderId="26" xfId="11" applyFont="1" applyBorder="1" applyAlignment="1" applyProtection="1">
      <alignment horizontal="right" vertical="center" shrinkToFit="1"/>
    </xf>
    <xf numFmtId="6" fontId="62" fillId="0" borderId="25" xfId="11" applyFont="1" applyBorder="1" applyAlignment="1" applyProtection="1">
      <alignment horizontal="right" vertical="center" shrinkToFit="1"/>
    </xf>
    <xf numFmtId="6" fontId="62" fillId="0" borderId="19" xfId="11" applyFont="1" applyBorder="1" applyAlignment="1" applyProtection="1">
      <alignment horizontal="right" vertical="center" shrinkToFit="1"/>
    </xf>
    <xf numFmtId="0" fontId="60" fillId="7" borderId="0" xfId="0" applyFont="1" applyFill="1" applyAlignment="1" applyProtection="1">
      <alignment horizontal="center" vertical="center" shrinkToFit="1"/>
    </xf>
    <xf numFmtId="0" fontId="53" fillId="0" borderId="0" xfId="0" applyFont="1" applyAlignment="1" applyProtection="1">
      <alignment horizontal="center" vertical="center"/>
    </xf>
    <xf numFmtId="0" fontId="53" fillId="0" borderId="3" xfId="0" applyFont="1" applyBorder="1" applyAlignment="1" applyProtection="1">
      <alignment horizontal="center" vertical="center"/>
    </xf>
    <xf numFmtId="0" fontId="53" fillId="0" borderId="6" xfId="0" applyFont="1" applyBorder="1" applyAlignment="1" applyProtection="1">
      <alignment horizontal="center" vertical="center"/>
    </xf>
    <xf numFmtId="0" fontId="14" fillId="8" borderId="3" xfId="0" applyFont="1" applyFill="1" applyBorder="1" applyAlignment="1" applyProtection="1">
      <alignment horizontal="center" vertical="center" shrinkToFit="1"/>
    </xf>
    <xf numFmtId="0" fontId="14" fillId="0" borderId="0" xfId="0" applyFont="1" applyBorder="1" applyAlignment="1" applyProtection="1">
      <alignment horizontal="left" vertical="top" wrapText="1"/>
    </xf>
    <xf numFmtId="6" fontId="61" fillId="0" borderId="3" xfId="0" applyNumberFormat="1" applyFont="1" applyBorder="1" applyAlignment="1" applyProtection="1">
      <alignment horizontal="center" vertical="center" wrapText="1"/>
    </xf>
    <xf numFmtId="0" fontId="14" fillId="0" borderId="3" xfId="0" applyFont="1" applyFill="1" applyBorder="1" applyAlignment="1" applyProtection="1">
      <alignment horizontal="center" vertical="center"/>
      <protection locked="0"/>
    </xf>
    <xf numFmtId="0" fontId="14" fillId="8" borderId="8" xfId="0" applyFont="1" applyFill="1" applyBorder="1" applyAlignment="1" applyProtection="1">
      <alignment horizontal="center" vertical="center" textRotation="255"/>
    </xf>
    <xf numFmtId="0" fontId="14" fillId="8" borderId="9" xfId="0" applyFont="1" applyFill="1" applyBorder="1" applyAlignment="1" applyProtection="1">
      <alignment horizontal="center" vertical="center" textRotation="255"/>
    </xf>
    <xf numFmtId="0" fontId="14" fillId="6" borderId="3" xfId="0" applyFont="1" applyFill="1" applyBorder="1" applyAlignment="1" applyProtection="1">
      <alignment horizontal="center" vertical="center" shrinkToFit="1"/>
    </xf>
    <xf numFmtId="0" fontId="14" fillId="8" borderId="3" xfId="0" applyFont="1" applyFill="1" applyBorder="1" applyAlignment="1" applyProtection="1">
      <alignment horizontal="center" vertical="center"/>
    </xf>
    <xf numFmtId="0" fontId="60" fillId="7" borderId="3" xfId="0" applyFont="1" applyFill="1" applyBorder="1" applyAlignment="1" applyProtection="1">
      <alignment horizontal="center" vertical="center" wrapText="1"/>
    </xf>
    <xf numFmtId="38" fontId="50" fillId="12" borderId="11" xfId="17" applyFont="1" applyFill="1" applyBorder="1" applyAlignment="1" applyProtection="1">
      <alignment horizontal="right" vertical="center"/>
    </xf>
    <xf numFmtId="38" fontId="50" fillId="12" borderId="1" xfId="17" applyFont="1" applyFill="1" applyBorder="1" applyAlignment="1" applyProtection="1">
      <alignment horizontal="right" vertical="center"/>
    </xf>
    <xf numFmtId="38" fontId="50" fillId="12" borderId="12" xfId="17" applyFont="1" applyFill="1" applyBorder="1" applyAlignment="1" applyProtection="1">
      <alignment horizontal="right" vertical="center"/>
    </xf>
    <xf numFmtId="0" fontId="50" fillId="11" borderId="31" xfId="0" applyFont="1" applyFill="1" applyBorder="1" applyAlignment="1" applyProtection="1">
      <alignment horizontal="center" vertical="center"/>
    </xf>
    <xf numFmtId="0" fontId="50" fillId="11" borderId="7" xfId="0" applyFont="1" applyFill="1" applyBorder="1" applyAlignment="1" applyProtection="1">
      <alignment horizontal="center" vertical="center"/>
    </xf>
    <xf numFmtId="38" fontId="64" fillId="11" borderId="2" xfId="17" applyFont="1" applyFill="1" applyBorder="1" applyAlignment="1" applyProtection="1">
      <alignment horizontal="right" vertical="center"/>
    </xf>
    <xf numFmtId="38" fontId="64" fillId="11" borderId="32" xfId="17" applyFont="1" applyFill="1" applyBorder="1" applyAlignment="1" applyProtection="1">
      <alignment horizontal="right" vertical="center"/>
    </xf>
    <xf numFmtId="0" fontId="54" fillId="0" borderId="3" xfId="12" applyFont="1" applyBorder="1" applyAlignment="1" applyProtection="1">
      <alignment horizontal="center" vertical="center"/>
    </xf>
    <xf numFmtId="0" fontId="55" fillId="0" borderId="3" xfId="0" applyFont="1" applyBorder="1" applyAlignment="1" applyProtection="1">
      <alignment horizontal="center" vertical="center"/>
    </xf>
    <xf numFmtId="0" fontId="51" fillId="7" borderId="0" xfId="0" applyFont="1" applyFill="1" applyAlignment="1" applyProtection="1">
      <alignment horizontal="center" vertical="center"/>
    </xf>
    <xf numFmtId="0" fontId="56" fillId="0" borderId="0" xfId="0" applyFont="1" applyAlignment="1" applyProtection="1">
      <alignment horizontal="center" vertical="center"/>
    </xf>
    <xf numFmtId="0" fontId="56" fillId="0" borderId="3" xfId="0" applyFont="1" applyBorder="1" applyAlignment="1" applyProtection="1">
      <alignment horizontal="center" vertical="center"/>
    </xf>
    <xf numFmtId="0" fontId="56" fillId="0" borderId="6" xfId="0" applyFont="1" applyBorder="1" applyAlignment="1" applyProtection="1">
      <alignment horizontal="center" vertical="center"/>
    </xf>
    <xf numFmtId="0" fontId="56" fillId="0" borderId="7" xfId="0" applyFont="1" applyBorder="1" applyAlignment="1" applyProtection="1">
      <alignment horizontal="center" vertical="center"/>
    </xf>
    <xf numFmtId="38" fontId="58" fillId="0" borderId="3" xfId="0" applyNumberFormat="1" applyFont="1" applyBorder="1" applyAlignment="1" applyProtection="1">
      <alignment horizontal="center" vertical="center"/>
    </xf>
    <xf numFmtId="0" fontId="58" fillId="0" borderId="3" xfId="0" applyFont="1" applyBorder="1" applyAlignment="1" applyProtection="1">
      <alignment horizontal="center" vertical="center"/>
    </xf>
    <xf numFmtId="38" fontId="50" fillId="0" borderId="2" xfId="17" applyFont="1" applyBorder="1" applyAlignment="1" applyProtection="1">
      <alignment horizontal="center" vertical="center"/>
    </xf>
    <xf numFmtId="0" fontId="50" fillId="0" borderId="2" xfId="0" applyFont="1" applyBorder="1" applyAlignment="1" applyProtection="1">
      <alignment horizontal="center" vertical="center"/>
    </xf>
    <xf numFmtId="38" fontId="50" fillId="5" borderId="3" xfId="17" applyFont="1" applyFill="1" applyBorder="1" applyAlignment="1" applyProtection="1">
      <alignment horizontal="center" vertical="center" textRotation="255"/>
    </xf>
    <xf numFmtId="38" fontId="50" fillId="5" borderId="6" xfId="17" applyFont="1" applyFill="1" applyBorder="1" applyAlignment="1" applyProtection="1">
      <alignment horizontal="center" vertical="center" textRotation="255"/>
    </xf>
    <xf numFmtId="38" fontId="50" fillId="0" borderId="3" xfId="17" applyFont="1" applyBorder="1" applyAlignment="1" applyProtection="1">
      <alignment horizontal="center" vertical="center"/>
    </xf>
    <xf numFmtId="38" fontId="50" fillId="0" borderId="6" xfId="17" applyFont="1" applyBorder="1" applyAlignment="1" applyProtection="1">
      <alignment horizontal="center" vertical="center"/>
    </xf>
    <xf numFmtId="38" fontId="50" fillId="5" borderId="7" xfId="17" applyFont="1" applyFill="1" applyBorder="1" applyAlignment="1" applyProtection="1">
      <alignment horizontal="center" vertical="center"/>
    </xf>
    <xf numFmtId="38" fontId="50" fillId="5" borderId="3" xfId="17" applyFont="1" applyFill="1" applyBorder="1" applyAlignment="1" applyProtection="1">
      <alignment horizontal="center" vertical="center"/>
    </xf>
    <xf numFmtId="38" fontId="50" fillId="5" borderId="6" xfId="17" applyFont="1" applyFill="1" applyBorder="1" applyAlignment="1" applyProtection="1">
      <alignment horizontal="center" vertical="center"/>
    </xf>
    <xf numFmtId="38" fontId="50" fillId="0" borderId="7" xfId="17" applyFont="1" applyBorder="1" applyAlignment="1" applyProtection="1">
      <alignment horizontal="right" vertical="center"/>
    </xf>
    <xf numFmtId="38" fontId="50" fillId="0" borderId="3" xfId="17" applyFont="1" applyBorder="1" applyAlignment="1" applyProtection="1">
      <alignment horizontal="right" vertical="center"/>
    </xf>
    <xf numFmtId="38" fontId="50" fillId="0" borderId="6" xfId="17" applyFont="1" applyBorder="1" applyAlignment="1" applyProtection="1">
      <alignment horizontal="right" vertical="center"/>
    </xf>
    <xf numFmtId="0" fontId="50" fillId="0" borderId="7" xfId="0" applyFont="1" applyBorder="1" applyAlignment="1" applyProtection="1">
      <alignment horizontal="center" vertical="center"/>
    </xf>
    <xf numFmtId="0" fontId="50" fillId="0" borderId="3" xfId="0" applyFont="1" applyBorder="1" applyAlignment="1" applyProtection="1">
      <alignment horizontal="center" vertical="center"/>
    </xf>
    <xf numFmtId="38" fontId="50" fillId="0" borderId="26" xfId="17" applyFont="1" applyBorder="1" applyAlignment="1" applyProtection="1">
      <alignment horizontal="right" vertical="center"/>
    </xf>
    <xf numFmtId="38" fontId="50" fillId="0" borderId="8" xfId="17" applyFont="1" applyBorder="1" applyAlignment="1" applyProtection="1">
      <alignment horizontal="right" vertical="center"/>
    </xf>
    <xf numFmtId="38" fontId="50" fillId="0" borderId="10" xfId="17" applyFont="1" applyBorder="1" applyAlignment="1" applyProtection="1">
      <alignment horizontal="right" vertical="center"/>
    </xf>
    <xf numFmtId="38" fontId="50" fillId="0" borderId="5" xfId="17" applyFont="1" applyBorder="1" applyAlignment="1" applyProtection="1">
      <alignment horizontal="right" vertical="center"/>
    </xf>
    <xf numFmtId="38" fontId="50" fillId="0" borderId="2" xfId="17" applyFont="1" applyBorder="1" applyAlignment="1" applyProtection="1">
      <alignment horizontal="right" vertical="center"/>
    </xf>
    <xf numFmtId="38" fontId="50" fillId="5" borderId="28" xfId="17" applyFont="1" applyFill="1" applyBorder="1" applyAlignment="1" applyProtection="1">
      <alignment horizontal="right" vertical="center"/>
    </xf>
    <xf numFmtId="38" fontId="50" fillId="5" borderId="29" xfId="17" applyFont="1" applyFill="1" applyBorder="1" applyAlignment="1" applyProtection="1">
      <alignment horizontal="right" vertical="center"/>
    </xf>
    <xf numFmtId="38" fontId="50" fillId="5" borderId="30" xfId="17" applyFont="1" applyFill="1" applyBorder="1" applyAlignment="1" applyProtection="1">
      <alignment horizontal="right" vertical="center"/>
    </xf>
    <xf numFmtId="0" fontId="50" fillId="5" borderId="7" xfId="0" applyFont="1" applyFill="1" applyBorder="1" applyAlignment="1" applyProtection="1">
      <alignment horizontal="center" vertical="center"/>
    </xf>
    <xf numFmtId="0" fontId="50" fillId="5" borderId="3" xfId="0" applyFont="1" applyFill="1" applyBorder="1" applyAlignment="1" applyProtection="1">
      <alignment horizontal="center" vertical="center"/>
    </xf>
    <xf numFmtId="38" fontId="50" fillId="9" borderId="10" xfId="17" applyFont="1" applyFill="1" applyBorder="1" applyAlignment="1" applyProtection="1">
      <alignment horizontal="center" vertical="center" textRotation="255"/>
    </xf>
    <xf numFmtId="38" fontId="50" fillId="9" borderId="27" xfId="17" applyFont="1" applyFill="1" applyBorder="1" applyAlignment="1" applyProtection="1">
      <alignment horizontal="center" vertical="center" textRotation="255"/>
    </xf>
    <xf numFmtId="38" fontId="50" fillId="9" borderId="4" xfId="17" applyFont="1" applyFill="1" applyBorder="1" applyAlignment="1" applyProtection="1">
      <alignment horizontal="center" vertical="center" textRotation="255"/>
    </xf>
    <xf numFmtId="38" fontId="50" fillId="9" borderId="0" xfId="17" applyFont="1" applyFill="1" applyBorder="1" applyAlignment="1" applyProtection="1">
      <alignment horizontal="center" vertical="center" textRotation="255"/>
    </xf>
    <xf numFmtId="38" fontId="50" fillId="9" borderId="17" xfId="17" applyFont="1" applyFill="1" applyBorder="1" applyAlignment="1" applyProtection="1">
      <alignment horizontal="center" vertical="center" textRotation="255"/>
    </xf>
    <xf numFmtId="38" fontId="50" fillId="9" borderId="5" xfId="17" applyFont="1" applyFill="1" applyBorder="1" applyAlignment="1" applyProtection="1">
      <alignment horizontal="center" vertical="center" textRotation="255"/>
    </xf>
    <xf numFmtId="38" fontId="57" fillId="9" borderId="28" xfId="17" applyFont="1" applyFill="1" applyBorder="1" applyAlignment="1" applyProtection="1">
      <alignment horizontal="right" vertical="center"/>
    </xf>
    <xf numFmtId="38" fontId="57" fillId="9" borderId="29" xfId="17" applyFont="1" applyFill="1" applyBorder="1" applyAlignment="1" applyProtection="1">
      <alignment horizontal="right" vertical="center"/>
    </xf>
    <xf numFmtId="38" fontId="57" fillId="9" borderId="30" xfId="17" applyFont="1" applyFill="1" applyBorder="1" applyAlignment="1" applyProtection="1">
      <alignment horizontal="right" vertical="center"/>
    </xf>
    <xf numFmtId="0" fontId="50" fillId="9" borderId="7" xfId="0" applyFont="1" applyFill="1" applyBorder="1" applyAlignment="1" applyProtection="1">
      <alignment horizontal="center" vertical="center"/>
    </xf>
    <xf numFmtId="0" fontId="50" fillId="9" borderId="3" xfId="0" applyFont="1" applyFill="1" applyBorder="1" applyAlignment="1" applyProtection="1">
      <alignment horizontal="center" vertical="center"/>
    </xf>
    <xf numFmtId="0" fontId="50" fillId="9" borderId="2" xfId="0" applyFont="1" applyFill="1" applyBorder="1" applyAlignment="1" applyProtection="1">
      <alignment horizontal="center" vertical="center"/>
    </xf>
    <xf numFmtId="38" fontId="50" fillId="0" borderId="27" xfId="17" applyFont="1" applyBorder="1" applyAlignment="1" applyProtection="1">
      <alignment horizontal="right" vertical="center"/>
    </xf>
    <xf numFmtId="0" fontId="50" fillId="8" borderId="2" xfId="0" applyFont="1" applyFill="1" applyBorder="1" applyAlignment="1" applyProtection="1">
      <alignment horizontal="center" vertical="center"/>
    </xf>
    <xf numFmtId="38" fontId="57" fillId="8" borderId="28" xfId="17" applyFont="1" applyFill="1" applyBorder="1" applyAlignment="1" applyProtection="1">
      <alignment horizontal="right" vertical="center"/>
    </xf>
    <xf numFmtId="38" fontId="57" fillId="8" borderId="29" xfId="17" applyFont="1" applyFill="1" applyBorder="1" applyAlignment="1" applyProtection="1">
      <alignment horizontal="right" vertical="center"/>
    </xf>
    <xf numFmtId="38" fontId="57" fillId="8" borderId="30" xfId="17" applyFont="1" applyFill="1" applyBorder="1" applyAlignment="1" applyProtection="1">
      <alignment horizontal="right" vertical="center"/>
    </xf>
    <xf numFmtId="0" fontId="50" fillId="8" borderId="7" xfId="0" applyFont="1" applyFill="1" applyBorder="1" applyAlignment="1" applyProtection="1">
      <alignment horizontal="center" vertical="center"/>
    </xf>
    <xf numFmtId="0" fontId="50" fillId="8" borderId="3" xfId="0" applyFont="1" applyFill="1" applyBorder="1" applyAlignment="1" applyProtection="1">
      <alignment horizontal="center" vertical="center"/>
    </xf>
    <xf numFmtId="38" fontId="50" fillId="8" borderId="10" xfId="17" applyFont="1" applyFill="1" applyBorder="1" applyAlignment="1" applyProtection="1">
      <alignment horizontal="center" vertical="center" textRotation="255"/>
    </xf>
    <xf numFmtId="38" fontId="50" fillId="8" borderId="27" xfId="17" applyFont="1" applyFill="1" applyBorder="1" applyAlignment="1" applyProtection="1">
      <alignment horizontal="center" vertical="center" textRotation="255"/>
    </xf>
    <xf numFmtId="38" fontId="50" fillId="8" borderId="4" xfId="17" applyFont="1" applyFill="1" applyBorder="1" applyAlignment="1" applyProtection="1">
      <alignment horizontal="center" vertical="center" textRotation="255"/>
    </xf>
    <xf numFmtId="38" fontId="50" fillId="8" borderId="0" xfId="17" applyFont="1" applyFill="1" applyBorder="1" applyAlignment="1" applyProtection="1">
      <alignment horizontal="center" vertical="center" textRotation="255"/>
    </xf>
    <xf numFmtId="38" fontId="50" fillId="8" borderId="17" xfId="17" applyFont="1" applyFill="1" applyBorder="1" applyAlignment="1" applyProtection="1">
      <alignment horizontal="center" vertical="center" textRotation="255"/>
    </xf>
    <xf numFmtId="38" fontId="50" fillId="8" borderId="5" xfId="17" applyFont="1" applyFill="1" applyBorder="1" applyAlignment="1" applyProtection="1">
      <alignment horizontal="center" vertical="center" textRotation="255"/>
    </xf>
    <xf numFmtId="0" fontId="7" fillId="0" borderId="3" xfId="13" applyFont="1" applyBorder="1" applyAlignment="1" applyProtection="1">
      <alignment horizontal="center" vertical="center" shrinkToFit="1"/>
      <protection locked="0"/>
    </xf>
    <xf numFmtId="0" fontId="32" fillId="0" borderId="3" xfId="13" applyFont="1" applyBorder="1" applyAlignment="1" applyProtection="1">
      <alignment horizontal="center" vertical="center" shrinkToFit="1"/>
      <protection locked="0"/>
    </xf>
    <xf numFmtId="0" fontId="32" fillId="5" borderId="3" xfId="13" applyFont="1" applyFill="1" applyBorder="1" applyAlignment="1" applyProtection="1">
      <alignment horizontal="center" vertical="center" shrinkToFit="1"/>
    </xf>
    <xf numFmtId="0" fontId="59" fillId="7" borderId="0" xfId="13" applyFont="1" applyFill="1" applyAlignment="1" applyProtection="1">
      <alignment horizontal="center" vertical="center"/>
    </xf>
    <xf numFmtId="0" fontId="35" fillId="0" borderId="3" xfId="13" applyFont="1" applyBorder="1" applyAlignment="1" applyProtection="1">
      <alignment horizontal="center" vertical="center"/>
    </xf>
    <xf numFmtId="0" fontId="41" fillId="0" borderId="3" xfId="13" applyFont="1" applyBorder="1" applyAlignment="1" applyProtection="1">
      <alignment horizontal="center" vertical="center"/>
    </xf>
    <xf numFmtId="0" fontId="15" fillId="0" borderId="0" xfId="13" applyFont="1" applyAlignment="1" applyProtection="1">
      <alignment horizontal="center" vertical="center" shrinkToFit="1"/>
    </xf>
    <xf numFmtId="179" fontId="32" fillId="0" borderId="3" xfId="13" applyNumberFormat="1" applyFont="1" applyBorder="1" applyAlignment="1" applyProtection="1">
      <alignment horizontal="center" vertical="center" shrinkToFit="1"/>
      <protection locked="0"/>
    </xf>
    <xf numFmtId="0" fontId="7" fillId="5" borderId="3" xfId="13" applyFont="1" applyFill="1" applyBorder="1" applyAlignment="1" applyProtection="1">
      <alignment horizontal="center" vertical="center" shrinkToFit="1"/>
    </xf>
  </cellXfs>
  <cellStyles count="22">
    <cellStyle name="Calc Currency (0)" xfId="1" xr:uid="{00000000-0005-0000-0000-000000000000}"/>
    <cellStyle name="entry" xfId="2" xr:uid="{00000000-0005-0000-0000-000001000000}"/>
    <cellStyle name="Header1" xfId="3" xr:uid="{00000000-0005-0000-0000-000002000000}"/>
    <cellStyle name="Header2" xfId="4" xr:uid="{00000000-0005-0000-0000-000003000000}"/>
    <cellStyle name="Normal_#18-Internet" xfId="5" xr:uid="{00000000-0005-0000-0000-000004000000}"/>
    <cellStyle name="price" xfId="6" xr:uid="{00000000-0005-0000-0000-000005000000}"/>
    <cellStyle name="revised" xfId="7" xr:uid="{00000000-0005-0000-0000-000006000000}"/>
    <cellStyle name="section" xfId="8" xr:uid="{00000000-0005-0000-0000-000007000000}"/>
    <cellStyle name="title" xfId="9" xr:uid="{00000000-0005-0000-0000-000008000000}"/>
    <cellStyle name="桁区切り" xfId="17" builtinId="6"/>
    <cellStyle name="桁区切り 2" xfId="10" xr:uid="{00000000-0005-0000-0000-00000A000000}"/>
    <cellStyle name="桁区切り 3" xfId="21" xr:uid="{00000000-0005-0000-0000-00000B000000}"/>
    <cellStyle name="桁区切り 4" xfId="20" xr:uid="{00000000-0005-0000-0000-00000C000000}"/>
    <cellStyle name="通貨 2" xfId="11" xr:uid="{00000000-0005-0000-0000-00000D000000}"/>
    <cellStyle name="標準" xfId="0" builtinId="0"/>
    <cellStyle name="標準 2" xfId="12" xr:uid="{00000000-0005-0000-0000-00000F000000}"/>
    <cellStyle name="標準 2 2" xfId="13" xr:uid="{00000000-0005-0000-0000-000010000000}"/>
    <cellStyle name="標準 2 3" xfId="18" xr:uid="{00000000-0005-0000-0000-000011000000}"/>
    <cellStyle name="標準 3" xfId="14" xr:uid="{00000000-0005-0000-0000-000012000000}"/>
    <cellStyle name="標準 4" xfId="15" xr:uid="{00000000-0005-0000-0000-000013000000}"/>
    <cellStyle name="標準 5" xfId="19" xr:uid="{00000000-0005-0000-0000-000014000000}"/>
    <cellStyle name="未定義" xfId="16" xr:uid="{00000000-0005-0000-0000-000015000000}"/>
  </cellStyles>
  <dxfs count="139">
    <dxf>
      <font>
        <color theme="0"/>
      </font>
    </dxf>
    <dxf>
      <font>
        <color theme="0"/>
      </font>
    </dxf>
    <dxf>
      <font>
        <color theme="0"/>
      </font>
    </dxf>
    <dxf>
      <font>
        <color theme="0"/>
      </font>
    </dxf>
    <dxf>
      <font>
        <color theme="0"/>
      </font>
    </dxf>
    <dxf>
      <font>
        <color theme="0"/>
      </font>
    </dxf>
    <dxf>
      <font>
        <color theme="0"/>
      </font>
    </dxf>
    <dxf>
      <font>
        <color theme="0"/>
      </font>
    </dxf>
    <dxf>
      <fill>
        <patternFill>
          <bgColor theme="0"/>
        </patternFill>
      </fill>
    </dxf>
    <dxf>
      <fill>
        <patternFill>
          <bgColor theme="0"/>
        </patternFill>
      </fill>
    </dxf>
    <dxf>
      <font>
        <b/>
        <i val="0"/>
        <color rgb="FFFF0000"/>
      </font>
    </dxf>
    <dxf>
      <font>
        <b/>
        <i val="0"/>
        <color rgb="FFFF0000"/>
      </font>
    </dxf>
    <dxf>
      <font>
        <b/>
        <i val="0"/>
        <color rgb="FFFF0000"/>
      </font>
    </dxf>
    <dxf>
      <font>
        <b/>
        <i val="0"/>
        <color rgb="FFFF0000"/>
      </font>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dxf>
    <dxf>
      <font>
        <b/>
        <i val="0"/>
        <color rgb="FFFF0000"/>
      </font>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dxf>
    <dxf>
      <font>
        <b/>
        <i val="0"/>
        <color rgb="FFFF0000"/>
      </font>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dxf>
    <dxf>
      <font>
        <b/>
        <i val="0"/>
        <color rgb="FFFF0000"/>
      </font>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dxf>
    <dxf>
      <font>
        <b/>
        <i val="0"/>
        <color rgb="FFFF0000"/>
      </font>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dxf>
    <dxf>
      <fill>
        <patternFill>
          <bgColor theme="0"/>
        </patternFill>
      </fill>
    </dxf>
    <dxf>
      <fill>
        <patternFill>
          <bgColor theme="0"/>
        </patternFill>
      </fill>
    </dxf>
    <dxf>
      <font>
        <b/>
        <i val="0"/>
        <color rgb="FFFF0000"/>
      </font>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dxf>
    <dxf>
      <fill>
        <patternFill>
          <bgColor theme="0"/>
        </patternFill>
      </fill>
    </dxf>
    <dxf>
      <fill>
        <patternFill>
          <bgColor theme="0"/>
        </patternFill>
      </fill>
    </dxf>
    <dxf>
      <font>
        <b/>
        <i val="0"/>
        <color rgb="FFFF0000"/>
      </font>
    </dxf>
    <dxf>
      <fill>
        <patternFill>
          <bgColor theme="0"/>
        </patternFill>
      </fill>
    </dxf>
    <dxf>
      <fill>
        <patternFill>
          <bgColor theme="0"/>
        </patternFill>
      </fill>
    </dxf>
    <dxf>
      <fill>
        <patternFill>
          <bgColor theme="0"/>
        </patternFill>
      </fill>
    </dxf>
  </dxfs>
  <tableStyles count="0" defaultTableStyle="TableStyleMedium9" defaultPivotStyle="PivotStyleLight16"/>
  <colors>
    <mruColors>
      <color rgb="FFFF3300"/>
      <color rgb="FFFF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B1:P63"/>
  <sheetViews>
    <sheetView showGridLines="0" view="pageBreakPreview" topLeftCell="A22" zoomScaleNormal="85" zoomScaleSheetLayoutView="100" workbookViewId="0">
      <selection activeCell="B3" sqref="B3"/>
    </sheetView>
  </sheetViews>
  <sheetFormatPr baseColWidth="10" defaultColWidth="9" defaultRowHeight="14"/>
  <cols>
    <col min="1" max="1" width="4.1640625" style="24" customWidth="1"/>
    <col min="2" max="2" width="2.5" style="24" customWidth="1"/>
    <col min="3" max="16" width="6" style="24" customWidth="1"/>
    <col min="17" max="17" width="3" style="24" customWidth="1"/>
    <col min="18" max="16384" width="9" style="24"/>
  </cols>
  <sheetData>
    <row r="1" spans="2:16" ht="30.75" customHeight="1" thickBot="1">
      <c r="B1" s="162" t="s">
        <v>240</v>
      </c>
      <c r="C1" s="163"/>
      <c r="D1" s="163"/>
      <c r="E1" s="163"/>
      <c r="F1" s="163"/>
      <c r="G1" s="163"/>
      <c r="H1" s="163"/>
      <c r="I1" s="163"/>
      <c r="J1" s="163"/>
      <c r="K1" s="163"/>
      <c r="L1" s="163"/>
      <c r="M1" s="163"/>
      <c r="N1" s="163"/>
      <c r="O1" s="163"/>
      <c r="P1" s="164"/>
    </row>
    <row r="2" spans="2:16">
      <c r="B2" s="165" t="s">
        <v>244</v>
      </c>
      <c r="C2" s="165"/>
      <c r="D2" s="165"/>
      <c r="E2" s="165"/>
      <c r="F2" s="165"/>
      <c r="G2" s="165"/>
      <c r="H2" s="165"/>
      <c r="I2" s="165"/>
      <c r="J2" s="165"/>
      <c r="K2" s="165"/>
      <c r="L2" s="165"/>
      <c r="M2" s="165"/>
      <c r="N2" s="165"/>
      <c r="O2" s="165"/>
      <c r="P2" s="165"/>
    </row>
    <row r="3" spans="2:16">
      <c r="B3" s="24" t="s">
        <v>67</v>
      </c>
    </row>
    <row r="4" spans="2:16">
      <c r="B4" s="26" t="s">
        <v>68</v>
      </c>
      <c r="C4" s="26"/>
      <c r="D4" s="26"/>
      <c r="E4" s="26"/>
      <c r="F4" s="26"/>
      <c r="G4" s="26"/>
      <c r="H4" s="26"/>
      <c r="I4" s="26"/>
      <c r="J4" s="26"/>
      <c r="K4" s="26"/>
      <c r="L4" s="26"/>
      <c r="M4" s="26"/>
      <c r="N4" s="26"/>
      <c r="O4" s="26"/>
      <c r="P4" s="26"/>
    </row>
    <row r="5" spans="2:16">
      <c r="B5" s="151" t="s">
        <v>241</v>
      </c>
      <c r="C5" s="151"/>
      <c r="D5" s="151"/>
      <c r="E5" s="151"/>
      <c r="F5" s="151"/>
      <c r="G5" s="151"/>
      <c r="H5" s="151"/>
      <c r="I5" s="151"/>
      <c r="J5" s="151"/>
      <c r="K5" s="151"/>
      <c r="L5" s="151"/>
      <c r="M5" s="151"/>
      <c r="N5" s="151"/>
      <c r="O5" s="151"/>
      <c r="P5" s="151"/>
    </row>
    <row r="6" spans="2:16" ht="5.25" customHeight="1">
      <c r="B6" s="25"/>
      <c r="C6" s="25"/>
      <c r="D6" s="25"/>
      <c r="E6" s="25"/>
      <c r="F6" s="25"/>
      <c r="G6" s="25"/>
      <c r="H6" s="25"/>
      <c r="I6" s="25"/>
      <c r="J6" s="25"/>
      <c r="K6" s="25"/>
      <c r="L6" s="25"/>
      <c r="M6" s="25"/>
      <c r="N6" s="25"/>
      <c r="O6" s="25"/>
      <c r="P6" s="25"/>
    </row>
    <row r="7" spans="2:16">
      <c r="B7" s="26" t="s">
        <v>69</v>
      </c>
      <c r="C7" s="26"/>
      <c r="D7" s="26"/>
      <c r="E7" s="26"/>
      <c r="F7" s="26"/>
      <c r="G7" s="26"/>
      <c r="H7" s="26"/>
      <c r="I7" s="26"/>
      <c r="J7" s="26"/>
      <c r="K7" s="26"/>
      <c r="L7" s="26"/>
      <c r="M7" s="26"/>
      <c r="N7" s="26"/>
      <c r="O7" s="26"/>
      <c r="P7" s="26"/>
    </row>
    <row r="8" spans="2:16">
      <c r="B8" s="151" t="s">
        <v>242</v>
      </c>
      <c r="C8" s="151"/>
      <c r="D8" s="151"/>
      <c r="E8" s="151"/>
      <c r="F8" s="151"/>
      <c r="G8" s="151"/>
      <c r="H8" s="151"/>
      <c r="I8" s="151"/>
      <c r="J8" s="151"/>
      <c r="K8" s="151"/>
      <c r="L8" s="151"/>
      <c r="M8" s="151"/>
      <c r="N8" s="151"/>
      <c r="O8" s="151"/>
      <c r="P8" s="151"/>
    </row>
    <row r="9" spans="2:16" ht="13.5" customHeight="1" thickBot="1">
      <c r="B9" s="151" t="s">
        <v>243</v>
      </c>
      <c r="C9" s="151"/>
      <c r="D9" s="151"/>
      <c r="E9" s="151"/>
      <c r="F9" s="151"/>
      <c r="G9" s="151"/>
      <c r="H9" s="151"/>
      <c r="I9" s="151"/>
      <c r="J9" s="151"/>
      <c r="K9" s="151"/>
      <c r="L9" s="151"/>
      <c r="M9" s="151"/>
      <c r="N9" s="151"/>
      <c r="O9" s="151"/>
      <c r="P9" s="151"/>
    </row>
    <row r="10" spans="2:16" s="22" customFormat="1" ht="54" customHeight="1" thickBot="1">
      <c r="B10" s="154" t="s">
        <v>66</v>
      </c>
      <c r="C10" s="155"/>
      <c r="D10" s="155"/>
      <c r="E10" s="155"/>
      <c r="F10" s="155"/>
      <c r="G10" s="155"/>
      <c r="H10" s="155"/>
      <c r="I10" s="155"/>
      <c r="J10" s="155"/>
      <c r="K10" s="155"/>
      <c r="L10" s="155"/>
      <c r="M10" s="155"/>
      <c r="N10" s="155"/>
      <c r="O10" s="155"/>
      <c r="P10" s="156"/>
    </row>
    <row r="12" spans="2:16">
      <c r="B12" s="158" t="s">
        <v>221</v>
      </c>
      <c r="C12" s="158"/>
      <c r="D12" s="158"/>
      <c r="E12" s="158"/>
      <c r="F12" s="158"/>
      <c r="G12" s="158"/>
      <c r="H12" s="158"/>
      <c r="I12" s="158"/>
      <c r="J12" s="158"/>
      <c r="K12" s="158"/>
      <c r="L12" s="158"/>
      <c r="M12" s="158"/>
      <c r="N12" s="158"/>
      <c r="O12" s="158"/>
      <c r="P12" s="158"/>
    </row>
    <row r="13" spans="2:16">
      <c r="B13" s="158" t="s">
        <v>238</v>
      </c>
      <c r="C13" s="158"/>
      <c r="D13" s="158"/>
      <c r="E13" s="158"/>
      <c r="F13" s="158"/>
      <c r="G13" s="158"/>
      <c r="H13" s="158"/>
      <c r="I13" s="158"/>
      <c r="J13" s="158"/>
      <c r="K13" s="158"/>
      <c r="L13" s="158"/>
      <c r="M13" s="158"/>
      <c r="N13" s="158"/>
      <c r="O13" s="158"/>
      <c r="P13" s="158"/>
    </row>
    <row r="14" spans="2:16">
      <c r="B14" s="159" t="s">
        <v>213</v>
      </c>
      <c r="C14" s="159"/>
      <c r="D14" s="159"/>
      <c r="E14" s="159"/>
      <c r="F14" s="159"/>
      <c r="G14" s="159"/>
      <c r="H14" s="159"/>
      <c r="I14" s="159"/>
      <c r="J14" s="159"/>
      <c r="K14" s="159"/>
      <c r="L14" s="159"/>
      <c r="M14" s="159"/>
      <c r="N14" s="159"/>
      <c r="O14" s="159"/>
      <c r="P14" s="159"/>
    </row>
    <row r="15" spans="2:16">
      <c r="B15" s="158"/>
      <c r="C15" s="158"/>
      <c r="D15" s="158"/>
      <c r="E15" s="158"/>
      <c r="F15" s="158"/>
      <c r="G15" s="158"/>
      <c r="H15" s="158"/>
      <c r="I15" s="158"/>
      <c r="J15" s="158"/>
      <c r="K15" s="158"/>
      <c r="L15" s="158"/>
      <c r="M15" s="158"/>
      <c r="N15" s="158"/>
      <c r="O15" s="158"/>
      <c r="P15" s="158"/>
    </row>
    <row r="16" spans="2:16">
      <c r="B16" s="151" t="s">
        <v>25</v>
      </c>
      <c r="C16" s="151"/>
      <c r="D16" s="151"/>
      <c r="E16" s="151"/>
      <c r="F16" s="151"/>
      <c r="G16" s="151"/>
      <c r="H16" s="151"/>
      <c r="I16" s="151"/>
      <c r="J16" s="151"/>
      <c r="K16" s="151"/>
      <c r="L16" s="151"/>
      <c r="M16" s="151"/>
      <c r="N16" s="151"/>
      <c r="O16" s="151"/>
      <c r="P16" s="151"/>
    </row>
    <row r="17" spans="2:16">
      <c r="B17" s="151" t="s">
        <v>70</v>
      </c>
      <c r="C17" s="151"/>
      <c r="D17" s="151"/>
      <c r="E17" s="151"/>
      <c r="F17" s="151"/>
      <c r="G17" s="151"/>
      <c r="H17" s="151"/>
      <c r="I17" s="151"/>
      <c r="J17" s="151"/>
      <c r="K17" s="151"/>
      <c r="L17" s="151"/>
      <c r="M17" s="151"/>
      <c r="N17" s="151"/>
      <c r="O17" s="151"/>
      <c r="P17" s="151"/>
    </row>
    <row r="18" spans="2:16">
      <c r="B18" s="151" t="s">
        <v>212</v>
      </c>
      <c r="C18" s="151"/>
      <c r="D18" s="151"/>
      <c r="E18" s="151"/>
      <c r="F18" s="151"/>
      <c r="G18" s="151"/>
      <c r="H18" s="151"/>
      <c r="I18" s="151"/>
      <c r="J18" s="151"/>
      <c r="K18" s="151"/>
      <c r="L18" s="151"/>
      <c r="M18" s="151"/>
      <c r="N18" s="151"/>
      <c r="O18" s="151"/>
      <c r="P18" s="151"/>
    </row>
    <row r="20" spans="2:16">
      <c r="B20" s="160" t="s">
        <v>13</v>
      </c>
      <c r="C20" s="161"/>
    </row>
    <row r="21" spans="2:16">
      <c r="C21" s="24" t="s">
        <v>239</v>
      </c>
    </row>
    <row r="23" spans="2:16">
      <c r="B23" s="160" t="s">
        <v>2</v>
      </c>
      <c r="C23" s="161"/>
    </row>
    <row r="24" spans="2:16" ht="14.25" customHeight="1">
      <c r="C24" s="151" t="s">
        <v>57</v>
      </c>
      <c r="D24" s="151"/>
      <c r="E24" s="151"/>
      <c r="F24" s="151"/>
      <c r="G24" s="151"/>
      <c r="H24" s="151"/>
      <c r="I24" s="151"/>
      <c r="J24" s="151"/>
      <c r="K24" s="151"/>
      <c r="L24" s="151"/>
      <c r="M24" s="151"/>
      <c r="N24" s="151"/>
      <c r="O24" s="151"/>
      <c r="P24" s="151"/>
    </row>
    <row r="25" spans="2:16" ht="14.25" customHeight="1">
      <c r="C25" s="151" t="s">
        <v>26</v>
      </c>
      <c r="D25" s="151"/>
      <c r="E25" s="151"/>
      <c r="F25" s="151"/>
      <c r="G25" s="151"/>
      <c r="H25" s="151"/>
      <c r="I25" s="151"/>
      <c r="J25" s="151"/>
      <c r="K25" s="151"/>
      <c r="L25" s="151"/>
      <c r="M25" s="151"/>
      <c r="N25" s="151"/>
      <c r="O25" s="151"/>
      <c r="P25" s="151"/>
    </row>
    <row r="26" spans="2:16" ht="14.25" customHeight="1">
      <c r="C26" s="27" t="s">
        <v>27</v>
      </c>
      <c r="D26" s="157" t="s">
        <v>209</v>
      </c>
      <c r="E26" s="157"/>
      <c r="F26" s="157"/>
      <c r="G26" s="157"/>
      <c r="H26" s="157"/>
      <c r="I26" s="157"/>
      <c r="J26" s="157"/>
      <c r="K26" s="157"/>
      <c r="L26" s="157"/>
      <c r="M26" s="157"/>
      <c r="N26" s="157"/>
      <c r="O26" s="157"/>
      <c r="P26" s="157"/>
    </row>
    <row r="27" spans="2:16" ht="14.25" customHeight="1">
      <c r="D27" s="157" t="s">
        <v>71</v>
      </c>
      <c r="E27" s="157"/>
      <c r="F27" s="157"/>
      <c r="G27" s="157"/>
      <c r="H27" s="157"/>
      <c r="I27" s="157"/>
      <c r="J27" s="157"/>
      <c r="K27" s="157"/>
      <c r="L27" s="157"/>
      <c r="M27" s="157"/>
      <c r="N27" s="157"/>
      <c r="O27" s="157"/>
      <c r="P27" s="157"/>
    </row>
    <row r="28" spans="2:16" ht="14.25" customHeight="1">
      <c r="D28" s="157" t="s">
        <v>208</v>
      </c>
      <c r="E28" s="157"/>
      <c r="F28" s="157"/>
      <c r="G28" s="157"/>
      <c r="H28" s="157"/>
      <c r="I28" s="157"/>
      <c r="J28" s="157"/>
      <c r="K28" s="157"/>
      <c r="L28" s="157"/>
      <c r="M28" s="157"/>
      <c r="N28" s="157"/>
      <c r="O28" s="157"/>
      <c r="P28" s="157"/>
    </row>
    <row r="29" spans="2:16" ht="14.25" customHeight="1"/>
    <row r="30" spans="2:16" ht="14.25" customHeight="1">
      <c r="B30" s="160" t="s">
        <v>32</v>
      </c>
      <c r="C30" s="161"/>
    </row>
    <row r="31" spans="2:16" ht="14.25" customHeight="1">
      <c r="C31" s="166" t="s">
        <v>72</v>
      </c>
      <c r="D31" s="166"/>
      <c r="E31" s="166"/>
      <c r="F31" s="166"/>
      <c r="G31" s="166"/>
      <c r="H31" s="166"/>
      <c r="I31" s="166"/>
      <c r="J31" s="166"/>
      <c r="K31" s="166"/>
      <c r="L31" s="166"/>
      <c r="M31" s="166"/>
      <c r="N31" s="166"/>
      <c r="O31" s="166"/>
      <c r="P31" s="166"/>
    </row>
    <row r="32" spans="2:16" ht="14.25" customHeight="1">
      <c r="C32" s="114" t="s">
        <v>222</v>
      </c>
      <c r="D32" s="114"/>
      <c r="E32" s="114"/>
      <c r="F32" s="114"/>
      <c r="G32" s="114"/>
      <c r="H32" s="114"/>
      <c r="I32" s="114"/>
      <c r="J32" s="114"/>
      <c r="K32" s="114"/>
      <c r="L32" s="114"/>
      <c r="M32" s="114"/>
      <c r="N32" s="114"/>
      <c r="O32" s="114"/>
      <c r="P32" s="114"/>
    </row>
    <row r="33" spans="2:16" ht="14.25" customHeight="1"/>
    <row r="34" spans="2:16" ht="14.25" customHeight="1">
      <c r="B34" s="160" t="s">
        <v>0</v>
      </c>
      <c r="C34" s="161"/>
    </row>
    <row r="35" spans="2:16" ht="14.25" customHeight="1">
      <c r="C35" s="151" t="s">
        <v>74</v>
      </c>
      <c r="D35" s="151"/>
      <c r="E35" s="151"/>
      <c r="F35" s="151"/>
      <c r="G35" s="151"/>
      <c r="H35" s="151"/>
      <c r="I35" s="151"/>
      <c r="J35" s="151"/>
    </row>
    <row r="36" spans="2:16" ht="14.25" customHeight="1"/>
    <row r="37" spans="2:16" ht="14.25" customHeight="1">
      <c r="B37" s="160" t="s">
        <v>3</v>
      </c>
      <c r="C37" s="161"/>
    </row>
    <row r="38" spans="2:16" ht="14.25" customHeight="1">
      <c r="C38" s="151" t="s">
        <v>73</v>
      </c>
      <c r="D38" s="151"/>
      <c r="E38" s="151"/>
      <c r="F38" s="151"/>
      <c r="G38" s="151"/>
      <c r="H38" s="151"/>
      <c r="I38" s="151"/>
      <c r="J38" s="27" t="s">
        <v>27</v>
      </c>
      <c r="K38" s="151" t="s">
        <v>58</v>
      </c>
      <c r="L38" s="151"/>
      <c r="M38" s="151"/>
      <c r="N38" s="151"/>
      <c r="O38" s="151"/>
      <c r="P38" s="151"/>
    </row>
    <row r="39" spans="2:16" ht="14.25" customHeight="1"/>
    <row r="40" spans="2:16" ht="14.25" customHeight="1">
      <c r="B40" s="160" t="s">
        <v>6</v>
      </c>
      <c r="C40" s="161"/>
    </row>
    <row r="41" spans="2:16" ht="14.25" customHeight="1">
      <c r="C41" s="24" t="s">
        <v>28</v>
      </c>
    </row>
    <row r="42" spans="2:16" ht="14.25" customHeight="1">
      <c r="C42" s="24" t="s">
        <v>223</v>
      </c>
    </row>
    <row r="43" spans="2:16" ht="14.25" customHeight="1">
      <c r="C43" s="24" t="s">
        <v>27</v>
      </c>
      <c r="D43" s="24" t="s">
        <v>210</v>
      </c>
    </row>
    <row r="44" spans="2:16" ht="14.25" customHeight="1">
      <c r="C44" s="24" t="s">
        <v>33</v>
      </c>
    </row>
    <row r="45" spans="2:16" ht="14.25" customHeight="1">
      <c r="C45" s="24" t="s">
        <v>27</v>
      </c>
      <c r="D45" s="24" t="s">
        <v>211</v>
      </c>
    </row>
    <row r="46" spans="2:16" ht="14.25" customHeight="1"/>
    <row r="47" spans="2:16" ht="14.25" customHeight="1">
      <c r="B47" s="160" t="s">
        <v>29</v>
      </c>
      <c r="C47" s="161"/>
    </row>
    <row r="48" spans="2:16" ht="14.25" customHeight="1">
      <c r="C48" s="151" t="s">
        <v>64</v>
      </c>
      <c r="D48" s="151"/>
      <c r="E48" s="151"/>
      <c r="F48" s="151"/>
      <c r="G48" s="151"/>
      <c r="H48" s="151"/>
      <c r="I48" s="151"/>
      <c r="J48" s="151"/>
      <c r="K48" s="151"/>
      <c r="L48" s="151"/>
      <c r="M48" s="151"/>
      <c r="N48" s="151"/>
      <c r="O48" s="151"/>
      <c r="P48" s="151"/>
    </row>
    <row r="49" spans="2:16" ht="14.25" customHeight="1">
      <c r="C49" s="151" t="s">
        <v>65</v>
      </c>
      <c r="D49" s="151"/>
      <c r="E49" s="151"/>
      <c r="F49" s="151"/>
      <c r="G49" s="151"/>
      <c r="H49" s="151"/>
      <c r="I49" s="151"/>
      <c r="J49" s="151"/>
      <c r="K49" s="151"/>
      <c r="L49" s="151"/>
      <c r="M49" s="151"/>
      <c r="N49" s="151"/>
      <c r="O49" s="151"/>
      <c r="P49" s="151"/>
    </row>
    <row r="50" spans="2:16" ht="14.25" customHeight="1">
      <c r="C50" s="151" t="s">
        <v>54</v>
      </c>
      <c r="D50" s="151"/>
      <c r="E50" s="151"/>
      <c r="F50" s="151"/>
      <c r="G50" s="151"/>
      <c r="H50" s="151"/>
      <c r="I50" s="151"/>
      <c r="J50" s="151"/>
      <c r="K50" s="151"/>
      <c r="L50" s="151"/>
      <c r="M50" s="151"/>
      <c r="N50" s="151"/>
      <c r="O50" s="151"/>
      <c r="P50" s="151"/>
    </row>
    <row r="51" spans="2:16" ht="14.25" customHeight="1">
      <c r="C51" s="24" t="s">
        <v>27</v>
      </c>
      <c r="D51" s="24" t="s">
        <v>30</v>
      </c>
    </row>
    <row r="52" spans="2:16" ht="14.25" customHeight="1">
      <c r="D52" s="24" t="s">
        <v>31</v>
      </c>
    </row>
    <row r="53" spans="2:16" ht="14.25" customHeight="1">
      <c r="D53" s="24" t="s">
        <v>55</v>
      </c>
    </row>
    <row r="54" spans="2:16" ht="14.25" customHeight="1">
      <c r="C54" s="24" t="s">
        <v>51</v>
      </c>
    </row>
    <row r="55" spans="2:16" ht="14.25" customHeight="1">
      <c r="C55" s="115" t="s">
        <v>75</v>
      </c>
    </row>
    <row r="56" spans="2:16" ht="14.25" customHeight="1">
      <c r="C56" s="115" t="s">
        <v>76</v>
      </c>
    </row>
    <row r="57" spans="2:16" ht="14.25" customHeight="1"/>
    <row r="58" spans="2:16" ht="14.25" customHeight="1">
      <c r="B58" s="160" t="s">
        <v>16</v>
      </c>
      <c r="C58" s="161"/>
    </row>
    <row r="59" spans="2:16" ht="14.25" customHeight="1">
      <c r="C59" s="24" t="s">
        <v>56</v>
      </c>
    </row>
    <row r="60" spans="2:16" ht="14.25" customHeight="1"/>
    <row r="61" spans="2:16" ht="14.25" customHeight="1">
      <c r="B61" s="152" t="s">
        <v>34</v>
      </c>
      <c r="C61" s="153"/>
      <c r="D61" s="153"/>
      <c r="E61" s="153"/>
      <c r="F61" s="153"/>
      <c r="G61" s="153"/>
      <c r="H61" s="153"/>
      <c r="I61" s="153"/>
      <c r="J61" s="153"/>
      <c r="K61" s="153"/>
      <c r="L61" s="153"/>
      <c r="M61" s="153"/>
      <c r="N61" s="153"/>
      <c r="O61" s="153"/>
      <c r="P61" s="153"/>
    </row>
    <row r="62" spans="2:16" ht="14.25" customHeight="1"/>
    <row r="63" spans="2:16" ht="14.25" customHeight="1"/>
  </sheetData>
  <sheetProtection selectLockedCells="1" selectUnlockedCells="1"/>
  <mergeCells count="34">
    <mergeCell ref="B16:P16"/>
    <mergeCell ref="B17:P17"/>
    <mergeCell ref="B18:P18"/>
    <mergeCell ref="B37:C37"/>
    <mergeCell ref="B1:P1"/>
    <mergeCell ref="B2:P2"/>
    <mergeCell ref="B5:P5"/>
    <mergeCell ref="B8:P8"/>
    <mergeCell ref="B20:C20"/>
    <mergeCell ref="B23:C23"/>
    <mergeCell ref="B30:C30"/>
    <mergeCell ref="C31:P31"/>
    <mergeCell ref="B61:P61"/>
    <mergeCell ref="B9:P9"/>
    <mergeCell ref="B10:P10"/>
    <mergeCell ref="D26:P26"/>
    <mergeCell ref="D27:P27"/>
    <mergeCell ref="D28:P28"/>
    <mergeCell ref="C24:P24"/>
    <mergeCell ref="C25:P25"/>
    <mergeCell ref="B12:P12"/>
    <mergeCell ref="B13:P13"/>
    <mergeCell ref="B14:P14"/>
    <mergeCell ref="B15:P15"/>
    <mergeCell ref="B40:C40"/>
    <mergeCell ref="B34:C34"/>
    <mergeCell ref="B47:C47"/>
    <mergeCell ref="B58:C58"/>
    <mergeCell ref="C50:P50"/>
    <mergeCell ref="K38:P38"/>
    <mergeCell ref="C38:I38"/>
    <mergeCell ref="C35:J35"/>
    <mergeCell ref="C48:P48"/>
    <mergeCell ref="C49:P49"/>
  </mergeCells>
  <phoneticPr fontId="3"/>
  <pageMargins left="0.51181102362204722" right="0.51181102362204722" top="0.35433070866141736" bottom="0.35433070866141736" header="0.31496062992125984" footer="0.31496062992125984"/>
  <pageSetup paperSize="9"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1"/>
    <pageSetUpPr autoPageBreaks="0" fitToPage="1"/>
  </sheetPr>
  <dimension ref="A1:AV309"/>
  <sheetViews>
    <sheetView showZeros="0" view="pageBreakPreview" topLeftCell="C1" zoomScaleNormal="100" zoomScaleSheetLayoutView="100" workbookViewId="0">
      <selection activeCell="N7" sqref="N7"/>
    </sheetView>
  </sheetViews>
  <sheetFormatPr baseColWidth="10" defaultColWidth="9" defaultRowHeight="14"/>
  <cols>
    <col min="1" max="1" width="9" style="3" hidden="1" customWidth="1"/>
    <col min="2" max="2" width="12.5" style="3" hidden="1" customWidth="1"/>
    <col min="3" max="3" width="3.83203125" style="4" bestFit="1" customWidth="1"/>
    <col min="4" max="4" width="4.1640625" style="4" bestFit="1" customWidth="1"/>
    <col min="5" max="5" width="10" style="3" customWidth="1"/>
    <col min="6" max="6" width="9" style="3" bestFit="1" customWidth="1"/>
    <col min="7" max="7" width="4.1640625" style="3" bestFit="1" customWidth="1"/>
    <col min="8" max="8" width="5.33203125" style="3" bestFit="1" customWidth="1"/>
    <col min="9" max="9" width="8.1640625" style="3" bestFit="1" customWidth="1"/>
    <col min="10" max="10" width="9" style="3" bestFit="1" customWidth="1"/>
    <col min="11" max="11" width="4.1640625" style="110" bestFit="1" customWidth="1"/>
    <col min="12" max="13" width="7.5" style="3" bestFit="1" customWidth="1"/>
    <col min="14" max="14" width="7.5" style="3" customWidth="1"/>
    <col min="15" max="15" width="6.83203125" style="3" bestFit="1" customWidth="1"/>
    <col min="16" max="16" width="7.5" style="3" bestFit="1" customWidth="1"/>
    <col min="17" max="17" width="7.5" style="3" customWidth="1"/>
    <col min="18" max="18" width="4.6640625" style="3" customWidth="1"/>
    <col min="19" max="19" width="7.1640625" style="3" bestFit="1" customWidth="1"/>
    <col min="20" max="20" width="4.6640625" style="3" bestFit="1" customWidth="1"/>
    <col min="21" max="21" width="7.83203125" style="3" bestFit="1" customWidth="1"/>
    <col min="22" max="22" width="5.83203125" style="3" bestFit="1" customWidth="1"/>
    <col min="23" max="23" width="2.5" style="3" bestFit="1" customWidth="1"/>
    <col min="24" max="24" width="11.5" style="3" hidden="1" customWidth="1"/>
    <col min="25" max="25" width="10.1640625" style="3" hidden="1" customWidth="1"/>
    <col min="26" max="26" width="1.5" style="3" hidden="1" customWidth="1"/>
    <col min="27" max="27" width="26.6640625" style="3" hidden="1" customWidth="1"/>
    <col min="28" max="28" width="1.5" style="3" hidden="1" customWidth="1"/>
    <col min="29" max="30" width="23.5" style="3" hidden="1" customWidth="1"/>
    <col min="31" max="31" width="25.5" style="3" hidden="1" customWidth="1"/>
    <col min="32" max="32" width="10" style="3" hidden="1" customWidth="1"/>
    <col min="33" max="33" width="9.5" style="3" hidden="1" customWidth="1"/>
    <col min="34" max="34" width="10" style="3" hidden="1" customWidth="1"/>
    <col min="35" max="35" width="8.83203125" style="110" hidden="1" customWidth="1"/>
    <col min="36" max="36" width="15.1640625" style="110" hidden="1" customWidth="1"/>
    <col min="37" max="37" width="8.83203125" style="110" hidden="1" customWidth="1"/>
    <col min="38" max="38" width="15.1640625" style="110" hidden="1" customWidth="1"/>
    <col min="39" max="39" width="9.83203125" style="110" hidden="1" customWidth="1"/>
    <col min="40" max="40" width="16.33203125" style="110" hidden="1" customWidth="1"/>
    <col min="41" max="41" width="9.83203125" style="110" hidden="1" customWidth="1"/>
    <col min="42" max="42" width="16.33203125" style="110" hidden="1" customWidth="1"/>
    <col min="43" max="44" width="9" style="3" hidden="1" customWidth="1"/>
    <col min="45" max="45" width="8.6640625" style="3" hidden="1" customWidth="1"/>
    <col min="46" max="47" width="9" style="3" hidden="1" customWidth="1"/>
    <col min="48" max="48" width="9.1640625" style="3" hidden="1" customWidth="1"/>
    <col min="49" max="49" width="9" style="3" customWidth="1"/>
    <col min="50" max="16384" width="9" style="3"/>
  </cols>
  <sheetData>
    <row r="1" spans="1:47" s="1" customFormat="1" ht="24">
      <c r="C1" s="171" t="s">
        <v>117</v>
      </c>
      <c r="D1" s="171"/>
      <c r="E1" s="171"/>
      <c r="F1" s="172" t="s">
        <v>245</v>
      </c>
      <c r="G1" s="172"/>
      <c r="H1" s="172"/>
      <c r="I1" s="172"/>
      <c r="J1" s="172"/>
      <c r="K1" s="172"/>
      <c r="L1" s="172"/>
      <c r="M1" s="172"/>
      <c r="N1" s="172"/>
      <c r="O1" s="172"/>
      <c r="P1" s="172"/>
      <c r="Q1" s="172"/>
      <c r="R1" s="172"/>
      <c r="S1" s="172"/>
      <c r="T1" s="172"/>
      <c r="U1" s="172"/>
      <c r="V1" s="122"/>
      <c r="AH1" s="2"/>
      <c r="AI1" s="112"/>
      <c r="AJ1" s="112"/>
      <c r="AK1" s="112"/>
      <c r="AL1" s="112"/>
      <c r="AM1" s="113"/>
      <c r="AN1" s="113"/>
      <c r="AO1" s="113"/>
      <c r="AP1" s="113"/>
    </row>
    <row r="2" spans="1:47" ht="11" customHeight="1">
      <c r="C2" s="174"/>
      <c r="D2" s="174"/>
      <c r="E2" s="174"/>
      <c r="F2" s="33"/>
      <c r="S2" s="20"/>
      <c r="T2" s="20"/>
      <c r="U2" s="20"/>
      <c r="V2" s="20"/>
      <c r="W2" s="8"/>
      <c r="X2" s="8"/>
      <c r="Y2" s="8"/>
      <c r="Z2" s="8"/>
      <c r="AA2" s="8"/>
      <c r="AB2" s="8"/>
      <c r="AC2" s="8"/>
      <c r="AD2" s="8"/>
      <c r="AE2" s="8"/>
      <c r="AF2" s="8"/>
      <c r="AG2" s="8"/>
    </row>
    <row r="3" spans="1:47" ht="24.75" customHeight="1">
      <c r="C3" s="173"/>
      <c r="D3" s="173"/>
      <c r="E3" s="173"/>
      <c r="F3" s="59" t="s">
        <v>14</v>
      </c>
      <c r="G3" s="6"/>
      <c r="J3" s="169" t="s">
        <v>35</v>
      </c>
      <c r="K3" s="169"/>
      <c r="L3" s="169"/>
      <c r="M3" s="170"/>
      <c r="N3" s="170"/>
      <c r="O3" s="170"/>
      <c r="P3" s="170"/>
      <c r="Q3" s="170"/>
      <c r="R3" s="170"/>
      <c r="S3" s="170"/>
      <c r="T3" s="170"/>
      <c r="U3" s="170"/>
      <c r="V3" s="124"/>
      <c r="W3" s="8"/>
      <c r="X3" s="8"/>
      <c r="Y3" s="8"/>
      <c r="Z3" s="8"/>
      <c r="AA3" s="8"/>
      <c r="AB3" s="8"/>
      <c r="AC3" s="8"/>
      <c r="AD3" s="8"/>
      <c r="AE3" s="8"/>
      <c r="AF3" s="8"/>
      <c r="AG3" s="8"/>
    </row>
    <row r="4" spans="1:47" ht="24.75" customHeight="1">
      <c r="C4" s="35"/>
      <c r="D4" s="35"/>
      <c r="E4" s="7"/>
      <c r="F4" s="23"/>
      <c r="G4" s="6"/>
      <c r="H4" s="6"/>
      <c r="I4" s="7"/>
      <c r="J4" s="169" t="s">
        <v>164</v>
      </c>
      <c r="K4" s="169"/>
      <c r="L4" s="169"/>
      <c r="M4" s="170"/>
      <c r="N4" s="170"/>
      <c r="O4" s="170"/>
      <c r="P4" s="170"/>
      <c r="Q4" s="170"/>
      <c r="R4" s="170"/>
      <c r="S4" s="170"/>
      <c r="T4" s="170"/>
      <c r="U4" s="170"/>
      <c r="V4" s="124"/>
      <c r="W4" s="8"/>
      <c r="X4" s="8"/>
      <c r="Y4" s="8"/>
      <c r="Z4" s="8"/>
      <c r="AA4" s="8"/>
      <c r="AB4" s="8"/>
      <c r="AC4" s="8"/>
      <c r="AD4" s="8"/>
      <c r="AE4" s="8"/>
      <c r="AF4" s="8"/>
      <c r="AG4" s="8"/>
    </row>
    <row r="5" spans="1:47" ht="24.75" customHeight="1">
      <c r="C5" s="3"/>
      <c r="D5" s="3"/>
      <c r="J5" s="169" t="s">
        <v>166</v>
      </c>
      <c r="K5" s="169"/>
      <c r="L5" s="169"/>
      <c r="M5" s="170"/>
      <c r="N5" s="170"/>
      <c r="O5" s="170"/>
      <c r="P5" s="170"/>
      <c r="Q5" s="170"/>
      <c r="R5" s="170"/>
      <c r="S5" s="170"/>
      <c r="T5" s="170"/>
      <c r="U5" s="170"/>
      <c r="V5" s="124"/>
      <c r="W5" s="8"/>
      <c r="X5" s="8"/>
      <c r="Y5" s="8"/>
      <c r="Z5" s="8"/>
      <c r="AA5" s="8"/>
      <c r="AB5" s="8"/>
      <c r="AC5" s="8"/>
      <c r="AD5" s="8"/>
      <c r="AE5" s="8"/>
      <c r="AF5" s="8"/>
      <c r="AG5" s="8"/>
    </row>
    <row r="6" spans="1:47" ht="16.5" customHeight="1">
      <c r="A6" s="117"/>
      <c r="B6" s="117"/>
      <c r="C6" s="175" t="s">
        <v>236</v>
      </c>
      <c r="D6" s="175"/>
      <c r="E6" s="175"/>
      <c r="F6" s="175"/>
      <c r="G6" s="175"/>
      <c r="H6" s="175"/>
      <c r="I6" s="175"/>
      <c r="J6" s="175"/>
      <c r="K6" s="175"/>
      <c r="L6" s="175"/>
      <c r="M6" s="175"/>
      <c r="N6" s="175"/>
      <c r="O6" s="175"/>
      <c r="P6" s="175"/>
      <c r="Q6" s="175"/>
      <c r="R6" s="175"/>
      <c r="S6" s="175"/>
      <c r="T6" s="175"/>
      <c r="U6" s="175"/>
      <c r="V6" s="175"/>
      <c r="W6" s="34"/>
    </row>
    <row r="7" spans="1:47" s="10" customFormat="1" ht="18.75" customHeight="1">
      <c r="C7" s="28" t="s">
        <v>1</v>
      </c>
      <c r="D7" s="28" t="s">
        <v>77</v>
      </c>
      <c r="E7" s="36" t="s">
        <v>38</v>
      </c>
      <c r="F7" s="36" t="s">
        <v>37</v>
      </c>
      <c r="G7" s="36" t="s">
        <v>0</v>
      </c>
      <c r="H7" s="36" t="s">
        <v>3</v>
      </c>
      <c r="I7" s="36" t="s">
        <v>40</v>
      </c>
      <c r="J7" s="36" t="s">
        <v>39</v>
      </c>
      <c r="K7" s="36" t="s">
        <v>232</v>
      </c>
      <c r="L7" s="36" t="s">
        <v>78</v>
      </c>
      <c r="M7" s="37" t="s">
        <v>224</v>
      </c>
      <c r="N7" s="147" t="s">
        <v>251</v>
      </c>
      <c r="O7" s="36" t="s">
        <v>79</v>
      </c>
      <c r="P7" s="37" t="s">
        <v>224</v>
      </c>
      <c r="Q7" s="147" t="s">
        <v>251</v>
      </c>
      <c r="R7" s="28" t="s">
        <v>225</v>
      </c>
      <c r="S7" s="36" t="s">
        <v>49</v>
      </c>
      <c r="T7" s="36" t="s">
        <v>226</v>
      </c>
      <c r="U7" s="36" t="s">
        <v>50</v>
      </c>
      <c r="V7" s="36" t="s">
        <v>226</v>
      </c>
      <c r="W7" s="9"/>
      <c r="X7" s="168" t="s">
        <v>220</v>
      </c>
      <c r="Y7" s="168"/>
      <c r="Z7" s="50"/>
      <c r="AA7" s="168" t="s">
        <v>152</v>
      </c>
      <c r="AB7" s="50"/>
      <c r="AC7" s="168" t="s">
        <v>153</v>
      </c>
      <c r="AD7" s="168" t="s">
        <v>154</v>
      </c>
      <c r="AE7" s="168" t="s">
        <v>156</v>
      </c>
      <c r="AF7" s="50"/>
      <c r="AG7" s="50"/>
      <c r="AI7" s="167" t="s">
        <v>198</v>
      </c>
      <c r="AJ7" s="167" t="s">
        <v>199</v>
      </c>
      <c r="AK7" s="167" t="s">
        <v>200</v>
      </c>
      <c r="AL7" s="167" t="s">
        <v>201</v>
      </c>
      <c r="AM7" s="167" t="s">
        <v>202</v>
      </c>
      <c r="AN7" s="167" t="s">
        <v>203</v>
      </c>
      <c r="AO7" s="167" t="s">
        <v>204</v>
      </c>
      <c r="AP7" s="167" t="s">
        <v>205</v>
      </c>
      <c r="AQ7" s="11"/>
      <c r="AT7" s="5" t="s">
        <v>5</v>
      </c>
    </row>
    <row r="8" spans="1:47">
      <c r="C8" s="28" t="s">
        <v>11</v>
      </c>
      <c r="D8" s="28" t="s">
        <v>80</v>
      </c>
      <c r="E8" s="38" t="s">
        <v>81</v>
      </c>
      <c r="F8" s="39" t="s">
        <v>82</v>
      </c>
      <c r="G8" s="36">
        <v>3</v>
      </c>
      <c r="H8" s="36">
        <v>2004</v>
      </c>
      <c r="I8" s="101" t="s">
        <v>253</v>
      </c>
      <c r="J8" s="40" t="s">
        <v>255</v>
      </c>
      <c r="K8" s="36" t="s">
        <v>227</v>
      </c>
      <c r="L8" s="28" t="s">
        <v>36</v>
      </c>
      <c r="M8" s="41" t="s">
        <v>84</v>
      </c>
      <c r="N8" s="41"/>
      <c r="O8" s="28" t="s">
        <v>85</v>
      </c>
      <c r="P8" s="41">
        <v>6.56</v>
      </c>
      <c r="Q8" s="41"/>
      <c r="R8" s="41" t="s">
        <v>235</v>
      </c>
      <c r="S8" s="102" t="s">
        <v>86</v>
      </c>
      <c r="T8" s="102" t="s">
        <v>228</v>
      </c>
      <c r="U8" s="102" t="s">
        <v>87</v>
      </c>
      <c r="V8" s="102" t="s">
        <v>229</v>
      </c>
      <c r="W8" s="13"/>
      <c r="X8" s="168"/>
      <c r="Y8" s="168"/>
      <c r="Z8" s="13"/>
      <c r="AA8" s="168"/>
      <c r="AB8" s="13"/>
      <c r="AC8" s="168"/>
      <c r="AD8" s="168"/>
      <c r="AE8" s="168"/>
      <c r="AF8" s="13"/>
      <c r="AG8" s="13"/>
      <c r="AI8" s="167"/>
      <c r="AJ8" s="167"/>
      <c r="AK8" s="167"/>
      <c r="AL8" s="167"/>
      <c r="AM8" s="167"/>
      <c r="AN8" s="167"/>
      <c r="AO8" s="167"/>
      <c r="AP8" s="167"/>
      <c r="AQ8" s="11"/>
      <c r="AT8" s="15" t="s">
        <v>44</v>
      </c>
      <c r="AU8" s="21">
        <v>2</v>
      </c>
    </row>
    <row r="9" spans="1:47">
      <c r="C9" s="28" t="s">
        <v>12</v>
      </c>
      <c r="D9" s="42" t="s">
        <v>88</v>
      </c>
      <c r="E9" s="43" t="s">
        <v>214</v>
      </c>
      <c r="F9" s="44" t="s">
        <v>215</v>
      </c>
      <c r="G9" s="45">
        <v>2</v>
      </c>
      <c r="H9" s="45">
        <v>2005</v>
      </c>
      <c r="I9" s="45" t="s">
        <v>254</v>
      </c>
      <c r="J9" s="46" t="s">
        <v>256</v>
      </c>
      <c r="K9" s="45" t="s">
        <v>227</v>
      </c>
      <c r="L9" s="42" t="s">
        <v>89</v>
      </c>
      <c r="M9" s="47">
        <v>16.12</v>
      </c>
      <c r="N9" s="48" t="s">
        <v>252</v>
      </c>
      <c r="O9" s="42" t="s">
        <v>90</v>
      </c>
      <c r="P9" s="47">
        <v>35.22</v>
      </c>
      <c r="Q9" s="47"/>
      <c r="R9" s="47" t="s">
        <v>235</v>
      </c>
      <c r="S9" s="48" t="s">
        <v>91</v>
      </c>
      <c r="T9" s="48" t="s">
        <v>230</v>
      </c>
      <c r="U9" s="48" t="s">
        <v>92</v>
      </c>
      <c r="V9" s="48" t="s">
        <v>231</v>
      </c>
      <c r="W9" s="13"/>
      <c r="X9" s="168"/>
      <c r="Y9" s="168"/>
      <c r="Z9" s="13"/>
      <c r="AA9" s="168"/>
      <c r="AB9" s="13"/>
      <c r="AC9" s="168"/>
      <c r="AD9" s="168"/>
      <c r="AE9" s="168"/>
      <c r="AF9" s="13"/>
      <c r="AG9" s="13"/>
      <c r="AI9" s="167"/>
      <c r="AJ9" s="167"/>
      <c r="AK9" s="167"/>
      <c r="AL9" s="167"/>
      <c r="AM9" s="167"/>
      <c r="AN9" s="167"/>
      <c r="AO9" s="167"/>
      <c r="AP9" s="167"/>
      <c r="AQ9" s="11"/>
      <c r="AT9" s="15" t="s">
        <v>7</v>
      </c>
      <c r="AU9" s="12">
        <v>3</v>
      </c>
    </row>
    <row r="10" spans="1:47" ht="22" customHeight="1">
      <c r="A10" s="3">
        <v>1</v>
      </c>
      <c r="B10" s="3" t="str">
        <f>IF(J10="","",J10)</f>
        <v/>
      </c>
      <c r="C10" s="111">
        <v>1</v>
      </c>
      <c r="D10" s="130"/>
      <c r="E10" s="131"/>
      <c r="F10" s="132"/>
      <c r="G10" s="133"/>
      <c r="H10" s="133"/>
      <c r="I10" s="133"/>
      <c r="J10" s="134"/>
      <c r="K10" s="130"/>
      <c r="L10" s="130"/>
      <c r="M10" s="135"/>
      <c r="N10" s="135"/>
      <c r="O10" s="130"/>
      <c r="P10" s="135"/>
      <c r="Q10" s="135"/>
      <c r="R10" s="135"/>
      <c r="S10" s="133"/>
      <c r="T10" s="133"/>
      <c r="U10" s="133"/>
      <c r="V10" s="133"/>
      <c r="W10" s="7"/>
      <c r="X10" s="5" t="str">
        <f>D10&amp;L10</f>
        <v/>
      </c>
      <c r="Y10" s="5" t="str">
        <f>D10&amp;O10</f>
        <v/>
      </c>
      <c r="Z10" s="7"/>
      <c r="AA10" s="5" t="str">
        <f>D10&amp;J10&amp;R10</f>
        <v/>
      </c>
      <c r="AB10" s="7"/>
      <c r="AC10" s="5" t="str">
        <f>S10&amp;J10</f>
        <v/>
      </c>
      <c r="AD10" s="5" t="str">
        <f>U10&amp;J10</f>
        <v/>
      </c>
      <c r="AE10" s="5" t="str">
        <f>J10&amp;D10</f>
        <v/>
      </c>
      <c r="AF10" s="7"/>
      <c r="AG10" s="5"/>
      <c r="AI10" s="5" t="str">
        <f>IF(S10="男400mR",J10,"＠")</f>
        <v>＠</v>
      </c>
      <c r="AJ10" s="5">
        <f>IF(AI10="＠",0,IF(COUNTIF($AI$10:AI10,AI10)&gt;=2,0,1))</f>
        <v>0</v>
      </c>
      <c r="AK10" s="5" t="str">
        <f>IF(S10="女400mR",J10,"＠")</f>
        <v>＠</v>
      </c>
      <c r="AL10" s="5">
        <f>IF(AK10="＠",0,IF(COUNTIF($AK$10:AK10,AK10)&gt;=2,0,1))</f>
        <v>0</v>
      </c>
      <c r="AM10" s="5" t="str">
        <f>IF(U10="男1600mR",J10,"＠")</f>
        <v>＠</v>
      </c>
      <c r="AN10" s="5">
        <f>IF(AM10="＠",0,IF(COUNTIF($AM$10:AM10,AM10)&gt;=2,0,1))</f>
        <v>0</v>
      </c>
      <c r="AO10" s="5" t="str">
        <f>IF(U10="女1600mR",J10,"＠")</f>
        <v>＠</v>
      </c>
      <c r="AP10" s="5">
        <f>IF(AO10="＠",0,IF(COUNTIF($AO$10:AO10,AO10)&gt;=2,0,1))</f>
        <v>0</v>
      </c>
      <c r="AQ10" s="11"/>
      <c r="AT10" s="15" t="s">
        <v>21</v>
      </c>
      <c r="AU10" s="12">
        <v>4</v>
      </c>
    </row>
    <row r="11" spans="1:47" ht="22" customHeight="1">
      <c r="A11" s="3">
        <f>IF(J11=J10,A10,A10+1)</f>
        <v>1</v>
      </c>
      <c r="B11" s="3" t="str">
        <f t="shared" ref="B11:B74" si="0">IF(J11="","",J11)</f>
        <v/>
      </c>
      <c r="C11" s="111">
        <v>2</v>
      </c>
      <c r="D11" s="130"/>
      <c r="E11" s="131"/>
      <c r="F11" s="132"/>
      <c r="G11" s="133"/>
      <c r="H11" s="133"/>
      <c r="I11" s="130"/>
      <c r="J11" s="134"/>
      <c r="K11" s="130"/>
      <c r="L11" s="130"/>
      <c r="M11" s="135"/>
      <c r="N11" s="135"/>
      <c r="O11" s="130"/>
      <c r="P11" s="135"/>
      <c r="Q11" s="135"/>
      <c r="R11" s="135"/>
      <c r="S11" s="133"/>
      <c r="T11" s="133"/>
      <c r="U11" s="133"/>
      <c r="V11" s="133"/>
      <c r="W11" s="7"/>
      <c r="X11" s="5" t="str">
        <f t="shared" ref="X11:X74" si="1">D11&amp;L11</f>
        <v/>
      </c>
      <c r="Y11" s="5" t="str">
        <f t="shared" ref="Y11:Y74" si="2">D11&amp;O11</f>
        <v/>
      </c>
      <c r="Z11" s="7"/>
      <c r="AA11" s="123" t="str">
        <f t="shared" ref="AA11:AA74" si="3">D11&amp;J11&amp;R11</f>
        <v/>
      </c>
      <c r="AB11" s="7"/>
      <c r="AC11" s="5" t="str">
        <f t="shared" ref="AC11:AC74" si="4">S11&amp;J11</f>
        <v/>
      </c>
      <c r="AD11" s="5" t="str">
        <f t="shared" ref="AD11:AD74" si="5">U11&amp;J11</f>
        <v/>
      </c>
      <c r="AE11" s="5" t="str">
        <f t="shared" ref="AE11:AE74" si="6">J11&amp;D11</f>
        <v/>
      </c>
      <c r="AF11" s="7"/>
      <c r="AG11" s="5" t="s">
        <v>118</v>
      </c>
      <c r="AI11" s="5" t="str">
        <f t="shared" ref="AI11:AI74" si="7">IF(S11="男400mR",J11,"＠")</f>
        <v>＠</v>
      </c>
      <c r="AJ11" s="5">
        <f>IF(AI11="＠",0,IF(COUNTIF($AI$10:AI11,AI11)&gt;=2,0,1))</f>
        <v>0</v>
      </c>
      <c r="AK11" s="5" t="str">
        <f t="shared" ref="AK11:AK74" si="8">IF(S11="女400mR",J11,"＠")</f>
        <v>＠</v>
      </c>
      <c r="AL11" s="5">
        <f>IF(AK11="＠",0,IF(COUNTIF($AK$10:AK11,AK11)&gt;=2,0,1))</f>
        <v>0</v>
      </c>
      <c r="AM11" s="5" t="str">
        <f t="shared" ref="AM11:AM74" si="9">IF(U11="男1600mR",J11,"＠")</f>
        <v>＠</v>
      </c>
      <c r="AN11" s="5">
        <f>IF(AM11="＠",0,IF(COUNTIF($AM$10:AM11,AM11)&gt;=2,0,1))</f>
        <v>0</v>
      </c>
      <c r="AO11" s="5" t="str">
        <f t="shared" ref="AO11:AO74" si="10">IF(U11="女1600mR",J11,"＠")</f>
        <v>＠</v>
      </c>
      <c r="AP11" s="5">
        <f>IF(AO11="＠",0,IF(COUNTIF($AO$10:AO11,AO11)&gt;=2,0,1))</f>
        <v>0</v>
      </c>
      <c r="AQ11" s="11"/>
      <c r="AT11" s="15" t="s">
        <v>17</v>
      </c>
      <c r="AU11" s="12">
        <v>5</v>
      </c>
    </row>
    <row r="12" spans="1:47" ht="22" customHeight="1">
      <c r="A12" s="3">
        <f t="shared" ref="A12:A75" si="11">IF(J12=J11,A11,A11+1)</f>
        <v>1</v>
      </c>
      <c r="B12" s="3" t="str">
        <f t="shared" si="0"/>
        <v/>
      </c>
      <c r="C12" s="111">
        <v>3</v>
      </c>
      <c r="D12" s="130"/>
      <c r="E12" s="131"/>
      <c r="F12" s="132"/>
      <c r="G12" s="133"/>
      <c r="H12" s="133"/>
      <c r="I12" s="133"/>
      <c r="J12" s="134"/>
      <c r="K12" s="130"/>
      <c r="L12" s="130"/>
      <c r="M12" s="135"/>
      <c r="N12" s="135"/>
      <c r="O12" s="130"/>
      <c r="P12" s="135"/>
      <c r="Q12" s="135"/>
      <c r="R12" s="135"/>
      <c r="S12" s="133"/>
      <c r="T12" s="133"/>
      <c r="U12" s="133"/>
      <c r="V12" s="133"/>
      <c r="W12" s="7"/>
      <c r="X12" s="5" t="str">
        <f t="shared" si="1"/>
        <v/>
      </c>
      <c r="Y12" s="5" t="str">
        <f t="shared" si="2"/>
        <v/>
      </c>
      <c r="Z12" s="7"/>
      <c r="AA12" s="123" t="str">
        <f t="shared" si="3"/>
        <v/>
      </c>
      <c r="AB12" s="7"/>
      <c r="AC12" s="5" t="str">
        <f t="shared" si="4"/>
        <v/>
      </c>
      <c r="AD12" s="5" t="str">
        <f t="shared" si="5"/>
        <v/>
      </c>
      <c r="AE12" s="5" t="str">
        <f t="shared" si="6"/>
        <v/>
      </c>
      <c r="AF12" s="7"/>
      <c r="AG12" s="5" t="s">
        <v>119</v>
      </c>
      <c r="AI12" s="5" t="str">
        <f t="shared" si="7"/>
        <v>＠</v>
      </c>
      <c r="AJ12" s="5">
        <f>IF(AI12="＠",0,IF(COUNTIF($AI$10:AI12,AI12)&gt;=2,0,1))</f>
        <v>0</v>
      </c>
      <c r="AK12" s="5" t="str">
        <f t="shared" si="8"/>
        <v>＠</v>
      </c>
      <c r="AL12" s="5">
        <f>IF(AK12="＠",0,IF(COUNTIF($AK$10:AK12,AK12)&gt;=2,0,1))</f>
        <v>0</v>
      </c>
      <c r="AM12" s="5" t="str">
        <f t="shared" si="9"/>
        <v>＠</v>
      </c>
      <c r="AN12" s="5">
        <f>IF(AM12="＠",0,IF(COUNTIF($AM$10:AM12,AM12)&gt;=2,0,1))</f>
        <v>0</v>
      </c>
      <c r="AO12" s="5" t="str">
        <f t="shared" si="10"/>
        <v>＠</v>
      </c>
      <c r="AP12" s="5">
        <f>IF(AO12="＠",0,IF(COUNTIF($AO$10:AO12,AO12)&gt;=2,0,1))</f>
        <v>0</v>
      </c>
      <c r="AQ12" s="11"/>
      <c r="AT12" s="15" t="s">
        <v>18</v>
      </c>
      <c r="AU12" s="12">
        <v>6</v>
      </c>
    </row>
    <row r="13" spans="1:47" ht="22" customHeight="1">
      <c r="A13" s="3">
        <f t="shared" si="11"/>
        <v>1</v>
      </c>
      <c r="B13" s="3" t="str">
        <f t="shared" si="0"/>
        <v/>
      </c>
      <c r="C13" s="111">
        <v>4</v>
      </c>
      <c r="D13" s="130"/>
      <c r="E13" s="131"/>
      <c r="F13" s="132"/>
      <c r="G13" s="133"/>
      <c r="H13" s="133"/>
      <c r="I13" s="130"/>
      <c r="J13" s="134"/>
      <c r="K13" s="130"/>
      <c r="L13" s="130"/>
      <c r="M13" s="135"/>
      <c r="N13" s="135"/>
      <c r="O13" s="130"/>
      <c r="P13" s="135"/>
      <c r="Q13" s="135"/>
      <c r="R13" s="135"/>
      <c r="S13" s="133"/>
      <c r="T13" s="133"/>
      <c r="U13" s="133"/>
      <c r="V13" s="133"/>
      <c r="W13" s="7"/>
      <c r="X13" s="5" t="str">
        <f t="shared" si="1"/>
        <v/>
      </c>
      <c r="Y13" s="5" t="str">
        <f t="shared" si="2"/>
        <v/>
      </c>
      <c r="Z13" s="7"/>
      <c r="AA13" s="123" t="str">
        <f t="shared" si="3"/>
        <v/>
      </c>
      <c r="AB13" s="7"/>
      <c r="AC13" s="5" t="str">
        <f t="shared" si="4"/>
        <v/>
      </c>
      <c r="AD13" s="5" t="str">
        <f t="shared" si="5"/>
        <v/>
      </c>
      <c r="AE13" s="5" t="str">
        <f t="shared" si="6"/>
        <v/>
      </c>
      <c r="AF13" s="7"/>
      <c r="AG13" s="5" t="s">
        <v>120</v>
      </c>
      <c r="AI13" s="5" t="str">
        <f t="shared" si="7"/>
        <v>＠</v>
      </c>
      <c r="AJ13" s="5">
        <f>IF(AI13="＠",0,IF(COUNTIF($AI$10:AI13,AI13)&gt;=2,0,1))</f>
        <v>0</v>
      </c>
      <c r="AK13" s="5" t="str">
        <f t="shared" si="8"/>
        <v>＠</v>
      </c>
      <c r="AL13" s="5">
        <f>IF(AK13="＠",0,IF(COUNTIF($AK$10:AK13,AK13)&gt;=2,0,1))</f>
        <v>0</v>
      </c>
      <c r="AM13" s="5" t="str">
        <f t="shared" si="9"/>
        <v>＠</v>
      </c>
      <c r="AN13" s="5">
        <f>IF(AM13="＠",0,IF(COUNTIF($AM$10:AM13,AM13)&gt;=2,0,1))</f>
        <v>0</v>
      </c>
      <c r="AO13" s="5" t="str">
        <f t="shared" si="10"/>
        <v>＠</v>
      </c>
      <c r="AP13" s="5">
        <f>IF(AO13="＠",0,IF(COUNTIF($AO$10:AO13,AO13)&gt;=2,0,1))</f>
        <v>0</v>
      </c>
      <c r="AQ13" s="11"/>
      <c r="AT13" s="15" t="s">
        <v>45</v>
      </c>
      <c r="AU13" s="12">
        <v>7</v>
      </c>
    </row>
    <row r="14" spans="1:47" ht="22" customHeight="1">
      <c r="A14" s="3">
        <f t="shared" si="11"/>
        <v>1</v>
      </c>
      <c r="B14" s="3" t="str">
        <f t="shared" si="0"/>
        <v/>
      </c>
      <c r="C14" s="111">
        <v>5</v>
      </c>
      <c r="D14" s="130"/>
      <c r="E14" s="131"/>
      <c r="F14" s="132"/>
      <c r="G14" s="133"/>
      <c r="H14" s="133"/>
      <c r="I14" s="130"/>
      <c r="J14" s="134"/>
      <c r="K14" s="130"/>
      <c r="L14" s="130"/>
      <c r="M14" s="135"/>
      <c r="N14" s="135"/>
      <c r="O14" s="130"/>
      <c r="P14" s="135"/>
      <c r="Q14" s="135"/>
      <c r="R14" s="135"/>
      <c r="S14" s="133"/>
      <c r="T14" s="133"/>
      <c r="U14" s="133"/>
      <c r="V14" s="133"/>
      <c r="W14" s="7"/>
      <c r="X14" s="5" t="str">
        <f t="shared" si="1"/>
        <v/>
      </c>
      <c r="Y14" s="5" t="str">
        <f t="shared" si="2"/>
        <v/>
      </c>
      <c r="Z14" s="7"/>
      <c r="AA14" s="123" t="str">
        <f t="shared" si="3"/>
        <v/>
      </c>
      <c r="AB14" s="7"/>
      <c r="AC14" s="5" t="str">
        <f t="shared" si="4"/>
        <v/>
      </c>
      <c r="AD14" s="5" t="str">
        <f t="shared" si="5"/>
        <v/>
      </c>
      <c r="AE14" s="5" t="str">
        <f t="shared" si="6"/>
        <v/>
      </c>
      <c r="AF14" s="7"/>
      <c r="AG14" s="5" t="s">
        <v>121</v>
      </c>
      <c r="AI14" s="5" t="str">
        <f t="shared" si="7"/>
        <v>＠</v>
      </c>
      <c r="AJ14" s="5">
        <f>IF(AI14="＠",0,IF(COUNTIF($AI$10:AI14,AI14)&gt;=2,0,1))</f>
        <v>0</v>
      </c>
      <c r="AK14" s="5" t="str">
        <f t="shared" si="8"/>
        <v>＠</v>
      </c>
      <c r="AL14" s="5">
        <f>IF(AK14="＠",0,IF(COUNTIF($AK$10:AK14,AK14)&gt;=2,0,1))</f>
        <v>0</v>
      </c>
      <c r="AM14" s="5" t="str">
        <f t="shared" si="9"/>
        <v>＠</v>
      </c>
      <c r="AN14" s="5">
        <f>IF(AM14="＠",0,IF(COUNTIF($AM$10:AM14,AM14)&gt;=2,0,1))</f>
        <v>0</v>
      </c>
      <c r="AO14" s="5" t="str">
        <f t="shared" si="10"/>
        <v>＠</v>
      </c>
      <c r="AP14" s="5">
        <f>IF(AO14="＠",0,IF(COUNTIF($AO$10:AO14,AO14)&gt;=2,0,1))</f>
        <v>0</v>
      </c>
      <c r="AQ14" s="11"/>
      <c r="AT14" s="15" t="s">
        <v>8</v>
      </c>
      <c r="AU14" s="12">
        <v>8</v>
      </c>
    </row>
    <row r="15" spans="1:47" ht="22" customHeight="1">
      <c r="A15" s="3">
        <f t="shared" si="11"/>
        <v>1</v>
      </c>
      <c r="B15" s="3" t="str">
        <f t="shared" si="0"/>
        <v/>
      </c>
      <c r="C15" s="111">
        <v>6</v>
      </c>
      <c r="D15" s="130"/>
      <c r="E15" s="131"/>
      <c r="F15" s="132"/>
      <c r="G15" s="133"/>
      <c r="H15" s="133"/>
      <c r="I15" s="130"/>
      <c r="J15" s="134"/>
      <c r="K15" s="130"/>
      <c r="L15" s="130"/>
      <c r="M15" s="135"/>
      <c r="N15" s="135"/>
      <c r="O15" s="130"/>
      <c r="P15" s="135"/>
      <c r="Q15" s="135"/>
      <c r="R15" s="135"/>
      <c r="S15" s="133"/>
      <c r="T15" s="133"/>
      <c r="U15" s="133"/>
      <c r="V15" s="133"/>
      <c r="W15" s="7"/>
      <c r="X15" s="5" t="str">
        <f t="shared" si="1"/>
        <v/>
      </c>
      <c r="Y15" s="5" t="str">
        <f t="shared" si="2"/>
        <v/>
      </c>
      <c r="Z15" s="7"/>
      <c r="AA15" s="123" t="str">
        <f t="shared" si="3"/>
        <v/>
      </c>
      <c r="AB15" s="7"/>
      <c r="AC15" s="5" t="str">
        <f t="shared" si="4"/>
        <v/>
      </c>
      <c r="AD15" s="5" t="str">
        <f t="shared" si="5"/>
        <v/>
      </c>
      <c r="AE15" s="5" t="str">
        <f t="shared" si="6"/>
        <v/>
      </c>
      <c r="AF15" s="7"/>
      <c r="AG15" s="29" t="s">
        <v>122</v>
      </c>
      <c r="AH15" s="18"/>
      <c r="AI15" s="5" t="str">
        <f t="shared" si="7"/>
        <v>＠</v>
      </c>
      <c r="AJ15" s="5">
        <f>IF(AI15="＠",0,IF(COUNTIF($AI$10:AI15,AI15)&gt;=2,0,1))</f>
        <v>0</v>
      </c>
      <c r="AK15" s="5" t="str">
        <f t="shared" si="8"/>
        <v>＠</v>
      </c>
      <c r="AL15" s="5">
        <f>IF(AK15="＠",0,IF(COUNTIF($AK$10:AK15,AK15)&gt;=2,0,1))</f>
        <v>0</v>
      </c>
      <c r="AM15" s="5" t="str">
        <f t="shared" si="9"/>
        <v>＠</v>
      </c>
      <c r="AN15" s="5">
        <f>IF(AM15="＠",0,IF(COUNTIF($AM$10:AM15,AM15)&gt;=2,0,1))</f>
        <v>0</v>
      </c>
      <c r="AO15" s="5" t="str">
        <f t="shared" si="10"/>
        <v>＠</v>
      </c>
      <c r="AP15" s="5">
        <f>IF(AO15="＠",0,IF(COUNTIF($AO$10:AO15,AO15)&gt;=2,0,1))</f>
        <v>0</v>
      </c>
      <c r="AQ15" s="11"/>
      <c r="AT15" s="15" t="s">
        <v>42</v>
      </c>
      <c r="AU15" s="12">
        <v>9</v>
      </c>
    </row>
    <row r="16" spans="1:47" ht="22" customHeight="1">
      <c r="A16" s="3">
        <f t="shared" si="11"/>
        <v>1</v>
      </c>
      <c r="B16" s="3" t="str">
        <f t="shared" si="0"/>
        <v/>
      </c>
      <c r="C16" s="111">
        <v>7</v>
      </c>
      <c r="D16" s="130"/>
      <c r="E16" s="131"/>
      <c r="F16" s="132"/>
      <c r="G16" s="133"/>
      <c r="H16" s="133"/>
      <c r="I16" s="130"/>
      <c r="J16" s="134"/>
      <c r="K16" s="130"/>
      <c r="L16" s="130"/>
      <c r="M16" s="135"/>
      <c r="N16" s="135"/>
      <c r="O16" s="130"/>
      <c r="P16" s="135"/>
      <c r="Q16" s="135"/>
      <c r="R16" s="135"/>
      <c r="S16" s="133"/>
      <c r="T16" s="133"/>
      <c r="U16" s="133"/>
      <c r="V16" s="133"/>
      <c r="W16" s="7"/>
      <c r="X16" s="5" t="str">
        <f t="shared" si="1"/>
        <v/>
      </c>
      <c r="Y16" s="5" t="str">
        <f t="shared" si="2"/>
        <v/>
      </c>
      <c r="Z16" s="7"/>
      <c r="AA16" s="123" t="str">
        <f t="shared" si="3"/>
        <v/>
      </c>
      <c r="AB16" s="7"/>
      <c r="AC16" s="5" t="str">
        <f t="shared" si="4"/>
        <v/>
      </c>
      <c r="AD16" s="5" t="str">
        <f t="shared" si="5"/>
        <v/>
      </c>
      <c r="AE16" s="5" t="str">
        <f t="shared" si="6"/>
        <v/>
      </c>
      <c r="AF16" s="7"/>
      <c r="AG16" s="5" t="s">
        <v>123</v>
      </c>
      <c r="AH16" s="18"/>
      <c r="AI16" s="5" t="str">
        <f t="shared" si="7"/>
        <v>＠</v>
      </c>
      <c r="AJ16" s="5">
        <f>IF(AI16="＠",0,IF(COUNTIF($AI$10:AI16,AI16)&gt;=2,0,1))</f>
        <v>0</v>
      </c>
      <c r="AK16" s="5" t="str">
        <f t="shared" si="8"/>
        <v>＠</v>
      </c>
      <c r="AL16" s="5">
        <f>IF(AK16="＠",0,IF(COUNTIF($AK$10:AK16,AK16)&gt;=2,0,1))</f>
        <v>0</v>
      </c>
      <c r="AM16" s="5" t="str">
        <f t="shared" si="9"/>
        <v>＠</v>
      </c>
      <c r="AN16" s="5">
        <f>IF(AM16="＠",0,IF(COUNTIF($AM$10:AM16,AM16)&gt;=2,0,1))</f>
        <v>0</v>
      </c>
      <c r="AO16" s="5" t="str">
        <f t="shared" si="10"/>
        <v>＠</v>
      </c>
      <c r="AP16" s="5">
        <f>IF(AO16="＠",0,IF(COUNTIF($AO$10:AO16,AO16)&gt;=2,0,1))</f>
        <v>0</v>
      </c>
      <c r="AQ16" s="11"/>
      <c r="AT16" s="15" t="s">
        <v>46</v>
      </c>
      <c r="AU16" s="12">
        <v>10</v>
      </c>
    </row>
    <row r="17" spans="1:47" ht="22" customHeight="1">
      <c r="A17" s="3">
        <f t="shared" si="11"/>
        <v>1</v>
      </c>
      <c r="B17" s="3" t="str">
        <f t="shared" si="0"/>
        <v/>
      </c>
      <c r="C17" s="111">
        <v>8</v>
      </c>
      <c r="D17" s="130"/>
      <c r="E17" s="131"/>
      <c r="F17" s="132"/>
      <c r="G17" s="133"/>
      <c r="H17" s="133"/>
      <c r="I17" s="130"/>
      <c r="J17" s="134"/>
      <c r="K17" s="130"/>
      <c r="L17" s="130"/>
      <c r="M17" s="135"/>
      <c r="N17" s="135"/>
      <c r="O17" s="130"/>
      <c r="P17" s="135"/>
      <c r="Q17" s="135"/>
      <c r="R17" s="135"/>
      <c r="S17" s="133"/>
      <c r="T17" s="133"/>
      <c r="U17" s="133"/>
      <c r="V17" s="133"/>
      <c r="W17" s="7"/>
      <c r="X17" s="5" t="str">
        <f t="shared" si="1"/>
        <v/>
      </c>
      <c r="Y17" s="5" t="str">
        <f t="shared" si="2"/>
        <v/>
      </c>
      <c r="Z17" s="7"/>
      <c r="AA17" s="123" t="str">
        <f t="shared" si="3"/>
        <v/>
      </c>
      <c r="AB17" s="7"/>
      <c r="AC17" s="5" t="str">
        <f t="shared" si="4"/>
        <v/>
      </c>
      <c r="AD17" s="5" t="str">
        <f t="shared" si="5"/>
        <v/>
      </c>
      <c r="AE17" s="5" t="str">
        <f t="shared" si="6"/>
        <v/>
      </c>
      <c r="AF17" s="7"/>
      <c r="AG17" s="5" t="s">
        <v>124</v>
      </c>
      <c r="AH17" s="14"/>
      <c r="AI17" s="5" t="str">
        <f t="shared" si="7"/>
        <v>＠</v>
      </c>
      <c r="AJ17" s="5">
        <f>IF(AI17="＠",0,IF(COUNTIF($AI$10:AI17,AI17)&gt;=2,0,1))</f>
        <v>0</v>
      </c>
      <c r="AK17" s="5" t="str">
        <f t="shared" si="8"/>
        <v>＠</v>
      </c>
      <c r="AL17" s="5">
        <f>IF(AK17="＠",0,IF(COUNTIF($AK$10:AK17,AK17)&gt;=2,0,1))</f>
        <v>0</v>
      </c>
      <c r="AM17" s="5" t="str">
        <f t="shared" si="9"/>
        <v>＠</v>
      </c>
      <c r="AN17" s="5">
        <f>IF(AM17="＠",0,IF(COUNTIF($AM$10:AM17,AM17)&gt;=2,0,1))</f>
        <v>0</v>
      </c>
      <c r="AO17" s="5" t="str">
        <f t="shared" si="10"/>
        <v>＠</v>
      </c>
      <c r="AP17" s="5">
        <f>IF(AO17="＠",0,IF(COUNTIF($AO$10:AO17,AO17)&gt;=2,0,1))</f>
        <v>0</v>
      </c>
      <c r="AQ17" s="11"/>
      <c r="AT17" s="15" t="s">
        <v>47</v>
      </c>
      <c r="AU17" s="12">
        <v>11</v>
      </c>
    </row>
    <row r="18" spans="1:47" ht="22" customHeight="1">
      <c r="A18" s="3">
        <f t="shared" si="11"/>
        <v>1</v>
      </c>
      <c r="B18" s="3" t="str">
        <f t="shared" si="0"/>
        <v/>
      </c>
      <c r="C18" s="111">
        <v>9</v>
      </c>
      <c r="D18" s="130"/>
      <c r="E18" s="131"/>
      <c r="F18" s="132"/>
      <c r="G18" s="133"/>
      <c r="H18" s="133"/>
      <c r="I18" s="130"/>
      <c r="J18" s="134"/>
      <c r="K18" s="130"/>
      <c r="L18" s="130"/>
      <c r="M18" s="135"/>
      <c r="N18" s="135"/>
      <c r="O18" s="130"/>
      <c r="P18" s="135"/>
      <c r="Q18" s="135"/>
      <c r="R18" s="135"/>
      <c r="S18" s="133"/>
      <c r="T18" s="133"/>
      <c r="U18" s="133"/>
      <c r="V18" s="133"/>
      <c r="W18" s="7"/>
      <c r="X18" s="5" t="str">
        <f t="shared" si="1"/>
        <v/>
      </c>
      <c r="Y18" s="5" t="str">
        <f t="shared" si="2"/>
        <v/>
      </c>
      <c r="Z18" s="7"/>
      <c r="AA18" s="123" t="str">
        <f t="shared" si="3"/>
        <v/>
      </c>
      <c r="AB18" s="7"/>
      <c r="AC18" s="5" t="str">
        <f t="shared" si="4"/>
        <v/>
      </c>
      <c r="AD18" s="5" t="str">
        <f t="shared" si="5"/>
        <v/>
      </c>
      <c r="AE18" s="5" t="str">
        <f t="shared" si="6"/>
        <v/>
      </c>
      <c r="AF18" s="7"/>
      <c r="AG18" s="5" t="s">
        <v>83</v>
      </c>
      <c r="AH18" s="16"/>
      <c r="AI18" s="5" t="str">
        <f t="shared" si="7"/>
        <v>＠</v>
      </c>
      <c r="AJ18" s="5">
        <f>IF(AI18="＠",0,IF(COUNTIF($AI$10:AI18,AI18)&gt;=2,0,1))</f>
        <v>0</v>
      </c>
      <c r="AK18" s="5" t="str">
        <f t="shared" si="8"/>
        <v>＠</v>
      </c>
      <c r="AL18" s="5">
        <f>IF(AK18="＠",0,IF(COUNTIF($AK$10:AK18,AK18)&gt;=2,0,1))</f>
        <v>0</v>
      </c>
      <c r="AM18" s="5" t="str">
        <f t="shared" si="9"/>
        <v>＠</v>
      </c>
      <c r="AN18" s="5">
        <f>IF(AM18="＠",0,IF(COUNTIF($AM$10:AM18,AM18)&gt;=2,0,1))</f>
        <v>0</v>
      </c>
      <c r="AO18" s="5" t="str">
        <f t="shared" si="10"/>
        <v>＠</v>
      </c>
      <c r="AP18" s="5">
        <f>IF(AO18="＠",0,IF(COUNTIF($AO$10:AO18,AO18)&gt;=2,0,1))</f>
        <v>0</v>
      </c>
      <c r="AQ18" s="11"/>
      <c r="AT18" s="15" t="s">
        <v>9</v>
      </c>
      <c r="AU18" s="12">
        <v>12</v>
      </c>
    </row>
    <row r="19" spans="1:47" ht="22" customHeight="1">
      <c r="A19" s="3">
        <f t="shared" si="11"/>
        <v>1</v>
      </c>
      <c r="B19" s="3" t="str">
        <f t="shared" si="0"/>
        <v/>
      </c>
      <c r="C19" s="111">
        <v>10</v>
      </c>
      <c r="D19" s="130"/>
      <c r="E19" s="131"/>
      <c r="F19" s="132"/>
      <c r="G19" s="133"/>
      <c r="H19" s="133"/>
      <c r="I19" s="130"/>
      <c r="J19" s="134"/>
      <c r="K19" s="130"/>
      <c r="L19" s="130"/>
      <c r="M19" s="135"/>
      <c r="N19" s="135"/>
      <c r="O19" s="130"/>
      <c r="P19" s="135"/>
      <c r="Q19" s="135"/>
      <c r="R19" s="135"/>
      <c r="S19" s="133"/>
      <c r="T19" s="133"/>
      <c r="U19" s="133"/>
      <c r="V19" s="133"/>
      <c r="W19" s="7"/>
      <c r="X19" s="5" t="str">
        <f t="shared" si="1"/>
        <v/>
      </c>
      <c r="Y19" s="5" t="str">
        <f t="shared" si="2"/>
        <v/>
      </c>
      <c r="Z19" s="7"/>
      <c r="AA19" s="123" t="str">
        <f t="shared" si="3"/>
        <v/>
      </c>
      <c r="AB19" s="7"/>
      <c r="AC19" s="5" t="str">
        <f t="shared" si="4"/>
        <v/>
      </c>
      <c r="AD19" s="5" t="str">
        <f t="shared" si="5"/>
        <v/>
      </c>
      <c r="AE19" s="5" t="str">
        <f t="shared" si="6"/>
        <v/>
      </c>
      <c r="AF19" s="7"/>
      <c r="AG19" s="29" t="s">
        <v>125</v>
      </c>
      <c r="AH19" s="17"/>
      <c r="AI19" s="5" t="str">
        <f t="shared" si="7"/>
        <v>＠</v>
      </c>
      <c r="AJ19" s="5">
        <f>IF(AI19="＠",0,IF(COUNTIF($AI$10:AI19,AI19)&gt;=2,0,1))</f>
        <v>0</v>
      </c>
      <c r="AK19" s="5" t="str">
        <f t="shared" si="8"/>
        <v>＠</v>
      </c>
      <c r="AL19" s="5">
        <f>IF(AK19="＠",0,IF(COUNTIF($AK$10:AK19,AK19)&gt;=2,0,1))</f>
        <v>0</v>
      </c>
      <c r="AM19" s="5" t="str">
        <f t="shared" si="9"/>
        <v>＠</v>
      </c>
      <c r="AN19" s="5">
        <f>IF(AM19="＠",0,IF(COUNTIF($AM$10:AM19,AM19)&gt;=2,0,1))</f>
        <v>0</v>
      </c>
      <c r="AO19" s="5" t="str">
        <f t="shared" si="10"/>
        <v>＠</v>
      </c>
      <c r="AP19" s="5">
        <f>IF(AO19="＠",0,IF(COUNTIF($AO$10:AO19,AO19)&gt;=2,0,1))</f>
        <v>0</v>
      </c>
      <c r="AQ19" s="11"/>
      <c r="AT19" s="15" t="s">
        <v>19</v>
      </c>
      <c r="AU19" s="12">
        <v>13</v>
      </c>
    </row>
    <row r="20" spans="1:47" ht="22" customHeight="1">
      <c r="A20" s="3">
        <f t="shared" si="11"/>
        <v>1</v>
      </c>
      <c r="B20" s="3" t="str">
        <f t="shared" si="0"/>
        <v/>
      </c>
      <c r="C20" s="111">
        <v>11</v>
      </c>
      <c r="D20" s="130"/>
      <c r="E20" s="131"/>
      <c r="F20" s="132"/>
      <c r="G20" s="133"/>
      <c r="H20" s="133"/>
      <c r="I20" s="130"/>
      <c r="J20" s="134"/>
      <c r="K20" s="130"/>
      <c r="L20" s="130"/>
      <c r="M20" s="135"/>
      <c r="N20" s="135"/>
      <c r="O20" s="130"/>
      <c r="P20" s="135"/>
      <c r="Q20" s="135"/>
      <c r="R20" s="135"/>
      <c r="S20" s="133"/>
      <c r="T20" s="133"/>
      <c r="U20" s="133"/>
      <c r="V20" s="133"/>
      <c r="W20" s="7"/>
      <c r="X20" s="5" t="str">
        <f t="shared" si="1"/>
        <v/>
      </c>
      <c r="Y20" s="5" t="str">
        <f t="shared" si="2"/>
        <v/>
      </c>
      <c r="Z20" s="7"/>
      <c r="AA20" s="123" t="str">
        <f t="shared" si="3"/>
        <v/>
      </c>
      <c r="AB20" s="7"/>
      <c r="AC20" s="5" t="str">
        <f t="shared" si="4"/>
        <v/>
      </c>
      <c r="AD20" s="5" t="str">
        <f t="shared" si="5"/>
        <v/>
      </c>
      <c r="AE20" s="5" t="str">
        <f t="shared" si="6"/>
        <v/>
      </c>
      <c r="AF20" s="7"/>
      <c r="AG20" s="49" t="s">
        <v>126</v>
      </c>
      <c r="AH20" s="14"/>
      <c r="AI20" s="5" t="str">
        <f t="shared" si="7"/>
        <v>＠</v>
      </c>
      <c r="AJ20" s="5">
        <f>IF(AI20="＠",0,IF(COUNTIF($AI$10:AI20,AI20)&gt;=2,0,1))</f>
        <v>0</v>
      </c>
      <c r="AK20" s="5" t="str">
        <f t="shared" si="8"/>
        <v>＠</v>
      </c>
      <c r="AL20" s="5">
        <f>IF(AK20="＠",0,IF(COUNTIF($AK$10:AK20,AK20)&gt;=2,0,1))</f>
        <v>0</v>
      </c>
      <c r="AM20" s="5" t="str">
        <f t="shared" si="9"/>
        <v>＠</v>
      </c>
      <c r="AN20" s="5">
        <f>IF(AM20="＠",0,IF(COUNTIF($AM$10:AM20,AM20)&gt;=2,0,1))</f>
        <v>0</v>
      </c>
      <c r="AO20" s="5" t="str">
        <f t="shared" si="10"/>
        <v>＠</v>
      </c>
      <c r="AP20" s="5">
        <f>IF(AO20="＠",0,IF(COUNTIF($AO$10:AO20,AO20)&gt;=2,0,1))</f>
        <v>0</v>
      </c>
      <c r="AQ20" s="11"/>
      <c r="AT20" s="15" t="s">
        <v>4</v>
      </c>
      <c r="AU20" s="12">
        <v>14</v>
      </c>
    </row>
    <row r="21" spans="1:47" ht="22" customHeight="1">
      <c r="A21" s="3">
        <f t="shared" si="11"/>
        <v>1</v>
      </c>
      <c r="B21" s="3" t="str">
        <f t="shared" si="0"/>
        <v/>
      </c>
      <c r="C21" s="111">
        <v>12</v>
      </c>
      <c r="D21" s="130"/>
      <c r="E21" s="131"/>
      <c r="F21" s="132"/>
      <c r="G21" s="133"/>
      <c r="H21" s="133"/>
      <c r="I21" s="130"/>
      <c r="J21" s="134"/>
      <c r="K21" s="130"/>
      <c r="L21" s="130"/>
      <c r="M21" s="135"/>
      <c r="N21" s="135"/>
      <c r="O21" s="130"/>
      <c r="P21" s="135"/>
      <c r="Q21" s="135"/>
      <c r="R21" s="135"/>
      <c r="S21" s="133"/>
      <c r="T21" s="133"/>
      <c r="U21" s="133"/>
      <c r="V21" s="133"/>
      <c r="W21" s="7"/>
      <c r="X21" s="5" t="str">
        <f t="shared" si="1"/>
        <v/>
      </c>
      <c r="Y21" s="5" t="str">
        <f t="shared" si="2"/>
        <v/>
      </c>
      <c r="Z21" s="7"/>
      <c r="AA21" s="123" t="str">
        <f t="shared" si="3"/>
        <v/>
      </c>
      <c r="AB21" s="7"/>
      <c r="AC21" s="5" t="str">
        <f t="shared" si="4"/>
        <v/>
      </c>
      <c r="AD21" s="5" t="str">
        <f t="shared" si="5"/>
        <v/>
      </c>
      <c r="AE21" s="5" t="str">
        <f t="shared" si="6"/>
        <v/>
      </c>
      <c r="AF21" s="7"/>
      <c r="AG21" s="29" t="s">
        <v>127</v>
      </c>
      <c r="AH21" s="14"/>
      <c r="AI21" s="5" t="str">
        <f t="shared" si="7"/>
        <v>＠</v>
      </c>
      <c r="AJ21" s="5">
        <f>IF(AI21="＠",0,IF(COUNTIF($AI$10:AI21,AI21)&gt;=2,0,1))</f>
        <v>0</v>
      </c>
      <c r="AK21" s="5" t="str">
        <f t="shared" si="8"/>
        <v>＠</v>
      </c>
      <c r="AL21" s="5">
        <f>IF(AK21="＠",0,IF(COUNTIF($AK$10:AK21,AK21)&gt;=2,0,1))</f>
        <v>0</v>
      </c>
      <c r="AM21" s="5" t="str">
        <f t="shared" si="9"/>
        <v>＠</v>
      </c>
      <c r="AN21" s="5">
        <f>IF(AM21="＠",0,IF(COUNTIF($AM$10:AM21,AM21)&gt;=2,0,1))</f>
        <v>0</v>
      </c>
      <c r="AO21" s="5" t="str">
        <f t="shared" si="10"/>
        <v>＠</v>
      </c>
      <c r="AP21" s="5">
        <f>IF(AO21="＠",0,IF(COUNTIF($AO$10:AO21,AO21)&gt;=2,0,1))</f>
        <v>0</v>
      </c>
      <c r="AQ21" s="11"/>
      <c r="AT21" s="15" t="s">
        <v>43</v>
      </c>
      <c r="AU21" s="12">
        <v>15</v>
      </c>
    </row>
    <row r="22" spans="1:47" ht="22" customHeight="1">
      <c r="A22" s="3">
        <f t="shared" si="11"/>
        <v>1</v>
      </c>
      <c r="B22" s="3" t="str">
        <f t="shared" si="0"/>
        <v/>
      </c>
      <c r="C22" s="111">
        <v>13</v>
      </c>
      <c r="D22" s="130"/>
      <c r="E22" s="131"/>
      <c r="F22" s="132"/>
      <c r="G22" s="133"/>
      <c r="H22" s="133"/>
      <c r="I22" s="130"/>
      <c r="J22" s="134"/>
      <c r="K22" s="130"/>
      <c r="L22" s="130"/>
      <c r="M22" s="135"/>
      <c r="N22" s="135"/>
      <c r="O22" s="130"/>
      <c r="P22" s="135"/>
      <c r="Q22" s="135"/>
      <c r="R22" s="135"/>
      <c r="S22" s="133"/>
      <c r="T22" s="133"/>
      <c r="U22" s="133"/>
      <c r="V22" s="133"/>
      <c r="W22" s="7"/>
      <c r="X22" s="5" t="str">
        <f t="shared" si="1"/>
        <v/>
      </c>
      <c r="Y22" s="5" t="str">
        <f t="shared" si="2"/>
        <v/>
      </c>
      <c r="Z22" s="7"/>
      <c r="AA22" s="123" t="str">
        <f t="shared" si="3"/>
        <v/>
      </c>
      <c r="AB22" s="7"/>
      <c r="AC22" s="5" t="str">
        <f t="shared" si="4"/>
        <v/>
      </c>
      <c r="AD22" s="5" t="str">
        <f t="shared" si="5"/>
        <v/>
      </c>
      <c r="AE22" s="5" t="str">
        <f t="shared" si="6"/>
        <v/>
      </c>
      <c r="AF22" s="7"/>
      <c r="AG22" s="29" t="s">
        <v>128</v>
      </c>
      <c r="AH22" s="19"/>
      <c r="AI22" s="5" t="str">
        <f t="shared" si="7"/>
        <v>＠</v>
      </c>
      <c r="AJ22" s="5">
        <f>IF(AI22="＠",0,IF(COUNTIF($AI$10:AI22,AI22)&gt;=2,0,1))</f>
        <v>0</v>
      </c>
      <c r="AK22" s="5" t="str">
        <f t="shared" si="8"/>
        <v>＠</v>
      </c>
      <c r="AL22" s="5">
        <f>IF(AK22="＠",0,IF(COUNTIF($AK$10:AK22,AK22)&gt;=2,0,1))</f>
        <v>0</v>
      </c>
      <c r="AM22" s="5" t="str">
        <f t="shared" si="9"/>
        <v>＠</v>
      </c>
      <c r="AN22" s="5">
        <f>IF(AM22="＠",0,IF(COUNTIF($AM$10:AM22,AM22)&gt;=2,0,1))</f>
        <v>0</v>
      </c>
      <c r="AO22" s="5" t="str">
        <f t="shared" si="10"/>
        <v>＠</v>
      </c>
      <c r="AP22" s="5">
        <f>IF(AO22="＠",0,IF(COUNTIF($AO$10:AO22,AO22)&gt;=2,0,1))</f>
        <v>0</v>
      </c>
      <c r="AQ22" s="11"/>
      <c r="AT22" s="15" t="s">
        <v>10</v>
      </c>
      <c r="AU22" s="12">
        <v>16</v>
      </c>
    </row>
    <row r="23" spans="1:47" ht="22" customHeight="1">
      <c r="A23" s="3">
        <f t="shared" si="11"/>
        <v>1</v>
      </c>
      <c r="B23" s="3" t="str">
        <f t="shared" si="0"/>
        <v/>
      </c>
      <c r="C23" s="111">
        <v>14</v>
      </c>
      <c r="D23" s="130"/>
      <c r="E23" s="131"/>
      <c r="F23" s="132"/>
      <c r="G23" s="133"/>
      <c r="H23" s="133"/>
      <c r="I23" s="130"/>
      <c r="J23" s="134"/>
      <c r="K23" s="130"/>
      <c r="L23" s="130"/>
      <c r="M23" s="135"/>
      <c r="N23" s="135"/>
      <c r="O23" s="130"/>
      <c r="P23" s="135"/>
      <c r="Q23" s="135"/>
      <c r="R23" s="135"/>
      <c r="S23" s="133"/>
      <c r="T23" s="133"/>
      <c r="U23" s="133"/>
      <c r="V23" s="133"/>
      <c r="W23" s="7"/>
      <c r="X23" s="5" t="str">
        <f t="shared" si="1"/>
        <v/>
      </c>
      <c r="Y23" s="5" t="str">
        <f t="shared" si="2"/>
        <v/>
      </c>
      <c r="Z23" s="7"/>
      <c r="AA23" s="123" t="str">
        <f t="shared" si="3"/>
        <v/>
      </c>
      <c r="AB23" s="7"/>
      <c r="AC23" s="5" t="str">
        <f t="shared" si="4"/>
        <v/>
      </c>
      <c r="AD23" s="5" t="str">
        <f t="shared" si="5"/>
        <v/>
      </c>
      <c r="AE23" s="5" t="str">
        <f t="shared" si="6"/>
        <v/>
      </c>
      <c r="AF23" s="7"/>
      <c r="AH23" s="16"/>
      <c r="AI23" s="5" t="str">
        <f t="shared" si="7"/>
        <v>＠</v>
      </c>
      <c r="AJ23" s="5">
        <f>IF(AI23="＠",0,IF(COUNTIF($AI$10:AI23,AI23)&gt;=2,0,1))</f>
        <v>0</v>
      </c>
      <c r="AK23" s="5" t="str">
        <f t="shared" si="8"/>
        <v>＠</v>
      </c>
      <c r="AL23" s="5">
        <f>IF(AK23="＠",0,IF(COUNTIF($AK$10:AK23,AK23)&gt;=2,0,1))</f>
        <v>0</v>
      </c>
      <c r="AM23" s="5" t="str">
        <f t="shared" si="9"/>
        <v>＠</v>
      </c>
      <c r="AN23" s="5">
        <f>IF(AM23="＠",0,IF(COUNTIF($AM$10:AM23,AM23)&gt;=2,0,1))</f>
        <v>0</v>
      </c>
      <c r="AO23" s="5" t="str">
        <f t="shared" si="10"/>
        <v>＠</v>
      </c>
      <c r="AP23" s="5">
        <f>IF(AO23="＠",0,IF(COUNTIF($AO$10:AO23,AO23)&gt;=2,0,1))</f>
        <v>0</v>
      </c>
      <c r="AQ23" s="11"/>
      <c r="AT23" s="15" t="s">
        <v>22</v>
      </c>
      <c r="AU23" s="12">
        <v>17</v>
      </c>
    </row>
    <row r="24" spans="1:47" ht="22" customHeight="1">
      <c r="A24" s="3">
        <f t="shared" si="11"/>
        <v>1</v>
      </c>
      <c r="B24" s="3" t="str">
        <f t="shared" si="0"/>
        <v/>
      </c>
      <c r="C24" s="111">
        <v>15</v>
      </c>
      <c r="D24" s="130"/>
      <c r="E24" s="131"/>
      <c r="F24" s="132"/>
      <c r="G24" s="133"/>
      <c r="H24" s="133"/>
      <c r="I24" s="130"/>
      <c r="J24" s="134"/>
      <c r="K24" s="130"/>
      <c r="L24" s="130"/>
      <c r="M24" s="135"/>
      <c r="N24" s="135"/>
      <c r="O24" s="130"/>
      <c r="P24" s="135"/>
      <c r="Q24" s="135"/>
      <c r="R24" s="135"/>
      <c r="S24" s="133"/>
      <c r="T24" s="133"/>
      <c r="U24" s="133"/>
      <c r="V24" s="133"/>
      <c r="W24" s="7"/>
      <c r="X24" s="5" t="str">
        <f t="shared" si="1"/>
        <v/>
      </c>
      <c r="Y24" s="5" t="str">
        <f t="shared" si="2"/>
        <v/>
      </c>
      <c r="Z24" s="7"/>
      <c r="AA24" s="123" t="str">
        <f t="shared" si="3"/>
        <v/>
      </c>
      <c r="AB24" s="7"/>
      <c r="AC24" s="5" t="str">
        <f t="shared" si="4"/>
        <v/>
      </c>
      <c r="AD24" s="5" t="str">
        <f t="shared" si="5"/>
        <v/>
      </c>
      <c r="AE24" s="5" t="str">
        <f t="shared" si="6"/>
        <v/>
      </c>
      <c r="AF24" s="7"/>
      <c r="AH24" s="16"/>
      <c r="AI24" s="5" t="str">
        <f t="shared" si="7"/>
        <v>＠</v>
      </c>
      <c r="AJ24" s="5">
        <f>IF(AI24="＠",0,IF(COUNTIF($AI$10:AI24,AI24)&gt;=2,0,1))</f>
        <v>0</v>
      </c>
      <c r="AK24" s="5" t="str">
        <f t="shared" si="8"/>
        <v>＠</v>
      </c>
      <c r="AL24" s="5">
        <f>IF(AK24="＠",0,IF(COUNTIF($AK$10:AK24,AK24)&gt;=2,0,1))</f>
        <v>0</v>
      </c>
      <c r="AM24" s="5" t="str">
        <f t="shared" si="9"/>
        <v>＠</v>
      </c>
      <c r="AN24" s="5">
        <f>IF(AM24="＠",0,IF(COUNTIF($AM$10:AM24,AM24)&gt;=2,0,1))</f>
        <v>0</v>
      </c>
      <c r="AO24" s="5" t="str">
        <f t="shared" si="10"/>
        <v>＠</v>
      </c>
      <c r="AP24" s="5">
        <f>IF(AO24="＠",0,IF(COUNTIF($AO$10:AO24,AO24)&gt;=2,0,1))</f>
        <v>0</v>
      </c>
      <c r="AQ24" s="11"/>
      <c r="AT24" s="15" t="s">
        <v>20</v>
      </c>
      <c r="AU24" s="12">
        <v>18</v>
      </c>
    </row>
    <row r="25" spans="1:47" ht="22" customHeight="1">
      <c r="A25" s="3">
        <f t="shared" si="11"/>
        <v>1</v>
      </c>
      <c r="B25" s="3" t="str">
        <f t="shared" si="0"/>
        <v/>
      </c>
      <c r="C25" s="111">
        <v>16</v>
      </c>
      <c r="D25" s="130"/>
      <c r="E25" s="131"/>
      <c r="F25" s="132"/>
      <c r="G25" s="133"/>
      <c r="H25" s="133"/>
      <c r="I25" s="130"/>
      <c r="J25" s="134"/>
      <c r="K25" s="130"/>
      <c r="L25" s="130"/>
      <c r="M25" s="135"/>
      <c r="N25" s="135"/>
      <c r="O25" s="130"/>
      <c r="P25" s="135"/>
      <c r="Q25" s="135"/>
      <c r="R25" s="135"/>
      <c r="S25" s="133"/>
      <c r="T25" s="133"/>
      <c r="U25" s="133"/>
      <c r="V25" s="133"/>
      <c r="W25" s="7"/>
      <c r="X25" s="5" t="str">
        <f t="shared" si="1"/>
        <v/>
      </c>
      <c r="Y25" s="5" t="str">
        <f t="shared" si="2"/>
        <v/>
      </c>
      <c r="Z25" s="7"/>
      <c r="AA25" s="123" t="str">
        <f t="shared" si="3"/>
        <v/>
      </c>
      <c r="AB25" s="7"/>
      <c r="AC25" s="5" t="str">
        <f t="shared" si="4"/>
        <v/>
      </c>
      <c r="AD25" s="5" t="str">
        <f t="shared" si="5"/>
        <v/>
      </c>
      <c r="AE25" s="5" t="str">
        <f t="shared" si="6"/>
        <v/>
      </c>
      <c r="AF25" s="7"/>
      <c r="AH25" s="16"/>
      <c r="AI25" s="5" t="str">
        <f t="shared" si="7"/>
        <v>＠</v>
      </c>
      <c r="AJ25" s="5">
        <f>IF(AI25="＠",0,IF(COUNTIF($AI$10:AI25,AI25)&gt;=2,0,1))</f>
        <v>0</v>
      </c>
      <c r="AK25" s="5" t="str">
        <f t="shared" si="8"/>
        <v>＠</v>
      </c>
      <c r="AL25" s="5">
        <f>IF(AK25="＠",0,IF(COUNTIF($AK$10:AK25,AK25)&gt;=2,0,1))</f>
        <v>0</v>
      </c>
      <c r="AM25" s="5" t="str">
        <f t="shared" si="9"/>
        <v>＠</v>
      </c>
      <c r="AN25" s="5">
        <f>IF(AM25="＠",0,IF(COUNTIF($AM$10:AM25,AM25)&gt;=2,0,1))</f>
        <v>0</v>
      </c>
      <c r="AO25" s="5" t="str">
        <f t="shared" si="10"/>
        <v>＠</v>
      </c>
      <c r="AP25" s="5">
        <f>IF(AO25="＠",0,IF(COUNTIF($AO$10:AO25,AO25)&gt;=2,0,1))</f>
        <v>0</v>
      </c>
      <c r="AQ25" s="11"/>
      <c r="AT25" s="15" t="s">
        <v>23</v>
      </c>
      <c r="AU25" s="12">
        <v>19</v>
      </c>
    </row>
    <row r="26" spans="1:47" ht="22" customHeight="1">
      <c r="A26" s="3">
        <f t="shared" si="11"/>
        <v>1</v>
      </c>
      <c r="B26" s="3" t="str">
        <f t="shared" si="0"/>
        <v/>
      </c>
      <c r="C26" s="111">
        <v>17</v>
      </c>
      <c r="D26" s="130"/>
      <c r="E26" s="131"/>
      <c r="F26" s="132"/>
      <c r="G26" s="133"/>
      <c r="H26" s="133"/>
      <c r="I26" s="130"/>
      <c r="J26" s="134"/>
      <c r="K26" s="130"/>
      <c r="L26" s="130"/>
      <c r="M26" s="135"/>
      <c r="N26" s="135"/>
      <c r="O26" s="130"/>
      <c r="P26" s="135"/>
      <c r="Q26" s="135"/>
      <c r="R26" s="135"/>
      <c r="S26" s="133"/>
      <c r="T26" s="133"/>
      <c r="U26" s="133"/>
      <c r="V26" s="133"/>
      <c r="W26" s="7"/>
      <c r="X26" s="5" t="str">
        <f t="shared" si="1"/>
        <v/>
      </c>
      <c r="Y26" s="5" t="str">
        <f t="shared" si="2"/>
        <v/>
      </c>
      <c r="Z26" s="7"/>
      <c r="AA26" s="123" t="str">
        <f t="shared" si="3"/>
        <v/>
      </c>
      <c r="AB26" s="7"/>
      <c r="AC26" s="5" t="str">
        <f t="shared" si="4"/>
        <v/>
      </c>
      <c r="AD26" s="5" t="str">
        <f t="shared" si="5"/>
        <v/>
      </c>
      <c r="AE26" s="5" t="str">
        <f t="shared" si="6"/>
        <v/>
      </c>
      <c r="AF26" s="7"/>
      <c r="AH26" s="16"/>
      <c r="AI26" s="5" t="str">
        <f t="shared" si="7"/>
        <v>＠</v>
      </c>
      <c r="AJ26" s="5">
        <f>IF(AI26="＠",0,IF(COUNTIF($AI$10:AI26,AI26)&gt;=2,0,1))</f>
        <v>0</v>
      </c>
      <c r="AK26" s="5" t="str">
        <f t="shared" si="8"/>
        <v>＠</v>
      </c>
      <c r="AL26" s="5">
        <f>IF(AK26="＠",0,IF(COUNTIF($AK$10:AK26,AK26)&gt;=2,0,1))</f>
        <v>0</v>
      </c>
      <c r="AM26" s="5" t="str">
        <f t="shared" si="9"/>
        <v>＠</v>
      </c>
      <c r="AN26" s="5">
        <f>IF(AM26="＠",0,IF(COUNTIF($AM$10:AM26,AM26)&gt;=2,0,1))</f>
        <v>0</v>
      </c>
      <c r="AO26" s="5" t="str">
        <f t="shared" si="10"/>
        <v>＠</v>
      </c>
      <c r="AP26" s="5">
        <f>IF(AO26="＠",0,IF(COUNTIF($AO$10:AO26,AO26)&gt;=2,0,1))</f>
        <v>0</v>
      </c>
      <c r="AQ26" s="11"/>
      <c r="AT26" s="15" t="s">
        <v>48</v>
      </c>
      <c r="AU26" s="12">
        <v>20</v>
      </c>
    </row>
    <row r="27" spans="1:47" ht="22" customHeight="1">
      <c r="A27" s="3">
        <f t="shared" si="11"/>
        <v>1</v>
      </c>
      <c r="B27" s="3" t="str">
        <f t="shared" si="0"/>
        <v/>
      </c>
      <c r="C27" s="111">
        <v>18</v>
      </c>
      <c r="D27" s="130"/>
      <c r="E27" s="131"/>
      <c r="F27" s="132"/>
      <c r="G27" s="133"/>
      <c r="H27" s="133"/>
      <c r="I27" s="130"/>
      <c r="J27" s="134"/>
      <c r="K27" s="130"/>
      <c r="L27" s="130"/>
      <c r="M27" s="135"/>
      <c r="N27" s="135"/>
      <c r="O27" s="130"/>
      <c r="P27" s="135"/>
      <c r="Q27" s="135"/>
      <c r="R27" s="135"/>
      <c r="S27" s="133"/>
      <c r="T27" s="133"/>
      <c r="U27" s="133"/>
      <c r="V27" s="133"/>
      <c r="W27" s="7"/>
      <c r="X27" s="5" t="str">
        <f t="shared" si="1"/>
        <v/>
      </c>
      <c r="Y27" s="5" t="str">
        <f t="shared" si="2"/>
        <v/>
      </c>
      <c r="Z27" s="7"/>
      <c r="AA27" s="123" t="str">
        <f t="shared" si="3"/>
        <v/>
      </c>
      <c r="AB27" s="7"/>
      <c r="AC27" s="5" t="str">
        <f t="shared" si="4"/>
        <v/>
      </c>
      <c r="AD27" s="5" t="str">
        <f t="shared" si="5"/>
        <v/>
      </c>
      <c r="AE27" s="5" t="str">
        <f t="shared" si="6"/>
        <v/>
      </c>
      <c r="AF27" s="7"/>
      <c r="AH27" s="16"/>
      <c r="AI27" s="5" t="str">
        <f t="shared" si="7"/>
        <v>＠</v>
      </c>
      <c r="AJ27" s="5">
        <f>IF(AI27="＠",0,IF(COUNTIF($AI$10:AI27,AI27)&gt;=2,0,1))</f>
        <v>0</v>
      </c>
      <c r="AK27" s="5" t="str">
        <f t="shared" si="8"/>
        <v>＠</v>
      </c>
      <c r="AL27" s="5">
        <f>IF(AK27="＠",0,IF(COUNTIF($AK$10:AK27,AK27)&gt;=2,0,1))</f>
        <v>0</v>
      </c>
      <c r="AM27" s="5" t="str">
        <f t="shared" si="9"/>
        <v>＠</v>
      </c>
      <c r="AN27" s="5">
        <f>IF(AM27="＠",0,IF(COUNTIF($AM$10:AM27,AM27)&gt;=2,0,1))</f>
        <v>0</v>
      </c>
      <c r="AO27" s="5" t="str">
        <f t="shared" si="10"/>
        <v>＠</v>
      </c>
      <c r="AP27" s="5">
        <f>IF(AO27="＠",0,IF(COUNTIF($AO$10:AO27,AO27)&gt;=2,0,1))</f>
        <v>0</v>
      </c>
      <c r="AQ27" s="11"/>
      <c r="AT27" s="15"/>
      <c r="AU27" s="12"/>
    </row>
    <row r="28" spans="1:47" ht="22" customHeight="1">
      <c r="A28" s="3">
        <f t="shared" si="11"/>
        <v>1</v>
      </c>
      <c r="B28" s="3" t="str">
        <f t="shared" si="0"/>
        <v/>
      </c>
      <c r="C28" s="111">
        <v>19</v>
      </c>
      <c r="D28" s="136"/>
      <c r="E28" s="136"/>
      <c r="F28" s="136"/>
      <c r="G28" s="136"/>
      <c r="H28" s="136"/>
      <c r="I28" s="136"/>
      <c r="J28" s="136"/>
      <c r="K28" s="136"/>
      <c r="L28" s="136"/>
      <c r="M28" s="136"/>
      <c r="N28" s="136"/>
      <c r="O28" s="136"/>
      <c r="P28" s="136"/>
      <c r="Q28" s="136"/>
      <c r="R28" s="136"/>
      <c r="S28" s="136"/>
      <c r="T28" s="136"/>
      <c r="U28" s="136"/>
      <c r="V28" s="136"/>
      <c r="W28" s="7"/>
      <c r="X28" s="5" t="str">
        <f t="shared" si="1"/>
        <v/>
      </c>
      <c r="Y28" s="5" t="str">
        <f t="shared" si="2"/>
        <v/>
      </c>
      <c r="Z28" s="7"/>
      <c r="AA28" s="123" t="str">
        <f t="shared" si="3"/>
        <v/>
      </c>
      <c r="AB28" s="7"/>
      <c r="AC28" s="5" t="str">
        <f t="shared" si="4"/>
        <v/>
      </c>
      <c r="AD28" s="5" t="str">
        <f t="shared" si="5"/>
        <v/>
      </c>
      <c r="AE28" s="5" t="str">
        <f t="shared" si="6"/>
        <v/>
      </c>
      <c r="AF28" s="7"/>
      <c r="AH28" s="16"/>
      <c r="AI28" s="5" t="str">
        <f t="shared" si="7"/>
        <v>＠</v>
      </c>
      <c r="AJ28" s="5">
        <f>IF(AI28="＠",0,IF(COUNTIF($AI$10:AI28,AI28)&gt;=2,0,1))</f>
        <v>0</v>
      </c>
      <c r="AK28" s="5" t="str">
        <f t="shared" si="8"/>
        <v>＠</v>
      </c>
      <c r="AL28" s="5">
        <f>IF(AK28="＠",0,IF(COUNTIF($AK$10:AK28,AK28)&gt;=2,0,1))</f>
        <v>0</v>
      </c>
      <c r="AM28" s="5" t="str">
        <f t="shared" si="9"/>
        <v>＠</v>
      </c>
      <c r="AN28" s="5">
        <f>IF(AM28="＠",0,IF(COUNTIF($AM$10:AM28,AM28)&gt;=2,0,1))</f>
        <v>0</v>
      </c>
      <c r="AO28" s="5" t="str">
        <f t="shared" si="10"/>
        <v>＠</v>
      </c>
      <c r="AP28" s="5">
        <f>IF(AO28="＠",0,IF(COUNTIF($AO$10:AO28,AO28)&gt;=2,0,1))</f>
        <v>0</v>
      </c>
      <c r="AQ28" s="11"/>
      <c r="AT28" s="15"/>
      <c r="AU28" s="12"/>
    </row>
    <row r="29" spans="1:47" ht="22" customHeight="1">
      <c r="A29" s="3">
        <f t="shared" si="11"/>
        <v>1</v>
      </c>
      <c r="B29" s="3" t="str">
        <f t="shared" si="0"/>
        <v/>
      </c>
      <c r="C29" s="111">
        <v>20</v>
      </c>
      <c r="D29" s="130"/>
      <c r="E29" s="131"/>
      <c r="F29" s="132"/>
      <c r="G29" s="133"/>
      <c r="H29" s="133"/>
      <c r="I29" s="133"/>
      <c r="J29" s="134"/>
      <c r="K29" s="130"/>
      <c r="L29" s="130"/>
      <c r="M29" s="135"/>
      <c r="N29" s="135"/>
      <c r="O29" s="130"/>
      <c r="P29" s="135"/>
      <c r="Q29" s="135"/>
      <c r="R29" s="135"/>
      <c r="S29" s="133"/>
      <c r="T29" s="133"/>
      <c r="U29" s="133"/>
      <c r="V29" s="133"/>
      <c r="W29" s="7"/>
      <c r="X29" s="5" t="str">
        <f t="shared" si="1"/>
        <v/>
      </c>
      <c r="Y29" s="5" t="str">
        <f t="shared" si="2"/>
        <v/>
      </c>
      <c r="Z29" s="7"/>
      <c r="AA29" s="123" t="str">
        <f t="shared" si="3"/>
        <v/>
      </c>
      <c r="AB29" s="7"/>
      <c r="AC29" s="5" t="str">
        <f t="shared" si="4"/>
        <v/>
      </c>
      <c r="AD29" s="5" t="str">
        <f t="shared" si="5"/>
        <v/>
      </c>
      <c r="AE29" s="5" t="str">
        <f t="shared" si="6"/>
        <v/>
      </c>
      <c r="AF29" s="7"/>
      <c r="AH29" s="16"/>
      <c r="AI29" s="5" t="str">
        <f t="shared" si="7"/>
        <v>＠</v>
      </c>
      <c r="AJ29" s="5">
        <f>IF(AI29="＠",0,IF(COUNTIF($AI$10:AI29,AI29)&gt;=2,0,1))</f>
        <v>0</v>
      </c>
      <c r="AK29" s="5" t="str">
        <f t="shared" si="8"/>
        <v>＠</v>
      </c>
      <c r="AL29" s="5">
        <f>IF(AK29="＠",0,IF(COUNTIF($AK$10:AK29,AK29)&gt;=2,0,1))</f>
        <v>0</v>
      </c>
      <c r="AM29" s="5" t="str">
        <f t="shared" si="9"/>
        <v>＠</v>
      </c>
      <c r="AN29" s="5">
        <f>IF(AM29="＠",0,IF(COUNTIF($AM$10:AM29,AM29)&gt;=2,0,1))</f>
        <v>0</v>
      </c>
      <c r="AO29" s="5" t="str">
        <f t="shared" si="10"/>
        <v>＠</v>
      </c>
      <c r="AP29" s="5">
        <f>IF(AO29="＠",0,IF(COUNTIF($AO$10:AO29,AO29)&gt;=2,0,1))</f>
        <v>0</v>
      </c>
      <c r="AQ29" s="11"/>
      <c r="AT29" s="15"/>
      <c r="AU29" s="12"/>
    </row>
    <row r="30" spans="1:47" ht="22" customHeight="1">
      <c r="A30" s="3">
        <f t="shared" si="11"/>
        <v>1</v>
      </c>
      <c r="B30" s="3" t="str">
        <f t="shared" si="0"/>
        <v/>
      </c>
      <c r="C30" s="111">
        <v>21</v>
      </c>
      <c r="D30" s="137"/>
      <c r="E30" s="137"/>
      <c r="F30" s="137"/>
      <c r="G30" s="137"/>
      <c r="H30" s="137"/>
      <c r="I30" s="137"/>
      <c r="J30" s="137"/>
      <c r="K30" s="137"/>
      <c r="L30" s="137"/>
      <c r="M30" s="138"/>
      <c r="N30" s="138"/>
      <c r="O30" s="137"/>
      <c r="P30" s="138"/>
      <c r="Q30" s="138"/>
      <c r="R30" s="139"/>
      <c r="S30" s="137"/>
      <c r="T30" s="137"/>
      <c r="U30" s="137"/>
      <c r="V30" s="137"/>
      <c r="W30" s="7"/>
      <c r="X30" s="5" t="str">
        <f t="shared" si="1"/>
        <v/>
      </c>
      <c r="Y30" s="5" t="str">
        <f t="shared" si="2"/>
        <v/>
      </c>
      <c r="Z30" s="7"/>
      <c r="AA30" s="123" t="str">
        <f t="shared" si="3"/>
        <v/>
      </c>
      <c r="AB30" s="7"/>
      <c r="AC30" s="5" t="str">
        <f t="shared" si="4"/>
        <v/>
      </c>
      <c r="AD30" s="5" t="str">
        <f t="shared" si="5"/>
        <v/>
      </c>
      <c r="AE30" s="5" t="str">
        <f t="shared" si="6"/>
        <v/>
      </c>
      <c r="AF30" s="7"/>
      <c r="AI30" s="5" t="str">
        <f t="shared" si="7"/>
        <v>＠</v>
      </c>
      <c r="AJ30" s="5">
        <f>IF(AI30="＠",0,IF(COUNTIF($AI$10:AI30,AI30)&gt;=2,0,1))</f>
        <v>0</v>
      </c>
      <c r="AK30" s="5" t="str">
        <f t="shared" si="8"/>
        <v>＠</v>
      </c>
      <c r="AL30" s="5">
        <f>IF(AK30="＠",0,IF(COUNTIF($AK$10:AK30,AK30)&gt;=2,0,1))</f>
        <v>0</v>
      </c>
      <c r="AM30" s="5" t="str">
        <f t="shared" si="9"/>
        <v>＠</v>
      </c>
      <c r="AN30" s="5">
        <f>IF(AM30="＠",0,IF(COUNTIF($AM$10:AM30,AM30)&gt;=2,0,1))</f>
        <v>0</v>
      </c>
      <c r="AO30" s="5" t="str">
        <f t="shared" si="10"/>
        <v>＠</v>
      </c>
      <c r="AP30" s="5">
        <f>IF(AO30="＠",0,IF(COUNTIF($AO$10:AO30,AO30)&gt;=2,0,1))</f>
        <v>0</v>
      </c>
      <c r="AQ30" s="11"/>
      <c r="AT30" s="15"/>
      <c r="AU30" s="12"/>
    </row>
    <row r="31" spans="1:47" ht="22" customHeight="1">
      <c r="A31" s="3">
        <f t="shared" si="11"/>
        <v>1</v>
      </c>
      <c r="B31" s="3" t="str">
        <f t="shared" si="0"/>
        <v/>
      </c>
      <c r="C31" s="111">
        <v>22</v>
      </c>
      <c r="D31" s="137"/>
      <c r="E31" s="137"/>
      <c r="F31" s="137"/>
      <c r="G31" s="137"/>
      <c r="H31" s="137"/>
      <c r="I31" s="137"/>
      <c r="J31" s="137"/>
      <c r="K31" s="137"/>
      <c r="L31" s="137"/>
      <c r="M31" s="138"/>
      <c r="N31" s="138"/>
      <c r="O31" s="137"/>
      <c r="P31" s="138"/>
      <c r="Q31" s="138"/>
      <c r="R31" s="139"/>
      <c r="S31" s="137"/>
      <c r="T31" s="137"/>
      <c r="U31" s="137"/>
      <c r="V31" s="137"/>
      <c r="W31" s="7"/>
      <c r="X31" s="5" t="str">
        <f t="shared" si="1"/>
        <v/>
      </c>
      <c r="Y31" s="5" t="str">
        <f t="shared" si="2"/>
        <v/>
      </c>
      <c r="Z31" s="7"/>
      <c r="AA31" s="123" t="str">
        <f t="shared" si="3"/>
        <v/>
      </c>
      <c r="AB31" s="7"/>
      <c r="AC31" s="5" t="str">
        <f t="shared" si="4"/>
        <v/>
      </c>
      <c r="AD31" s="5" t="str">
        <f t="shared" si="5"/>
        <v/>
      </c>
      <c r="AE31" s="5" t="str">
        <f t="shared" si="6"/>
        <v/>
      </c>
      <c r="AF31" s="7"/>
      <c r="AI31" s="5" t="str">
        <f t="shared" si="7"/>
        <v>＠</v>
      </c>
      <c r="AJ31" s="5">
        <f>IF(AI31="＠",0,IF(COUNTIF($AI$10:AI31,AI31)&gt;=2,0,1))</f>
        <v>0</v>
      </c>
      <c r="AK31" s="5" t="str">
        <f t="shared" si="8"/>
        <v>＠</v>
      </c>
      <c r="AL31" s="5">
        <f>IF(AK31="＠",0,IF(COUNTIF($AK$10:AK31,AK31)&gt;=2,0,1))</f>
        <v>0</v>
      </c>
      <c r="AM31" s="5" t="str">
        <f t="shared" si="9"/>
        <v>＠</v>
      </c>
      <c r="AN31" s="5">
        <f>IF(AM31="＠",0,IF(COUNTIF($AM$10:AM31,AM31)&gt;=2,0,1))</f>
        <v>0</v>
      </c>
      <c r="AO31" s="5" t="str">
        <f t="shared" si="10"/>
        <v>＠</v>
      </c>
      <c r="AP31" s="5">
        <f>IF(AO31="＠",0,IF(COUNTIF($AO$10:AO31,AO31)&gt;=2,0,1))</f>
        <v>0</v>
      </c>
      <c r="AQ31" s="11"/>
      <c r="AT31" s="15"/>
      <c r="AU31" s="12"/>
    </row>
    <row r="32" spans="1:47" ht="22" customHeight="1">
      <c r="A32" s="3">
        <f t="shared" si="11"/>
        <v>1</v>
      </c>
      <c r="B32" s="3" t="str">
        <f t="shared" si="0"/>
        <v/>
      </c>
      <c r="C32" s="111">
        <v>23</v>
      </c>
      <c r="D32" s="137"/>
      <c r="E32" s="137"/>
      <c r="F32" s="137"/>
      <c r="G32" s="137"/>
      <c r="H32" s="137"/>
      <c r="I32" s="137"/>
      <c r="J32" s="137"/>
      <c r="K32" s="137"/>
      <c r="L32" s="137"/>
      <c r="M32" s="138"/>
      <c r="N32" s="138"/>
      <c r="O32" s="137"/>
      <c r="P32" s="138"/>
      <c r="Q32" s="138"/>
      <c r="R32" s="139"/>
      <c r="S32" s="137"/>
      <c r="T32" s="137"/>
      <c r="U32" s="137"/>
      <c r="V32" s="137"/>
      <c r="W32" s="7"/>
      <c r="X32" s="5" t="str">
        <f t="shared" si="1"/>
        <v/>
      </c>
      <c r="Y32" s="5" t="str">
        <f t="shared" si="2"/>
        <v/>
      </c>
      <c r="Z32" s="7"/>
      <c r="AA32" s="123" t="str">
        <f t="shared" si="3"/>
        <v/>
      </c>
      <c r="AB32" s="7"/>
      <c r="AC32" s="5" t="str">
        <f t="shared" si="4"/>
        <v/>
      </c>
      <c r="AD32" s="5" t="str">
        <f t="shared" si="5"/>
        <v/>
      </c>
      <c r="AE32" s="5" t="str">
        <f t="shared" si="6"/>
        <v/>
      </c>
      <c r="AF32" s="7"/>
      <c r="AI32" s="5" t="str">
        <f t="shared" si="7"/>
        <v>＠</v>
      </c>
      <c r="AJ32" s="5">
        <f>IF(AI32="＠",0,IF(COUNTIF($AI$10:AI32,AI32)&gt;=2,0,1))</f>
        <v>0</v>
      </c>
      <c r="AK32" s="5" t="str">
        <f t="shared" si="8"/>
        <v>＠</v>
      </c>
      <c r="AL32" s="5">
        <f>IF(AK32="＠",0,IF(COUNTIF($AK$10:AK32,AK32)&gt;=2,0,1))</f>
        <v>0</v>
      </c>
      <c r="AM32" s="5" t="str">
        <f t="shared" si="9"/>
        <v>＠</v>
      </c>
      <c r="AN32" s="5">
        <f>IF(AM32="＠",0,IF(COUNTIF($AM$10:AM32,AM32)&gt;=2,0,1))</f>
        <v>0</v>
      </c>
      <c r="AO32" s="5" t="str">
        <f t="shared" si="10"/>
        <v>＠</v>
      </c>
      <c r="AP32" s="5">
        <f>IF(AO32="＠",0,IF(COUNTIF($AO$10:AO32,AO32)&gt;=2,0,1))</f>
        <v>0</v>
      </c>
      <c r="AQ32" s="11"/>
      <c r="AT32" s="15"/>
      <c r="AU32" s="12"/>
    </row>
    <row r="33" spans="1:47" ht="22" customHeight="1">
      <c r="A33" s="3">
        <f t="shared" si="11"/>
        <v>1</v>
      </c>
      <c r="B33" s="3" t="str">
        <f t="shared" si="0"/>
        <v/>
      </c>
      <c r="C33" s="111">
        <v>24</v>
      </c>
      <c r="D33" s="137"/>
      <c r="E33" s="137"/>
      <c r="F33" s="137"/>
      <c r="G33" s="137"/>
      <c r="H33" s="137"/>
      <c r="I33" s="137"/>
      <c r="J33" s="137"/>
      <c r="K33" s="137"/>
      <c r="L33" s="137"/>
      <c r="M33" s="138"/>
      <c r="N33" s="138"/>
      <c r="O33" s="137"/>
      <c r="P33" s="138"/>
      <c r="Q33" s="138"/>
      <c r="R33" s="139"/>
      <c r="S33" s="137"/>
      <c r="T33" s="137"/>
      <c r="U33" s="137"/>
      <c r="V33" s="137"/>
      <c r="W33" s="7"/>
      <c r="X33" s="5" t="str">
        <f t="shared" si="1"/>
        <v/>
      </c>
      <c r="Y33" s="5" t="str">
        <f t="shared" si="2"/>
        <v/>
      </c>
      <c r="Z33" s="7"/>
      <c r="AA33" s="123" t="str">
        <f t="shared" si="3"/>
        <v/>
      </c>
      <c r="AB33" s="7"/>
      <c r="AC33" s="5" t="str">
        <f t="shared" si="4"/>
        <v/>
      </c>
      <c r="AD33" s="5" t="str">
        <f t="shared" si="5"/>
        <v/>
      </c>
      <c r="AE33" s="5" t="str">
        <f t="shared" si="6"/>
        <v/>
      </c>
      <c r="AF33" s="7"/>
      <c r="AI33" s="5" t="str">
        <f t="shared" si="7"/>
        <v>＠</v>
      </c>
      <c r="AJ33" s="5">
        <f>IF(AI33="＠",0,IF(COUNTIF($AI$10:AI33,AI33)&gt;=2,0,1))</f>
        <v>0</v>
      </c>
      <c r="AK33" s="5" t="str">
        <f t="shared" si="8"/>
        <v>＠</v>
      </c>
      <c r="AL33" s="5">
        <f>IF(AK33="＠",0,IF(COUNTIF($AK$10:AK33,AK33)&gt;=2,0,1))</f>
        <v>0</v>
      </c>
      <c r="AM33" s="5" t="str">
        <f t="shared" si="9"/>
        <v>＠</v>
      </c>
      <c r="AN33" s="5">
        <f>IF(AM33="＠",0,IF(COUNTIF($AM$10:AM33,AM33)&gt;=2,0,1))</f>
        <v>0</v>
      </c>
      <c r="AO33" s="5" t="str">
        <f t="shared" si="10"/>
        <v>＠</v>
      </c>
      <c r="AP33" s="5">
        <f>IF(AO33="＠",0,IF(COUNTIF($AO$10:AO33,AO33)&gt;=2,0,1))</f>
        <v>0</v>
      </c>
      <c r="AQ33" s="11"/>
      <c r="AT33" s="15"/>
      <c r="AU33" s="12"/>
    </row>
    <row r="34" spans="1:47" ht="22" customHeight="1">
      <c r="A34" s="3">
        <f t="shared" si="11"/>
        <v>1</v>
      </c>
      <c r="B34" s="3" t="str">
        <f t="shared" si="0"/>
        <v/>
      </c>
      <c r="C34" s="111">
        <v>25</v>
      </c>
      <c r="D34" s="137"/>
      <c r="E34" s="137"/>
      <c r="F34" s="137"/>
      <c r="G34" s="137"/>
      <c r="H34" s="137"/>
      <c r="I34" s="137"/>
      <c r="J34" s="137"/>
      <c r="K34" s="137"/>
      <c r="L34" s="137"/>
      <c r="M34" s="138"/>
      <c r="N34" s="138"/>
      <c r="O34" s="137"/>
      <c r="P34" s="138"/>
      <c r="Q34" s="138"/>
      <c r="R34" s="139"/>
      <c r="S34" s="137"/>
      <c r="T34" s="137"/>
      <c r="U34" s="137"/>
      <c r="V34" s="137"/>
      <c r="W34" s="7"/>
      <c r="X34" s="5" t="str">
        <f t="shared" si="1"/>
        <v/>
      </c>
      <c r="Y34" s="5" t="str">
        <f t="shared" si="2"/>
        <v/>
      </c>
      <c r="Z34" s="7"/>
      <c r="AA34" s="123" t="str">
        <f t="shared" si="3"/>
        <v/>
      </c>
      <c r="AB34" s="7"/>
      <c r="AC34" s="5" t="str">
        <f t="shared" si="4"/>
        <v/>
      </c>
      <c r="AD34" s="5" t="str">
        <f t="shared" si="5"/>
        <v/>
      </c>
      <c r="AE34" s="5" t="str">
        <f t="shared" si="6"/>
        <v/>
      </c>
      <c r="AF34" s="7"/>
      <c r="AI34" s="5" t="str">
        <f t="shared" si="7"/>
        <v>＠</v>
      </c>
      <c r="AJ34" s="5">
        <f>IF(AI34="＠",0,IF(COUNTIF($AI$10:AI34,AI34)&gt;=2,0,1))</f>
        <v>0</v>
      </c>
      <c r="AK34" s="5" t="str">
        <f t="shared" si="8"/>
        <v>＠</v>
      </c>
      <c r="AL34" s="5">
        <f>IF(AK34="＠",0,IF(COUNTIF($AK$10:AK34,AK34)&gt;=2,0,1))</f>
        <v>0</v>
      </c>
      <c r="AM34" s="5" t="str">
        <f t="shared" si="9"/>
        <v>＠</v>
      </c>
      <c r="AN34" s="5">
        <f>IF(AM34="＠",0,IF(COUNTIF($AM$10:AM34,AM34)&gt;=2,0,1))</f>
        <v>0</v>
      </c>
      <c r="AO34" s="5" t="str">
        <f t="shared" si="10"/>
        <v>＠</v>
      </c>
      <c r="AP34" s="5">
        <f>IF(AO34="＠",0,IF(COUNTIF($AO$10:AO34,AO34)&gt;=2,0,1))</f>
        <v>0</v>
      </c>
      <c r="AQ34" s="11"/>
      <c r="AT34" s="15"/>
      <c r="AU34" s="12"/>
    </row>
    <row r="35" spans="1:47" ht="22" customHeight="1">
      <c r="A35" s="3">
        <f t="shared" si="11"/>
        <v>1</v>
      </c>
      <c r="B35" s="3" t="str">
        <f t="shared" si="0"/>
        <v/>
      </c>
      <c r="C35" s="111">
        <v>26</v>
      </c>
      <c r="D35" s="137"/>
      <c r="E35" s="137"/>
      <c r="F35" s="137"/>
      <c r="G35" s="137"/>
      <c r="H35" s="137"/>
      <c r="I35" s="137"/>
      <c r="J35" s="137"/>
      <c r="K35" s="137"/>
      <c r="L35" s="137"/>
      <c r="M35" s="138"/>
      <c r="N35" s="138"/>
      <c r="O35" s="137"/>
      <c r="P35" s="138"/>
      <c r="Q35" s="138"/>
      <c r="R35" s="139"/>
      <c r="S35" s="137"/>
      <c r="T35" s="137"/>
      <c r="U35" s="137"/>
      <c r="V35" s="137"/>
      <c r="W35" s="7"/>
      <c r="X35" s="5" t="str">
        <f t="shared" si="1"/>
        <v/>
      </c>
      <c r="Y35" s="5" t="str">
        <f t="shared" si="2"/>
        <v/>
      </c>
      <c r="Z35" s="7"/>
      <c r="AA35" s="123" t="str">
        <f t="shared" si="3"/>
        <v/>
      </c>
      <c r="AB35" s="7"/>
      <c r="AC35" s="5" t="str">
        <f t="shared" si="4"/>
        <v/>
      </c>
      <c r="AD35" s="5" t="str">
        <f t="shared" si="5"/>
        <v/>
      </c>
      <c r="AE35" s="5" t="str">
        <f t="shared" si="6"/>
        <v/>
      </c>
      <c r="AF35" s="7"/>
      <c r="AI35" s="5" t="str">
        <f t="shared" si="7"/>
        <v>＠</v>
      </c>
      <c r="AJ35" s="5">
        <f>IF(AI35="＠",0,IF(COUNTIF($AI$10:AI35,AI35)&gt;=2,0,1))</f>
        <v>0</v>
      </c>
      <c r="AK35" s="5" t="str">
        <f t="shared" si="8"/>
        <v>＠</v>
      </c>
      <c r="AL35" s="5">
        <f>IF(AK35="＠",0,IF(COUNTIF($AK$10:AK35,AK35)&gt;=2,0,1))</f>
        <v>0</v>
      </c>
      <c r="AM35" s="5" t="str">
        <f t="shared" si="9"/>
        <v>＠</v>
      </c>
      <c r="AN35" s="5">
        <f>IF(AM35="＠",0,IF(COUNTIF($AM$10:AM35,AM35)&gt;=2,0,1))</f>
        <v>0</v>
      </c>
      <c r="AO35" s="5" t="str">
        <f t="shared" si="10"/>
        <v>＠</v>
      </c>
      <c r="AP35" s="5">
        <f>IF(AO35="＠",0,IF(COUNTIF($AO$10:AO35,AO35)&gt;=2,0,1))</f>
        <v>0</v>
      </c>
      <c r="AQ35" s="11"/>
    </row>
    <row r="36" spans="1:47" ht="22" customHeight="1">
      <c r="A36" s="3">
        <f t="shared" si="11"/>
        <v>1</v>
      </c>
      <c r="B36" s="3" t="str">
        <f t="shared" si="0"/>
        <v/>
      </c>
      <c r="C36" s="111">
        <v>27</v>
      </c>
      <c r="D36" s="137"/>
      <c r="E36" s="137"/>
      <c r="F36" s="137"/>
      <c r="G36" s="137"/>
      <c r="H36" s="137"/>
      <c r="I36" s="137"/>
      <c r="J36" s="137"/>
      <c r="K36" s="137"/>
      <c r="L36" s="137"/>
      <c r="M36" s="138"/>
      <c r="N36" s="138"/>
      <c r="O36" s="137"/>
      <c r="P36" s="138"/>
      <c r="Q36" s="138"/>
      <c r="R36" s="139"/>
      <c r="S36" s="137"/>
      <c r="T36" s="137"/>
      <c r="U36" s="137"/>
      <c r="V36" s="137"/>
      <c r="W36" s="7"/>
      <c r="X36" s="5" t="str">
        <f t="shared" si="1"/>
        <v/>
      </c>
      <c r="Y36" s="5" t="str">
        <f t="shared" si="2"/>
        <v/>
      </c>
      <c r="Z36" s="7"/>
      <c r="AA36" s="123" t="str">
        <f t="shared" si="3"/>
        <v/>
      </c>
      <c r="AB36" s="7"/>
      <c r="AC36" s="5" t="str">
        <f t="shared" si="4"/>
        <v/>
      </c>
      <c r="AD36" s="5" t="str">
        <f t="shared" si="5"/>
        <v/>
      </c>
      <c r="AE36" s="5" t="str">
        <f t="shared" si="6"/>
        <v/>
      </c>
      <c r="AF36" s="7"/>
      <c r="AI36" s="5" t="str">
        <f t="shared" si="7"/>
        <v>＠</v>
      </c>
      <c r="AJ36" s="5">
        <f>IF(AI36="＠",0,IF(COUNTIF($AI$10:AI36,AI36)&gt;=2,0,1))</f>
        <v>0</v>
      </c>
      <c r="AK36" s="5" t="str">
        <f t="shared" si="8"/>
        <v>＠</v>
      </c>
      <c r="AL36" s="5">
        <f>IF(AK36="＠",0,IF(COUNTIF($AK$10:AK36,AK36)&gt;=2,0,1))</f>
        <v>0</v>
      </c>
      <c r="AM36" s="5" t="str">
        <f t="shared" si="9"/>
        <v>＠</v>
      </c>
      <c r="AN36" s="5">
        <f>IF(AM36="＠",0,IF(COUNTIF($AM$10:AM36,AM36)&gt;=2,0,1))</f>
        <v>0</v>
      </c>
      <c r="AO36" s="5" t="str">
        <f t="shared" si="10"/>
        <v>＠</v>
      </c>
      <c r="AP36" s="5">
        <f>IF(AO36="＠",0,IF(COUNTIF($AO$10:AO36,AO36)&gt;=2,0,1))</f>
        <v>0</v>
      </c>
      <c r="AQ36" s="11"/>
    </row>
    <row r="37" spans="1:47" ht="22" customHeight="1">
      <c r="A37" s="3">
        <f t="shared" si="11"/>
        <v>1</v>
      </c>
      <c r="B37" s="3" t="str">
        <f t="shared" si="0"/>
        <v/>
      </c>
      <c r="C37" s="111">
        <v>28</v>
      </c>
      <c r="D37" s="137"/>
      <c r="E37" s="137"/>
      <c r="F37" s="137"/>
      <c r="G37" s="137"/>
      <c r="H37" s="137"/>
      <c r="I37" s="137"/>
      <c r="J37" s="137"/>
      <c r="K37" s="137"/>
      <c r="L37" s="137"/>
      <c r="M37" s="138"/>
      <c r="N37" s="138"/>
      <c r="O37" s="137"/>
      <c r="P37" s="138"/>
      <c r="Q37" s="138"/>
      <c r="R37" s="139"/>
      <c r="S37" s="137"/>
      <c r="T37" s="137"/>
      <c r="U37" s="137"/>
      <c r="V37" s="137"/>
      <c r="W37" s="7"/>
      <c r="X37" s="5" t="str">
        <f t="shared" si="1"/>
        <v/>
      </c>
      <c r="Y37" s="5" t="str">
        <f t="shared" si="2"/>
        <v/>
      </c>
      <c r="Z37" s="7"/>
      <c r="AA37" s="123" t="str">
        <f t="shared" si="3"/>
        <v/>
      </c>
      <c r="AB37" s="7"/>
      <c r="AC37" s="5" t="str">
        <f t="shared" si="4"/>
        <v/>
      </c>
      <c r="AD37" s="5" t="str">
        <f t="shared" si="5"/>
        <v/>
      </c>
      <c r="AE37" s="5" t="str">
        <f t="shared" si="6"/>
        <v/>
      </c>
      <c r="AF37" s="7"/>
      <c r="AI37" s="5" t="str">
        <f t="shared" si="7"/>
        <v>＠</v>
      </c>
      <c r="AJ37" s="5">
        <f>IF(AI37="＠",0,IF(COUNTIF($AI$10:AI37,AI37)&gt;=2,0,1))</f>
        <v>0</v>
      </c>
      <c r="AK37" s="5" t="str">
        <f t="shared" si="8"/>
        <v>＠</v>
      </c>
      <c r="AL37" s="5">
        <f>IF(AK37="＠",0,IF(COUNTIF($AK$10:AK37,AK37)&gt;=2,0,1))</f>
        <v>0</v>
      </c>
      <c r="AM37" s="5" t="str">
        <f t="shared" si="9"/>
        <v>＠</v>
      </c>
      <c r="AN37" s="5">
        <f>IF(AM37="＠",0,IF(COUNTIF($AM$10:AM37,AM37)&gt;=2,0,1))</f>
        <v>0</v>
      </c>
      <c r="AO37" s="5" t="str">
        <f t="shared" si="10"/>
        <v>＠</v>
      </c>
      <c r="AP37" s="5">
        <f>IF(AO37="＠",0,IF(COUNTIF($AO$10:AO37,AO37)&gt;=2,0,1))</f>
        <v>0</v>
      </c>
      <c r="AQ37" s="11"/>
    </row>
    <row r="38" spans="1:47" ht="22" customHeight="1">
      <c r="A38" s="3">
        <f t="shared" si="11"/>
        <v>1</v>
      </c>
      <c r="B38" s="3" t="str">
        <f t="shared" si="0"/>
        <v/>
      </c>
      <c r="C38" s="111">
        <v>29</v>
      </c>
      <c r="D38" s="137"/>
      <c r="E38" s="137"/>
      <c r="F38" s="137"/>
      <c r="G38" s="137"/>
      <c r="H38" s="137"/>
      <c r="I38" s="137"/>
      <c r="J38" s="137"/>
      <c r="K38" s="137"/>
      <c r="L38" s="137"/>
      <c r="M38" s="138"/>
      <c r="N38" s="138"/>
      <c r="O38" s="137"/>
      <c r="P38" s="138"/>
      <c r="Q38" s="138"/>
      <c r="R38" s="139"/>
      <c r="S38" s="137"/>
      <c r="T38" s="137"/>
      <c r="U38" s="137"/>
      <c r="V38" s="137"/>
      <c r="W38" s="7"/>
      <c r="X38" s="5" t="str">
        <f t="shared" si="1"/>
        <v/>
      </c>
      <c r="Y38" s="5" t="str">
        <f t="shared" si="2"/>
        <v/>
      </c>
      <c r="Z38" s="7"/>
      <c r="AA38" s="123" t="str">
        <f t="shared" si="3"/>
        <v/>
      </c>
      <c r="AB38" s="7"/>
      <c r="AC38" s="5" t="str">
        <f t="shared" si="4"/>
        <v/>
      </c>
      <c r="AD38" s="5" t="str">
        <f t="shared" si="5"/>
        <v/>
      </c>
      <c r="AE38" s="5" t="str">
        <f t="shared" si="6"/>
        <v/>
      </c>
      <c r="AF38" s="7"/>
      <c r="AI38" s="5" t="str">
        <f t="shared" si="7"/>
        <v>＠</v>
      </c>
      <c r="AJ38" s="5">
        <f>IF(AI38="＠",0,IF(COUNTIF($AI$10:AI38,AI38)&gt;=2,0,1))</f>
        <v>0</v>
      </c>
      <c r="AK38" s="5" t="str">
        <f t="shared" si="8"/>
        <v>＠</v>
      </c>
      <c r="AL38" s="5">
        <f>IF(AK38="＠",0,IF(COUNTIF($AK$10:AK38,AK38)&gt;=2,0,1))</f>
        <v>0</v>
      </c>
      <c r="AM38" s="5" t="str">
        <f t="shared" si="9"/>
        <v>＠</v>
      </c>
      <c r="AN38" s="5">
        <f>IF(AM38="＠",0,IF(COUNTIF($AM$10:AM38,AM38)&gt;=2,0,1))</f>
        <v>0</v>
      </c>
      <c r="AO38" s="5" t="str">
        <f t="shared" si="10"/>
        <v>＠</v>
      </c>
      <c r="AP38" s="5">
        <f>IF(AO38="＠",0,IF(COUNTIF($AO$10:AO38,AO38)&gt;=2,0,1))</f>
        <v>0</v>
      </c>
      <c r="AQ38" s="11"/>
    </row>
    <row r="39" spans="1:47" ht="22" customHeight="1">
      <c r="A39" s="3">
        <f t="shared" si="11"/>
        <v>1</v>
      </c>
      <c r="B39" s="3" t="str">
        <f t="shared" si="0"/>
        <v/>
      </c>
      <c r="C39" s="111">
        <v>30</v>
      </c>
      <c r="D39" s="137"/>
      <c r="E39" s="137"/>
      <c r="F39" s="137"/>
      <c r="G39" s="137"/>
      <c r="H39" s="137"/>
      <c r="I39" s="137"/>
      <c r="J39" s="137"/>
      <c r="K39" s="137"/>
      <c r="L39" s="137"/>
      <c r="M39" s="138"/>
      <c r="N39" s="138"/>
      <c r="O39" s="137"/>
      <c r="P39" s="138"/>
      <c r="Q39" s="138"/>
      <c r="R39" s="139"/>
      <c r="S39" s="137"/>
      <c r="T39" s="137"/>
      <c r="U39" s="137"/>
      <c r="V39" s="137"/>
      <c r="W39" s="7"/>
      <c r="X39" s="5" t="str">
        <f t="shared" si="1"/>
        <v/>
      </c>
      <c r="Y39" s="5" t="str">
        <f t="shared" si="2"/>
        <v/>
      </c>
      <c r="Z39" s="7"/>
      <c r="AA39" s="123" t="str">
        <f t="shared" si="3"/>
        <v/>
      </c>
      <c r="AB39" s="7"/>
      <c r="AC39" s="5" t="str">
        <f t="shared" si="4"/>
        <v/>
      </c>
      <c r="AD39" s="5" t="str">
        <f t="shared" si="5"/>
        <v/>
      </c>
      <c r="AE39" s="5" t="str">
        <f t="shared" si="6"/>
        <v/>
      </c>
      <c r="AF39" s="7"/>
      <c r="AI39" s="5" t="str">
        <f t="shared" si="7"/>
        <v>＠</v>
      </c>
      <c r="AJ39" s="5">
        <f>IF(AI39="＠",0,IF(COUNTIF($AI$10:AI39,AI39)&gt;=2,0,1))</f>
        <v>0</v>
      </c>
      <c r="AK39" s="5" t="str">
        <f t="shared" si="8"/>
        <v>＠</v>
      </c>
      <c r="AL39" s="5">
        <f>IF(AK39="＠",0,IF(COUNTIF($AK$10:AK39,AK39)&gt;=2,0,1))</f>
        <v>0</v>
      </c>
      <c r="AM39" s="5" t="str">
        <f t="shared" si="9"/>
        <v>＠</v>
      </c>
      <c r="AN39" s="5">
        <f>IF(AM39="＠",0,IF(COUNTIF($AM$10:AM39,AM39)&gt;=2,0,1))</f>
        <v>0</v>
      </c>
      <c r="AO39" s="5" t="str">
        <f t="shared" si="10"/>
        <v>＠</v>
      </c>
      <c r="AP39" s="5">
        <f>IF(AO39="＠",0,IF(COUNTIF($AO$10:AO39,AO39)&gt;=2,0,1))</f>
        <v>0</v>
      </c>
      <c r="AQ39" s="11"/>
    </row>
    <row r="40" spans="1:47" ht="22" customHeight="1">
      <c r="A40" s="3">
        <f t="shared" si="11"/>
        <v>1</v>
      </c>
      <c r="B40" s="3" t="str">
        <f t="shared" si="0"/>
        <v/>
      </c>
      <c r="C40" s="111">
        <v>31</v>
      </c>
      <c r="D40" s="137"/>
      <c r="E40" s="137"/>
      <c r="F40" s="137"/>
      <c r="G40" s="137"/>
      <c r="H40" s="137"/>
      <c r="I40" s="137"/>
      <c r="J40" s="137"/>
      <c r="K40" s="137"/>
      <c r="L40" s="137"/>
      <c r="M40" s="138"/>
      <c r="N40" s="138"/>
      <c r="O40" s="137"/>
      <c r="P40" s="138"/>
      <c r="Q40" s="138"/>
      <c r="R40" s="139"/>
      <c r="S40" s="137"/>
      <c r="T40" s="137"/>
      <c r="U40" s="137"/>
      <c r="V40" s="137"/>
      <c r="W40" s="7"/>
      <c r="X40" s="5" t="str">
        <f t="shared" si="1"/>
        <v/>
      </c>
      <c r="Y40" s="5" t="str">
        <f t="shared" si="2"/>
        <v/>
      </c>
      <c r="Z40" s="7"/>
      <c r="AA40" s="123" t="str">
        <f t="shared" si="3"/>
        <v/>
      </c>
      <c r="AB40" s="7"/>
      <c r="AC40" s="5" t="str">
        <f t="shared" si="4"/>
        <v/>
      </c>
      <c r="AD40" s="5" t="str">
        <f t="shared" si="5"/>
        <v/>
      </c>
      <c r="AE40" s="5" t="str">
        <f t="shared" si="6"/>
        <v/>
      </c>
      <c r="AF40" s="7"/>
      <c r="AI40" s="5" t="str">
        <f t="shared" si="7"/>
        <v>＠</v>
      </c>
      <c r="AJ40" s="5">
        <f>IF(AI40="＠",0,IF(COUNTIF($AI$10:AI40,AI40)&gt;=2,0,1))</f>
        <v>0</v>
      </c>
      <c r="AK40" s="5" t="str">
        <f t="shared" si="8"/>
        <v>＠</v>
      </c>
      <c r="AL40" s="5">
        <f>IF(AK40="＠",0,IF(COUNTIF($AK$10:AK40,AK40)&gt;=2,0,1))</f>
        <v>0</v>
      </c>
      <c r="AM40" s="5" t="str">
        <f t="shared" si="9"/>
        <v>＠</v>
      </c>
      <c r="AN40" s="5">
        <f>IF(AM40="＠",0,IF(COUNTIF($AM$10:AM40,AM40)&gt;=2,0,1))</f>
        <v>0</v>
      </c>
      <c r="AO40" s="5" t="str">
        <f t="shared" si="10"/>
        <v>＠</v>
      </c>
      <c r="AP40" s="5">
        <f>IF(AO40="＠",0,IF(COUNTIF($AO$10:AO40,AO40)&gt;=2,0,1))</f>
        <v>0</v>
      </c>
      <c r="AQ40" s="11"/>
    </row>
    <row r="41" spans="1:47" ht="22" customHeight="1">
      <c r="A41" s="3">
        <f t="shared" si="11"/>
        <v>1</v>
      </c>
      <c r="B41" s="3" t="str">
        <f t="shared" si="0"/>
        <v/>
      </c>
      <c r="C41" s="111">
        <v>32</v>
      </c>
      <c r="D41" s="137"/>
      <c r="E41" s="137"/>
      <c r="F41" s="137"/>
      <c r="G41" s="137"/>
      <c r="H41" s="137"/>
      <c r="I41" s="137"/>
      <c r="J41" s="137"/>
      <c r="K41" s="137"/>
      <c r="L41" s="137"/>
      <c r="M41" s="138"/>
      <c r="N41" s="138"/>
      <c r="O41" s="137"/>
      <c r="P41" s="138"/>
      <c r="Q41" s="138"/>
      <c r="R41" s="139"/>
      <c r="S41" s="137"/>
      <c r="T41" s="137"/>
      <c r="U41" s="137"/>
      <c r="V41" s="137"/>
      <c r="W41" s="7"/>
      <c r="X41" s="5" t="str">
        <f t="shared" si="1"/>
        <v/>
      </c>
      <c r="Y41" s="5" t="str">
        <f t="shared" si="2"/>
        <v/>
      </c>
      <c r="Z41" s="7"/>
      <c r="AA41" s="123" t="str">
        <f t="shared" si="3"/>
        <v/>
      </c>
      <c r="AB41" s="7"/>
      <c r="AC41" s="5" t="str">
        <f t="shared" si="4"/>
        <v/>
      </c>
      <c r="AD41" s="5" t="str">
        <f t="shared" si="5"/>
        <v/>
      </c>
      <c r="AE41" s="5" t="str">
        <f t="shared" si="6"/>
        <v/>
      </c>
      <c r="AF41" s="7"/>
      <c r="AI41" s="5" t="str">
        <f t="shared" si="7"/>
        <v>＠</v>
      </c>
      <c r="AJ41" s="5">
        <f>IF(AI41="＠",0,IF(COUNTIF($AI$10:AI41,AI41)&gt;=2,0,1))</f>
        <v>0</v>
      </c>
      <c r="AK41" s="5" t="str">
        <f t="shared" si="8"/>
        <v>＠</v>
      </c>
      <c r="AL41" s="5">
        <f>IF(AK41="＠",0,IF(COUNTIF($AK$10:AK41,AK41)&gt;=2,0,1))</f>
        <v>0</v>
      </c>
      <c r="AM41" s="5" t="str">
        <f t="shared" si="9"/>
        <v>＠</v>
      </c>
      <c r="AN41" s="5">
        <f>IF(AM41="＠",0,IF(COUNTIF($AM$10:AM41,AM41)&gt;=2,0,1))</f>
        <v>0</v>
      </c>
      <c r="AO41" s="5" t="str">
        <f t="shared" si="10"/>
        <v>＠</v>
      </c>
      <c r="AP41" s="5">
        <f>IF(AO41="＠",0,IF(COUNTIF($AO$10:AO41,AO41)&gt;=2,0,1))</f>
        <v>0</v>
      </c>
      <c r="AQ41" s="11"/>
    </row>
    <row r="42" spans="1:47" ht="22" customHeight="1">
      <c r="A42" s="3">
        <f t="shared" si="11"/>
        <v>1</v>
      </c>
      <c r="B42" s="3" t="str">
        <f t="shared" si="0"/>
        <v/>
      </c>
      <c r="C42" s="111">
        <v>33</v>
      </c>
      <c r="D42" s="137"/>
      <c r="E42" s="137"/>
      <c r="F42" s="137"/>
      <c r="G42" s="137"/>
      <c r="H42" s="137"/>
      <c r="I42" s="137"/>
      <c r="J42" s="137"/>
      <c r="K42" s="137"/>
      <c r="L42" s="137"/>
      <c r="M42" s="138"/>
      <c r="N42" s="138"/>
      <c r="O42" s="137"/>
      <c r="P42" s="138"/>
      <c r="Q42" s="138"/>
      <c r="R42" s="139"/>
      <c r="S42" s="137"/>
      <c r="T42" s="137"/>
      <c r="U42" s="137"/>
      <c r="V42" s="137"/>
      <c r="W42" s="7"/>
      <c r="X42" s="5" t="str">
        <f t="shared" si="1"/>
        <v/>
      </c>
      <c r="Y42" s="5" t="str">
        <f t="shared" si="2"/>
        <v/>
      </c>
      <c r="Z42" s="7"/>
      <c r="AA42" s="123" t="str">
        <f t="shared" si="3"/>
        <v/>
      </c>
      <c r="AB42" s="7"/>
      <c r="AC42" s="5" t="str">
        <f t="shared" si="4"/>
        <v/>
      </c>
      <c r="AD42" s="5" t="str">
        <f t="shared" si="5"/>
        <v/>
      </c>
      <c r="AE42" s="5" t="str">
        <f t="shared" si="6"/>
        <v/>
      </c>
      <c r="AF42" s="7"/>
      <c r="AI42" s="5" t="str">
        <f t="shared" si="7"/>
        <v>＠</v>
      </c>
      <c r="AJ42" s="5">
        <f>IF(AI42="＠",0,IF(COUNTIF($AI$10:AI42,AI42)&gt;=2,0,1))</f>
        <v>0</v>
      </c>
      <c r="AK42" s="5" t="str">
        <f t="shared" si="8"/>
        <v>＠</v>
      </c>
      <c r="AL42" s="5">
        <f>IF(AK42="＠",0,IF(COUNTIF($AK$10:AK42,AK42)&gt;=2,0,1))</f>
        <v>0</v>
      </c>
      <c r="AM42" s="5" t="str">
        <f t="shared" si="9"/>
        <v>＠</v>
      </c>
      <c r="AN42" s="5">
        <f>IF(AM42="＠",0,IF(COUNTIF($AM$10:AM42,AM42)&gt;=2,0,1))</f>
        <v>0</v>
      </c>
      <c r="AO42" s="5" t="str">
        <f t="shared" si="10"/>
        <v>＠</v>
      </c>
      <c r="AP42" s="5">
        <f>IF(AO42="＠",0,IF(COUNTIF($AO$10:AO42,AO42)&gt;=2,0,1))</f>
        <v>0</v>
      </c>
      <c r="AQ42" s="11"/>
    </row>
    <row r="43" spans="1:47" ht="22" customHeight="1">
      <c r="A43" s="3">
        <f t="shared" si="11"/>
        <v>1</v>
      </c>
      <c r="B43" s="3" t="str">
        <f t="shared" si="0"/>
        <v/>
      </c>
      <c r="C43" s="111">
        <v>34</v>
      </c>
      <c r="D43" s="137"/>
      <c r="E43" s="137"/>
      <c r="F43" s="137"/>
      <c r="G43" s="137"/>
      <c r="H43" s="137"/>
      <c r="I43" s="137"/>
      <c r="J43" s="137"/>
      <c r="K43" s="137"/>
      <c r="L43" s="137"/>
      <c r="M43" s="138"/>
      <c r="N43" s="138"/>
      <c r="O43" s="137"/>
      <c r="P43" s="138"/>
      <c r="Q43" s="138"/>
      <c r="R43" s="139"/>
      <c r="S43" s="137"/>
      <c r="T43" s="137"/>
      <c r="U43" s="137"/>
      <c r="V43" s="137"/>
      <c r="W43" s="7"/>
      <c r="X43" s="5" t="str">
        <f t="shared" si="1"/>
        <v/>
      </c>
      <c r="Y43" s="5" t="str">
        <f t="shared" si="2"/>
        <v/>
      </c>
      <c r="Z43" s="7"/>
      <c r="AA43" s="123" t="str">
        <f t="shared" si="3"/>
        <v/>
      </c>
      <c r="AB43" s="7"/>
      <c r="AC43" s="5" t="str">
        <f t="shared" si="4"/>
        <v/>
      </c>
      <c r="AD43" s="5" t="str">
        <f t="shared" si="5"/>
        <v/>
      </c>
      <c r="AE43" s="5" t="str">
        <f t="shared" si="6"/>
        <v/>
      </c>
      <c r="AF43" s="7"/>
      <c r="AI43" s="5" t="str">
        <f t="shared" si="7"/>
        <v>＠</v>
      </c>
      <c r="AJ43" s="5">
        <f>IF(AI43="＠",0,IF(COUNTIF($AI$10:AI43,AI43)&gt;=2,0,1))</f>
        <v>0</v>
      </c>
      <c r="AK43" s="5" t="str">
        <f t="shared" si="8"/>
        <v>＠</v>
      </c>
      <c r="AL43" s="5">
        <f>IF(AK43="＠",0,IF(COUNTIF($AK$10:AK43,AK43)&gt;=2,0,1))</f>
        <v>0</v>
      </c>
      <c r="AM43" s="5" t="str">
        <f t="shared" si="9"/>
        <v>＠</v>
      </c>
      <c r="AN43" s="5">
        <f>IF(AM43="＠",0,IF(COUNTIF($AM$10:AM43,AM43)&gt;=2,0,1))</f>
        <v>0</v>
      </c>
      <c r="AO43" s="5" t="str">
        <f t="shared" si="10"/>
        <v>＠</v>
      </c>
      <c r="AP43" s="5">
        <f>IF(AO43="＠",0,IF(COUNTIF($AO$10:AO43,AO43)&gt;=2,0,1))</f>
        <v>0</v>
      </c>
      <c r="AQ43" s="11"/>
    </row>
    <row r="44" spans="1:47" ht="22" customHeight="1">
      <c r="A44" s="3">
        <f t="shared" si="11"/>
        <v>1</v>
      </c>
      <c r="B44" s="3" t="str">
        <f t="shared" si="0"/>
        <v/>
      </c>
      <c r="C44" s="111">
        <v>35</v>
      </c>
      <c r="D44" s="137"/>
      <c r="E44" s="137"/>
      <c r="F44" s="137"/>
      <c r="G44" s="137"/>
      <c r="H44" s="137"/>
      <c r="I44" s="137"/>
      <c r="J44" s="137"/>
      <c r="K44" s="137"/>
      <c r="L44" s="137"/>
      <c r="M44" s="138"/>
      <c r="N44" s="138"/>
      <c r="O44" s="137"/>
      <c r="P44" s="138"/>
      <c r="Q44" s="138"/>
      <c r="R44" s="139"/>
      <c r="S44" s="137"/>
      <c r="T44" s="137"/>
      <c r="U44" s="137"/>
      <c r="V44" s="137"/>
      <c r="W44" s="7"/>
      <c r="X44" s="5" t="str">
        <f t="shared" si="1"/>
        <v/>
      </c>
      <c r="Y44" s="5" t="str">
        <f t="shared" si="2"/>
        <v/>
      </c>
      <c r="Z44" s="7"/>
      <c r="AA44" s="123" t="str">
        <f t="shared" si="3"/>
        <v/>
      </c>
      <c r="AB44" s="7"/>
      <c r="AC44" s="5" t="str">
        <f t="shared" si="4"/>
        <v/>
      </c>
      <c r="AD44" s="5" t="str">
        <f t="shared" si="5"/>
        <v/>
      </c>
      <c r="AE44" s="5" t="str">
        <f t="shared" si="6"/>
        <v/>
      </c>
      <c r="AF44" s="7"/>
      <c r="AI44" s="5" t="str">
        <f t="shared" si="7"/>
        <v>＠</v>
      </c>
      <c r="AJ44" s="5">
        <f>IF(AI44="＠",0,IF(COUNTIF($AI$10:AI44,AI44)&gt;=2,0,1))</f>
        <v>0</v>
      </c>
      <c r="AK44" s="5" t="str">
        <f t="shared" si="8"/>
        <v>＠</v>
      </c>
      <c r="AL44" s="5">
        <f>IF(AK44="＠",0,IF(COUNTIF($AK$10:AK44,AK44)&gt;=2,0,1))</f>
        <v>0</v>
      </c>
      <c r="AM44" s="5" t="str">
        <f t="shared" si="9"/>
        <v>＠</v>
      </c>
      <c r="AN44" s="5">
        <f>IF(AM44="＠",0,IF(COUNTIF($AM$10:AM44,AM44)&gt;=2,0,1))</f>
        <v>0</v>
      </c>
      <c r="AO44" s="5" t="str">
        <f t="shared" si="10"/>
        <v>＠</v>
      </c>
      <c r="AP44" s="5">
        <f>IF(AO44="＠",0,IF(COUNTIF($AO$10:AO44,AO44)&gt;=2,0,1))</f>
        <v>0</v>
      </c>
      <c r="AQ44" s="11"/>
    </row>
    <row r="45" spans="1:47" ht="22" customHeight="1">
      <c r="A45" s="3">
        <f t="shared" si="11"/>
        <v>1</v>
      </c>
      <c r="B45" s="3" t="str">
        <f t="shared" si="0"/>
        <v/>
      </c>
      <c r="C45" s="111">
        <v>36</v>
      </c>
      <c r="D45" s="137"/>
      <c r="E45" s="137"/>
      <c r="F45" s="137"/>
      <c r="G45" s="137"/>
      <c r="H45" s="137"/>
      <c r="I45" s="137"/>
      <c r="J45" s="137"/>
      <c r="K45" s="137"/>
      <c r="L45" s="137"/>
      <c r="M45" s="138"/>
      <c r="N45" s="138"/>
      <c r="O45" s="137"/>
      <c r="P45" s="138"/>
      <c r="Q45" s="138"/>
      <c r="R45" s="139"/>
      <c r="S45" s="137"/>
      <c r="T45" s="137"/>
      <c r="U45" s="137"/>
      <c r="V45" s="137"/>
      <c r="W45" s="7"/>
      <c r="X45" s="5" t="str">
        <f t="shared" si="1"/>
        <v/>
      </c>
      <c r="Y45" s="5" t="str">
        <f t="shared" si="2"/>
        <v/>
      </c>
      <c r="Z45" s="7"/>
      <c r="AA45" s="123" t="str">
        <f t="shared" si="3"/>
        <v/>
      </c>
      <c r="AB45" s="7"/>
      <c r="AC45" s="5" t="str">
        <f t="shared" si="4"/>
        <v/>
      </c>
      <c r="AD45" s="5" t="str">
        <f t="shared" si="5"/>
        <v/>
      </c>
      <c r="AE45" s="5" t="str">
        <f t="shared" si="6"/>
        <v/>
      </c>
      <c r="AF45" s="7"/>
      <c r="AI45" s="5" t="str">
        <f t="shared" si="7"/>
        <v>＠</v>
      </c>
      <c r="AJ45" s="5">
        <f>IF(AI45="＠",0,IF(COUNTIF($AI$10:AI45,AI45)&gt;=2,0,1))</f>
        <v>0</v>
      </c>
      <c r="AK45" s="5" t="str">
        <f t="shared" si="8"/>
        <v>＠</v>
      </c>
      <c r="AL45" s="5">
        <f>IF(AK45="＠",0,IF(COUNTIF($AK$10:AK45,AK45)&gt;=2,0,1))</f>
        <v>0</v>
      </c>
      <c r="AM45" s="5" t="str">
        <f t="shared" si="9"/>
        <v>＠</v>
      </c>
      <c r="AN45" s="5">
        <f>IF(AM45="＠",0,IF(COUNTIF($AM$10:AM45,AM45)&gt;=2,0,1))</f>
        <v>0</v>
      </c>
      <c r="AO45" s="5" t="str">
        <f t="shared" si="10"/>
        <v>＠</v>
      </c>
      <c r="AP45" s="5">
        <f>IF(AO45="＠",0,IF(COUNTIF($AO$10:AO45,AO45)&gt;=2,0,1))</f>
        <v>0</v>
      </c>
      <c r="AQ45" s="11"/>
    </row>
    <row r="46" spans="1:47" ht="22" customHeight="1">
      <c r="A46" s="3">
        <f t="shared" si="11"/>
        <v>1</v>
      </c>
      <c r="B46" s="3" t="str">
        <f t="shared" si="0"/>
        <v/>
      </c>
      <c r="C46" s="111">
        <v>37</v>
      </c>
      <c r="D46" s="137"/>
      <c r="E46" s="137"/>
      <c r="F46" s="137"/>
      <c r="G46" s="137"/>
      <c r="H46" s="137"/>
      <c r="I46" s="137"/>
      <c r="J46" s="137"/>
      <c r="K46" s="137"/>
      <c r="L46" s="137"/>
      <c r="M46" s="138"/>
      <c r="N46" s="138"/>
      <c r="O46" s="137"/>
      <c r="P46" s="138"/>
      <c r="Q46" s="138"/>
      <c r="R46" s="139"/>
      <c r="S46" s="137"/>
      <c r="T46" s="137"/>
      <c r="U46" s="137"/>
      <c r="V46" s="137"/>
      <c r="W46" s="7"/>
      <c r="X46" s="5" t="str">
        <f t="shared" si="1"/>
        <v/>
      </c>
      <c r="Y46" s="5" t="str">
        <f t="shared" si="2"/>
        <v/>
      </c>
      <c r="Z46" s="7"/>
      <c r="AA46" s="123" t="str">
        <f t="shared" si="3"/>
        <v/>
      </c>
      <c r="AB46" s="7"/>
      <c r="AC46" s="5" t="str">
        <f t="shared" si="4"/>
        <v/>
      </c>
      <c r="AD46" s="5" t="str">
        <f t="shared" si="5"/>
        <v/>
      </c>
      <c r="AE46" s="5" t="str">
        <f t="shared" si="6"/>
        <v/>
      </c>
      <c r="AF46" s="7"/>
      <c r="AI46" s="5" t="str">
        <f t="shared" si="7"/>
        <v>＠</v>
      </c>
      <c r="AJ46" s="5">
        <f>IF(AI46="＠",0,IF(COUNTIF($AI$10:AI46,AI46)&gt;=2,0,1))</f>
        <v>0</v>
      </c>
      <c r="AK46" s="5" t="str">
        <f t="shared" si="8"/>
        <v>＠</v>
      </c>
      <c r="AL46" s="5">
        <f>IF(AK46="＠",0,IF(COUNTIF($AK$10:AK46,AK46)&gt;=2,0,1))</f>
        <v>0</v>
      </c>
      <c r="AM46" s="5" t="str">
        <f t="shared" si="9"/>
        <v>＠</v>
      </c>
      <c r="AN46" s="5">
        <f>IF(AM46="＠",0,IF(COUNTIF($AM$10:AM46,AM46)&gt;=2,0,1))</f>
        <v>0</v>
      </c>
      <c r="AO46" s="5" t="str">
        <f t="shared" si="10"/>
        <v>＠</v>
      </c>
      <c r="AP46" s="5">
        <f>IF(AO46="＠",0,IF(COUNTIF($AO$10:AO46,AO46)&gt;=2,0,1))</f>
        <v>0</v>
      </c>
      <c r="AQ46" s="11"/>
    </row>
    <row r="47" spans="1:47" ht="22" customHeight="1">
      <c r="A47" s="3">
        <f t="shared" si="11"/>
        <v>1</v>
      </c>
      <c r="B47" s="3" t="str">
        <f t="shared" si="0"/>
        <v/>
      </c>
      <c r="C47" s="111">
        <v>38</v>
      </c>
      <c r="D47" s="130"/>
      <c r="E47" s="131"/>
      <c r="F47" s="132"/>
      <c r="G47" s="133"/>
      <c r="H47" s="133"/>
      <c r="I47" s="133"/>
      <c r="J47" s="134"/>
      <c r="K47" s="130"/>
      <c r="L47" s="130"/>
      <c r="M47" s="135"/>
      <c r="N47" s="135"/>
      <c r="O47" s="130"/>
      <c r="P47" s="135"/>
      <c r="Q47" s="135"/>
      <c r="R47" s="135"/>
      <c r="S47" s="133"/>
      <c r="T47" s="133"/>
      <c r="U47" s="133"/>
      <c r="V47" s="133"/>
      <c r="W47" s="7"/>
      <c r="X47" s="5" t="str">
        <f t="shared" si="1"/>
        <v/>
      </c>
      <c r="Y47" s="5" t="str">
        <f t="shared" si="2"/>
        <v/>
      </c>
      <c r="Z47" s="7"/>
      <c r="AA47" s="123" t="str">
        <f t="shared" si="3"/>
        <v/>
      </c>
      <c r="AB47" s="7"/>
      <c r="AC47" s="5" t="str">
        <f t="shared" si="4"/>
        <v/>
      </c>
      <c r="AD47" s="5" t="str">
        <f t="shared" si="5"/>
        <v/>
      </c>
      <c r="AE47" s="5" t="str">
        <f t="shared" si="6"/>
        <v/>
      </c>
      <c r="AF47" s="7"/>
      <c r="AI47" s="5" t="str">
        <f t="shared" si="7"/>
        <v>＠</v>
      </c>
      <c r="AJ47" s="5">
        <f>IF(AI47="＠",0,IF(COUNTIF($AI$10:AI47,AI47)&gt;=2,0,1))</f>
        <v>0</v>
      </c>
      <c r="AK47" s="5" t="str">
        <f t="shared" si="8"/>
        <v>＠</v>
      </c>
      <c r="AL47" s="5">
        <f>IF(AK47="＠",0,IF(COUNTIF($AK$10:AK47,AK47)&gt;=2,0,1))</f>
        <v>0</v>
      </c>
      <c r="AM47" s="5" t="str">
        <f t="shared" si="9"/>
        <v>＠</v>
      </c>
      <c r="AN47" s="5">
        <f>IF(AM47="＠",0,IF(COUNTIF($AM$10:AM47,AM47)&gt;=2,0,1))</f>
        <v>0</v>
      </c>
      <c r="AO47" s="5" t="str">
        <f t="shared" si="10"/>
        <v>＠</v>
      </c>
      <c r="AP47" s="5">
        <f>IF(AO47="＠",0,IF(COUNTIF($AO$10:AO47,AO47)&gt;=2,0,1))</f>
        <v>0</v>
      </c>
      <c r="AQ47" s="11"/>
    </row>
    <row r="48" spans="1:47" ht="22" customHeight="1">
      <c r="A48" s="3">
        <f t="shared" si="11"/>
        <v>1</v>
      </c>
      <c r="B48" s="3" t="str">
        <f t="shared" si="0"/>
        <v/>
      </c>
      <c r="C48" s="111">
        <v>39</v>
      </c>
      <c r="D48" s="130"/>
      <c r="E48" s="131"/>
      <c r="F48" s="132"/>
      <c r="G48" s="133"/>
      <c r="H48" s="133"/>
      <c r="I48" s="133"/>
      <c r="J48" s="134"/>
      <c r="K48" s="130"/>
      <c r="L48" s="130"/>
      <c r="M48" s="135"/>
      <c r="N48" s="135"/>
      <c r="O48" s="130"/>
      <c r="P48" s="135"/>
      <c r="Q48" s="135"/>
      <c r="R48" s="135"/>
      <c r="S48" s="133"/>
      <c r="T48" s="133"/>
      <c r="U48" s="133"/>
      <c r="V48" s="133"/>
      <c r="W48" s="7"/>
      <c r="X48" s="5" t="str">
        <f t="shared" si="1"/>
        <v/>
      </c>
      <c r="Y48" s="5" t="str">
        <f t="shared" si="2"/>
        <v/>
      </c>
      <c r="Z48" s="7"/>
      <c r="AA48" s="123" t="str">
        <f t="shared" si="3"/>
        <v/>
      </c>
      <c r="AB48" s="7"/>
      <c r="AC48" s="5" t="str">
        <f t="shared" si="4"/>
        <v/>
      </c>
      <c r="AD48" s="5" t="str">
        <f t="shared" si="5"/>
        <v/>
      </c>
      <c r="AE48" s="5" t="str">
        <f t="shared" si="6"/>
        <v/>
      </c>
      <c r="AF48" s="7"/>
      <c r="AI48" s="5" t="str">
        <f t="shared" si="7"/>
        <v>＠</v>
      </c>
      <c r="AJ48" s="5">
        <f>IF(AI48="＠",0,IF(COUNTIF($AI$10:AI48,AI48)&gt;=2,0,1))</f>
        <v>0</v>
      </c>
      <c r="AK48" s="5" t="str">
        <f t="shared" si="8"/>
        <v>＠</v>
      </c>
      <c r="AL48" s="5">
        <f>IF(AK48="＠",0,IF(COUNTIF($AK$10:AK48,AK48)&gt;=2,0,1))</f>
        <v>0</v>
      </c>
      <c r="AM48" s="5" t="str">
        <f t="shared" si="9"/>
        <v>＠</v>
      </c>
      <c r="AN48" s="5">
        <f>IF(AM48="＠",0,IF(COUNTIF($AM$10:AM48,AM48)&gt;=2,0,1))</f>
        <v>0</v>
      </c>
      <c r="AO48" s="5" t="str">
        <f t="shared" si="10"/>
        <v>＠</v>
      </c>
      <c r="AP48" s="5">
        <f>IF(AO48="＠",0,IF(COUNTIF($AO$10:AO48,AO48)&gt;=2,0,1))</f>
        <v>0</v>
      </c>
      <c r="AQ48" s="11"/>
    </row>
    <row r="49" spans="1:43" ht="22" customHeight="1">
      <c r="A49" s="3">
        <f t="shared" si="11"/>
        <v>1</v>
      </c>
      <c r="B49" s="3" t="str">
        <f t="shared" si="0"/>
        <v/>
      </c>
      <c r="C49" s="111">
        <v>40</v>
      </c>
      <c r="D49" s="130"/>
      <c r="E49" s="131"/>
      <c r="F49" s="132"/>
      <c r="G49" s="133"/>
      <c r="H49" s="133"/>
      <c r="I49" s="130"/>
      <c r="J49" s="134"/>
      <c r="K49" s="130"/>
      <c r="L49" s="130"/>
      <c r="M49" s="135"/>
      <c r="N49" s="135"/>
      <c r="O49" s="130"/>
      <c r="P49" s="135"/>
      <c r="Q49" s="135"/>
      <c r="R49" s="135"/>
      <c r="S49" s="133"/>
      <c r="T49" s="133"/>
      <c r="U49" s="133"/>
      <c r="V49" s="133"/>
      <c r="W49" s="7"/>
      <c r="X49" s="5" t="str">
        <f t="shared" si="1"/>
        <v/>
      </c>
      <c r="Y49" s="5" t="str">
        <f t="shared" si="2"/>
        <v/>
      </c>
      <c r="Z49" s="7"/>
      <c r="AA49" s="123" t="str">
        <f t="shared" si="3"/>
        <v/>
      </c>
      <c r="AB49" s="7"/>
      <c r="AC49" s="5" t="str">
        <f t="shared" si="4"/>
        <v/>
      </c>
      <c r="AD49" s="5" t="str">
        <f t="shared" si="5"/>
        <v/>
      </c>
      <c r="AE49" s="5" t="str">
        <f t="shared" si="6"/>
        <v/>
      </c>
      <c r="AF49" s="7"/>
      <c r="AI49" s="5" t="str">
        <f t="shared" si="7"/>
        <v>＠</v>
      </c>
      <c r="AJ49" s="5">
        <f>IF(AI49="＠",0,IF(COUNTIF($AI$10:AI49,AI49)&gt;=2,0,1))</f>
        <v>0</v>
      </c>
      <c r="AK49" s="5" t="str">
        <f t="shared" si="8"/>
        <v>＠</v>
      </c>
      <c r="AL49" s="5">
        <f>IF(AK49="＠",0,IF(COUNTIF($AK$10:AK49,AK49)&gt;=2,0,1))</f>
        <v>0</v>
      </c>
      <c r="AM49" s="5" t="str">
        <f t="shared" si="9"/>
        <v>＠</v>
      </c>
      <c r="AN49" s="5">
        <f>IF(AM49="＠",0,IF(COUNTIF($AM$10:AM49,AM49)&gt;=2,0,1))</f>
        <v>0</v>
      </c>
      <c r="AO49" s="5" t="str">
        <f t="shared" si="10"/>
        <v>＠</v>
      </c>
      <c r="AP49" s="5">
        <f>IF(AO49="＠",0,IF(COUNTIF($AO$10:AO49,AO49)&gt;=2,0,1))</f>
        <v>0</v>
      </c>
      <c r="AQ49" s="11"/>
    </row>
    <row r="50" spans="1:43" ht="22" customHeight="1">
      <c r="A50" s="3">
        <f t="shared" si="11"/>
        <v>1</v>
      </c>
      <c r="B50" s="3" t="str">
        <f t="shared" si="0"/>
        <v/>
      </c>
      <c r="C50" s="111">
        <v>41</v>
      </c>
      <c r="D50" s="130"/>
      <c r="E50" s="131"/>
      <c r="F50" s="132"/>
      <c r="G50" s="133"/>
      <c r="H50" s="133"/>
      <c r="I50" s="130"/>
      <c r="J50" s="134"/>
      <c r="K50" s="130"/>
      <c r="L50" s="130"/>
      <c r="M50" s="135"/>
      <c r="N50" s="135"/>
      <c r="O50" s="130"/>
      <c r="P50" s="135"/>
      <c r="Q50" s="135"/>
      <c r="R50" s="135"/>
      <c r="S50" s="133"/>
      <c r="T50" s="133"/>
      <c r="U50" s="133"/>
      <c r="V50" s="133"/>
      <c r="W50" s="7"/>
      <c r="X50" s="5" t="str">
        <f t="shared" si="1"/>
        <v/>
      </c>
      <c r="Y50" s="5" t="str">
        <f t="shared" si="2"/>
        <v/>
      </c>
      <c r="Z50" s="7"/>
      <c r="AA50" s="123" t="str">
        <f t="shared" si="3"/>
        <v/>
      </c>
      <c r="AB50" s="7"/>
      <c r="AC50" s="5" t="str">
        <f t="shared" si="4"/>
        <v/>
      </c>
      <c r="AD50" s="5" t="str">
        <f t="shared" si="5"/>
        <v/>
      </c>
      <c r="AE50" s="5" t="str">
        <f t="shared" si="6"/>
        <v/>
      </c>
      <c r="AF50" s="7"/>
      <c r="AI50" s="5" t="str">
        <f t="shared" si="7"/>
        <v>＠</v>
      </c>
      <c r="AJ50" s="5">
        <f>IF(AI50="＠",0,IF(COUNTIF($AI$10:AI50,AI50)&gt;=2,0,1))</f>
        <v>0</v>
      </c>
      <c r="AK50" s="5" t="str">
        <f t="shared" si="8"/>
        <v>＠</v>
      </c>
      <c r="AL50" s="5">
        <f>IF(AK50="＠",0,IF(COUNTIF($AK$10:AK50,AK50)&gt;=2,0,1))</f>
        <v>0</v>
      </c>
      <c r="AM50" s="5" t="str">
        <f t="shared" si="9"/>
        <v>＠</v>
      </c>
      <c r="AN50" s="5">
        <f>IF(AM50="＠",0,IF(COUNTIF($AM$10:AM50,AM50)&gt;=2,0,1))</f>
        <v>0</v>
      </c>
      <c r="AO50" s="5" t="str">
        <f t="shared" si="10"/>
        <v>＠</v>
      </c>
      <c r="AP50" s="5">
        <f>IF(AO50="＠",0,IF(COUNTIF($AO$10:AO50,AO50)&gt;=2,0,1))</f>
        <v>0</v>
      </c>
      <c r="AQ50" s="11"/>
    </row>
    <row r="51" spans="1:43" ht="22" customHeight="1">
      <c r="A51" s="3">
        <f t="shared" si="11"/>
        <v>1</v>
      </c>
      <c r="B51" s="3" t="str">
        <f t="shared" si="0"/>
        <v/>
      </c>
      <c r="C51" s="111">
        <v>42</v>
      </c>
      <c r="D51" s="130"/>
      <c r="E51" s="131"/>
      <c r="F51" s="132"/>
      <c r="G51" s="133"/>
      <c r="H51" s="133"/>
      <c r="I51" s="130"/>
      <c r="J51" s="134"/>
      <c r="K51" s="130"/>
      <c r="L51" s="130"/>
      <c r="M51" s="135"/>
      <c r="N51" s="135"/>
      <c r="O51" s="130"/>
      <c r="P51" s="135"/>
      <c r="Q51" s="135"/>
      <c r="R51" s="135"/>
      <c r="S51" s="133"/>
      <c r="T51" s="133"/>
      <c r="U51" s="133"/>
      <c r="V51" s="133"/>
      <c r="W51" s="7"/>
      <c r="X51" s="5" t="str">
        <f t="shared" si="1"/>
        <v/>
      </c>
      <c r="Y51" s="5" t="str">
        <f t="shared" si="2"/>
        <v/>
      </c>
      <c r="Z51" s="7"/>
      <c r="AA51" s="123" t="str">
        <f t="shared" si="3"/>
        <v/>
      </c>
      <c r="AB51" s="7"/>
      <c r="AC51" s="5" t="str">
        <f t="shared" si="4"/>
        <v/>
      </c>
      <c r="AD51" s="5" t="str">
        <f t="shared" si="5"/>
        <v/>
      </c>
      <c r="AE51" s="5" t="str">
        <f t="shared" si="6"/>
        <v/>
      </c>
      <c r="AF51" s="7"/>
      <c r="AI51" s="5" t="str">
        <f t="shared" si="7"/>
        <v>＠</v>
      </c>
      <c r="AJ51" s="5">
        <f>IF(AI51="＠",0,IF(COUNTIF($AI$10:AI51,AI51)&gt;=2,0,1))</f>
        <v>0</v>
      </c>
      <c r="AK51" s="5" t="str">
        <f t="shared" si="8"/>
        <v>＠</v>
      </c>
      <c r="AL51" s="5">
        <f>IF(AK51="＠",0,IF(COUNTIF($AK$10:AK51,AK51)&gt;=2,0,1))</f>
        <v>0</v>
      </c>
      <c r="AM51" s="5" t="str">
        <f t="shared" si="9"/>
        <v>＠</v>
      </c>
      <c r="AN51" s="5">
        <f>IF(AM51="＠",0,IF(COUNTIF($AM$10:AM51,AM51)&gt;=2,0,1))</f>
        <v>0</v>
      </c>
      <c r="AO51" s="5" t="str">
        <f t="shared" si="10"/>
        <v>＠</v>
      </c>
      <c r="AP51" s="5">
        <f>IF(AO51="＠",0,IF(COUNTIF($AO$10:AO51,AO51)&gt;=2,0,1))</f>
        <v>0</v>
      </c>
      <c r="AQ51" s="11"/>
    </row>
    <row r="52" spans="1:43" ht="22" customHeight="1">
      <c r="A52" s="3">
        <f t="shared" si="11"/>
        <v>1</v>
      </c>
      <c r="B52" s="3" t="str">
        <f t="shared" si="0"/>
        <v/>
      </c>
      <c r="C52" s="111">
        <v>43</v>
      </c>
      <c r="D52" s="130"/>
      <c r="E52" s="131"/>
      <c r="F52" s="132"/>
      <c r="G52" s="133"/>
      <c r="H52" s="133"/>
      <c r="I52" s="130"/>
      <c r="J52" s="134"/>
      <c r="K52" s="130"/>
      <c r="L52" s="130"/>
      <c r="M52" s="135"/>
      <c r="N52" s="135"/>
      <c r="O52" s="130"/>
      <c r="P52" s="135"/>
      <c r="Q52" s="135"/>
      <c r="R52" s="135"/>
      <c r="S52" s="133"/>
      <c r="T52" s="133"/>
      <c r="U52" s="133"/>
      <c r="V52" s="133"/>
      <c r="W52" s="7"/>
      <c r="X52" s="5" t="str">
        <f t="shared" si="1"/>
        <v/>
      </c>
      <c r="Y52" s="5" t="str">
        <f t="shared" si="2"/>
        <v/>
      </c>
      <c r="Z52" s="7"/>
      <c r="AA52" s="123" t="str">
        <f t="shared" si="3"/>
        <v/>
      </c>
      <c r="AB52" s="7"/>
      <c r="AC52" s="5" t="str">
        <f t="shared" si="4"/>
        <v/>
      </c>
      <c r="AD52" s="5" t="str">
        <f t="shared" si="5"/>
        <v/>
      </c>
      <c r="AE52" s="5" t="str">
        <f t="shared" si="6"/>
        <v/>
      </c>
      <c r="AF52" s="7"/>
      <c r="AI52" s="5" t="str">
        <f t="shared" si="7"/>
        <v>＠</v>
      </c>
      <c r="AJ52" s="5">
        <f>IF(AI52="＠",0,IF(COUNTIF($AI$10:AI52,AI52)&gt;=2,0,1))</f>
        <v>0</v>
      </c>
      <c r="AK52" s="5" t="str">
        <f t="shared" si="8"/>
        <v>＠</v>
      </c>
      <c r="AL52" s="5">
        <f>IF(AK52="＠",0,IF(COUNTIF($AK$10:AK52,AK52)&gt;=2,0,1))</f>
        <v>0</v>
      </c>
      <c r="AM52" s="5" t="str">
        <f t="shared" si="9"/>
        <v>＠</v>
      </c>
      <c r="AN52" s="5">
        <f>IF(AM52="＠",0,IF(COUNTIF($AM$10:AM52,AM52)&gt;=2,0,1))</f>
        <v>0</v>
      </c>
      <c r="AO52" s="5" t="str">
        <f t="shared" si="10"/>
        <v>＠</v>
      </c>
      <c r="AP52" s="5">
        <f>IF(AO52="＠",0,IF(COUNTIF($AO$10:AO52,AO52)&gt;=2,0,1))</f>
        <v>0</v>
      </c>
      <c r="AQ52" s="11"/>
    </row>
    <row r="53" spans="1:43" ht="22" customHeight="1">
      <c r="A53" s="3">
        <f t="shared" si="11"/>
        <v>1</v>
      </c>
      <c r="B53" s="3" t="str">
        <f t="shared" si="0"/>
        <v/>
      </c>
      <c r="C53" s="111">
        <v>44</v>
      </c>
      <c r="D53" s="130"/>
      <c r="E53" s="131"/>
      <c r="F53" s="132"/>
      <c r="G53" s="133"/>
      <c r="H53" s="133"/>
      <c r="I53" s="130"/>
      <c r="J53" s="134"/>
      <c r="K53" s="130"/>
      <c r="L53" s="130"/>
      <c r="M53" s="135"/>
      <c r="N53" s="135"/>
      <c r="O53" s="130"/>
      <c r="P53" s="135"/>
      <c r="Q53" s="135"/>
      <c r="R53" s="135"/>
      <c r="S53" s="133"/>
      <c r="T53" s="133"/>
      <c r="U53" s="133"/>
      <c r="V53" s="133"/>
      <c r="W53" s="7"/>
      <c r="X53" s="5" t="str">
        <f t="shared" si="1"/>
        <v/>
      </c>
      <c r="Y53" s="5" t="str">
        <f t="shared" si="2"/>
        <v/>
      </c>
      <c r="Z53" s="7"/>
      <c r="AA53" s="123" t="str">
        <f t="shared" si="3"/>
        <v/>
      </c>
      <c r="AB53" s="7"/>
      <c r="AC53" s="5" t="str">
        <f t="shared" si="4"/>
        <v/>
      </c>
      <c r="AD53" s="5" t="str">
        <f t="shared" si="5"/>
        <v/>
      </c>
      <c r="AE53" s="5" t="str">
        <f t="shared" si="6"/>
        <v/>
      </c>
      <c r="AF53" s="7"/>
      <c r="AI53" s="5" t="str">
        <f t="shared" si="7"/>
        <v>＠</v>
      </c>
      <c r="AJ53" s="5">
        <f>IF(AI53="＠",0,IF(COUNTIF($AI$10:AI53,AI53)&gt;=2,0,1))</f>
        <v>0</v>
      </c>
      <c r="AK53" s="5" t="str">
        <f t="shared" si="8"/>
        <v>＠</v>
      </c>
      <c r="AL53" s="5">
        <f>IF(AK53="＠",0,IF(COUNTIF($AK$10:AK53,AK53)&gt;=2,0,1))</f>
        <v>0</v>
      </c>
      <c r="AM53" s="5" t="str">
        <f t="shared" si="9"/>
        <v>＠</v>
      </c>
      <c r="AN53" s="5">
        <f>IF(AM53="＠",0,IF(COUNTIF($AM$10:AM53,AM53)&gt;=2,0,1))</f>
        <v>0</v>
      </c>
      <c r="AO53" s="5" t="str">
        <f t="shared" si="10"/>
        <v>＠</v>
      </c>
      <c r="AP53" s="5">
        <f>IF(AO53="＠",0,IF(COUNTIF($AO$10:AO53,AO53)&gt;=2,0,1))</f>
        <v>0</v>
      </c>
      <c r="AQ53" s="11"/>
    </row>
    <row r="54" spans="1:43" ht="22" customHeight="1">
      <c r="A54" s="3">
        <f t="shared" si="11"/>
        <v>1</v>
      </c>
      <c r="B54" s="3" t="str">
        <f t="shared" si="0"/>
        <v/>
      </c>
      <c r="C54" s="111">
        <v>45</v>
      </c>
      <c r="D54" s="130"/>
      <c r="E54" s="131"/>
      <c r="F54" s="132"/>
      <c r="G54" s="133"/>
      <c r="H54" s="133"/>
      <c r="I54" s="130"/>
      <c r="J54" s="134"/>
      <c r="K54" s="130"/>
      <c r="L54" s="130"/>
      <c r="M54" s="135"/>
      <c r="N54" s="135"/>
      <c r="O54" s="130"/>
      <c r="P54" s="135"/>
      <c r="Q54" s="135"/>
      <c r="R54" s="135"/>
      <c r="S54" s="133"/>
      <c r="T54" s="133"/>
      <c r="U54" s="133"/>
      <c r="V54" s="133"/>
      <c r="W54" s="7"/>
      <c r="X54" s="5" t="str">
        <f t="shared" si="1"/>
        <v/>
      </c>
      <c r="Y54" s="5" t="str">
        <f t="shared" si="2"/>
        <v/>
      </c>
      <c r="Z54" s="7"/>
      <c r="AA54" s="123" t="str">
        <f t="shared" si="3"/>
        <v/>
      </c>
      <c r="AB54" s="7"/>
      <c r="AC54" s="5" t="str">
        <f t="shared" si="4"/>
        <v/>
      </c>
      <c r="AD54" s="5" t="str">
        <f t="shared" si="5"/>
        <v/>
      </c>
      <c r="AE54" s="5" t="str">
        <f t="shared" si="6"/>
        <v/>
      </c>
      <c r="AF54" s="7"/>
      <c r="AI54" s="5" t="str">
        <f t="shared" si="7"/>
        <v>＠</v>
      </c>
      <c r="AJ54" s="5">
        <f>IF(AI54="＠",0,IF(COUNTIF($AI$10:AI54,AI54)&gt;=2,0,1))</f>
        <v>0</v>
      </c>
      <c r="AK54" s="5" t="str">
        <f t="shared" si="8"/>
        <v>＠</v>
      </c>
      <c r="AL54" s="5">
        <f>IF(AK54="＠",0,IF(COUNTIF($AK$10:AK54,AK54)&gt;=2,0,1))</f>
        <v>0</v>
      </c>
      <c r="AM54" s="5" t="str">
        <f t="shared" si="9"/>
        <v>＠</v>
      </c>
      <c r="AN54" s="5">
        <f>IF(AM54="＠",0,IF(COUNTIF($AM$10:AM54,AM54)&gt;=2,0,1))</f>
        <v>0</v>
      </c>
      <c r="AO54" s="5" t="str">
        <f t="shared" si="10"/>
        <v>＠</v>
      </c>
      <c r="AP54" s="5">
        <f>IF(AO54="＠",0,IF(COUNTIF($AO$10:AO54,AO54)&gt;=2,0,1))</f>
        <v>0</v>
      </c>
      <c r="AQ54" s="11"/>
    </row>
    <row r="55" spans="1:43" ht="22" customHeight="1">
      <c r="A55" s="3">
        <f t="shared" si="11"/>
        <v>1</v>
      </c>
      <c r="B55" s="3" t="str">
        <f t="shared" si="0"/>
        <v/>
      </c>
      <c r="C55" s="111">
        <v>46</v>
      </c>
      <c r="D55" s="130"/>
      <c r="E55" s="131"/>
      <c r="F55" s="132"/>
      <c r="G55" s="133"/>
      <c r="H55" s="133"/>
      <c r="I55" s="130"/>
      <c r="J55" s="134"/>
      <c r="K55" s="130"/>
      <c r="L55" s="130"/>
      <c r="M55" s="135"/>
      <c r="N55" s="135"/>
      <c r="O55" s="130"/>
      <c r="P55" s="135"/>
      <c r="Q55" s="135"/>
      <c r="R55" s="135"/>
      <c r="S55" s="133"/>
      <c r="T55" s="133"/>
      <c r="U55" s="133"/>
      <c r="V55" s="133"/>
      <c r="W55" s="7"/>
      <c r="X55" s="5" t="str">
        <f t="shared" si="1"/>
        <v/>
      </c>
      <c r="Y55" s="5" t="str">
        <f t="shared" si="2"/>
        <v/>
      </c>
      <c r="Z55" s="7"/>
      <c r="AA55" s="123" t="str">
        <f t="shared" si="3"/>
        <v/>
      </c>
      <c r="AB55" s="7"/>
      <c r="AC55" s="5" t="str">
        <f t="shared" si="4"/>
        <v/>
      </c>
      <c r="AD55" s="5" t="str">
        <f t="shared" si="5"/>
        <v/>
      </c>
      <c r="AE55" s="5" t="str">
        <f t="shared" si="6"/>
        <v/>
      </c>
      <c r="AF55" s="7"/>
      <c r="AI55" s="5" t="str">
        <f t="shared" si="7"/>
        <v>＠</v>
      </c>
      <c r="AJ55" s="5">
        <f>IF(AI55="＠",0,IF(COUNTIF($AI$10:AI55,AI55)&gt;=2,0,1))</f>
        <v>0</v>
      </c>
      <c r="AK55" s="5" t="str">
        <f t="shared" si="8"/>
        <v>＠</v>
      </c>
      <c r="AL55" s="5">
        <f>IF(AK55="＠",0,IF(COUNTIF($AK$10:AK55,AK55)&gt;=2,0,1))</f>
        <v>0</v>
      </c>
      <c r="AM55" s="5" t="str">
        <f t="shared" si="9"/>
        <v>＠</v>
      </c>
      <c r="AN55" s="5">
        <f>IF(AM55="＠",0,IF(COUNTIF($AM$10:AM55,AM55)&gt;=2,0,1))</f>
        <v>0</v>
      </c>
      <c r="AO55" s="5" t="str">
        <f t="shared" si="10"/>
        <v>＠</v>
      </c>
      <c r="AP55" s="5">
        <f>IF(AO55="＠",0,IF(COUNTIF($AO$10:AO55,AO55)&gt;=2,0,1))</f>
        <v>0</v>
      </c>
      <c r="AQ55" s="11"/>
    </row>
    <row r="56" spans="1:43" ht="22" customHeight="1">
      <c r="A56" s="3">
        <f t="shared" si="11"/>
        <v>1</v>
      </c>
      <c r="B56" s="3" t="str">
        <f t="shared" si="0"/>
        <v/>
      </c>
      <c r="C56" s="111">
        <v>47</v>
      </c>
      <c r="D56" s="130"/>
      <c r="E56" s="131"/>
      <c r="F56" s="132"/>
      <c r="G56" s="133"/>
      <c r="H56" s="133"/>
      <c r="I56" s="130"/>
      <c r="J56" s="134"/>
      <c r="K56" s="130"/>
      <c r="L56" s="130"/>
      <c r="M56" s="135"/>
      <c r="N56" s="135"/>
      <c r="O56" s="130"/>
      <c r="P56" s="135"/>
      <c r="Q56" s="135"/>
      <c r="R56" s="135"/>
      <c r="S56" s="133"/>
      <c r="T56" s="133"/>
      <c r="U56" s="133"/>
      <c r="V56" s="133"/>
      <c r="W56" s="7"/>
      <c r="X56" s="5" t="str">
        <f t="shared" si="1"/>
        <v/>
      </c>
      <c r="Y56" s="5" t="str">
        <f t="shared" si="2"/>
        <v/>
      </c>
      <c r="Z56" s="7"/>
      <c r="AA56" s="123" t="str">
        <f t="shared" si="3"/>
        <v/>
      </c>
      <c r="AB56" s="7"/>
      <c r="AC56" s="5" t="str">
        <f t="shared" si="4"/>
        <v/>
      </c>
      <c r="AD56" s="5" t="str">
        <f t="shared" si="5"/>
        <v/>
      </c>
      <c r="AE56" s="5" t="str">
        <f t="shared" si="6"/>
        <v/>
      </c>
      <c r="AF56" s="7"/>
      <c r="AI56" s="5" t="str">
        <f t="shared" si="7"/>
        <v>＠</v>
      </c>
      <c r="AJ56" s="5">
        <f>IF(AI56="＠",0,IF(COUNTIF($AI$10:AI56,AI56)&gt;=2,0,1))</f>
        <v>0</v>
      </c>
      <c r="AK56" s="5" t="str">
        <f t="shared" si="8"/>
        <v>＠</v>
      </c>
      <c r="AL56" s="5">
        <f>IF(AK56="＠",0,IF(COUNTIF($AK$10:AK56,AK56)&gt;=2,0,1))</f>
        <v>0</v>
      </c>
      <c r="AM56" s="5" t="str">
        <f t="shared" si="9"/>
        <v>＠</v>
      </c>
      <c r="AN56" s="5">
        <f>IF(AM56="＠",0,IF(COUNTIF($AM$10:AM56,AM56)&gt;=2,0,1))</f>
        <v>0</v>
      </c>
      <c r="AO56" s="5" t="str">
        <f t="shared" si="10"/>
        <v>＠</v>
      </c>
      <c r="AP56" s="5">
        <f>IF(AO56="＠",0,IF(COUNTIF($AO$10:AO56,AO56)&gt;=2,0,1))</f>
        <v>0</v>
      </c>
      <c r="AQ56" s="11"/>
    </row>
    <row r="57" spans="1:43" ht="22" customHeight="1">
      <c r="A57" s="3">
        <f t="shared" si="11"/>
        <v>1</v>
      </c>
      <c r="B57" s="3" t="str">
        <f t="shared" si="0"/>
        <v/>
      </c>
      <c r="C57" s="111">
        <v>48</v>
      </c>
      <c r="D57" s="130"/>
      <c r="E57" s="131"/>
      <c r="F57" s="132"/>
      <c r="G57" s="133"/>
      <c r="H57" s="133"/>
      <c r="I57" s="133"/>
      <c r="J57" s="134"/>
      <c r="K57" s="130"/>
      <c r="L57" s="130"/>
      <c r="M57" s="135"/>
      <c r="N57" s="135"/>
      <c r="O57" s="130"/>
      <c r="P57" s="135"/>
      <c r="Q57" s="135"/>
      <c r="R57" s="135"/>
      <c r="S57" s="133"/>
      <c r="T57" s="133"/>
      <c r="U57" s="133"/>
      <c r="V57" s="133"/>
      <c r="W57" s="7"/>
      <c r="X57" s="5" t="str">
        <f t="shared" si="1"/>
        <v/>
      </c>
      <c r="Y57" s="5" t="str">
        <f t="shared" si="2"/>
        <v/>
      </c>
      <c r="Z57" s="7"/>
      <c r="AA57" s="123" t="str">
        <f t="shared" si="3"/>
        <v/>
      </c>
      <c r="AB57" s="7"/>
      <c r="AC57" s="5" t="str">
        <f t="shared" si="4"/>
        <v/>
      </c>
      <c r="AD57" s="5" t="str">
        <f t="shared" si="5"/>
        <v/>
      </c>
      <c r="AE57" s="5" t="str">
        <f t="shared" si="6"/>
        <v/>
      </c>
      <c r="AF57" s="7"/>
      <c r="AI57" s="5" t="str">
        <f t="shared" si="7"/>
        <v>＠</v>
      </c>
      <c r="AJ57" s="5">
        <f>IF(AI57="＠",0,IF(COUNTIF($AI$10:AI57,AI57)&gt;=2,0,1))</f>
        <v>0</v>
      </c>
      <c r="AK57" s="5" t="str">
        <f t="shared" si="8"/>
        <v>＠</v>
      </c>
      <c r="AL57" s="5">
        <f>IF(AK57="＠",0,IF(COUNTIF($AK$10:AK57,AK57)&gt;=2,0,1))</f>
        <v>0</v>
      </c>
      <c r="AM57" s="5" t="str">
        <f t="shared" si="9"/>
        <v>＠</v>
      </c>
      <c r="AN57" s="5">
        <f>IF(AM57="＠",0,IF(COUNTIF($AM$10:AM57,AM57)&gt;=2,0,1))</f>
        <v>0</v>
      </c>
      <c r="AO57" s="5" t="str">
        <f t="shared" si="10"/>
        <v>＠</v>
      </c>
      <c r="AP57" s="5">
        <f>IF(AO57="＠",0,IF(COUNTIF($AO$10:AO57,AO57)&gt;=2,0,1))</f>
        <v>0</v>
      </c>
      <c r="AQ57" s="11"/>
    </row>
    <row r="58" spans="1:43" ht="22" customHeight="1">
      <c r="A58" s="3">
        <f t="shared" si="11"/>
        <v>1</v>
      </c>
      <c r="B58" s="3" t="str">
        <f t="shared" si="0"/>
        <v/>
      </c>
      <c r="C58" s="111">
        <v>49</v>
      </c>
      <c r="D58" s="130"/>
      <c r="E58" s="131"/>
      <c r="F58" s="132"/>
      <c r="G58" s="133"/>
      <c r="H58" s="133"/>
      <c r="I58" s="130"/>
      <c r="J58" s="134"/>
      <c r="K58" s="130"/>
      <c r="L58" s="130"/>
      <c r="M58" s="135"/>
      <c r="N58" s="135"/>
      <c r="O58" s="130"/>
      <c r="P58" s="135"/>
      <c r="Q58" s="135"/>
      <c r="R58" s="135"/>
      <c r="S58" s="133"/>
      <c r="T58" s="133"/>
      <c r="U58" s="133"/>
      <c r="V58" s="133"/>
      <c r="W58" s="7"/>
      <c r="X58" s="5" t="str">
        <f t="shared" si="1"/>
        <v/>
      </c>
      <c r="Y58" s="5" t="str">
        <f t="shared" si="2"/>
        <v/>
      </c>
      <c r="Z58" s="7"/>
      <c r="AA58" s="123" t="str">
        <f t="shared" si="3"/>
        <v/>
      </c>
      <c r="AB58" s="7"/>
      <c r="AC58" s="5" t="str">
        <f t="shared" si="4"/>
        <v/>
      </c>
      <c r="AD58" s="5" t="str">
        <f t="shared" si="5"/>
        <v/>
      </c>
      <c r="AE58" s="5" t="str">
        <f t="shared" si="6"/>
        <v/>
      </c>
      <c r="AF58" s="7"/>
      <c r="AI58" s="5" t="str">
        <f t="shared" si="7"/>
        <v>＠</v>
      </c>
      <c r="AJ58" s="5">
        <f>IF(AI58="＠",0,IF(COUNTIF($AI$10:AI58,AI58)&gt;=2,0,1))</f>
        <v>0</v>
      </c>
      <c r="AK58" s="5" t="str">
        <f t="shared" si="8"/>
        <v>＠</v>
      </c>
      <c r="AL58" s="5">
        <f>IF(AK58="＠",0,IF(COUNTIF($AK$10:AK58,AK58)&gt;=2,0,1))</f>
        <v>0</v>
      </c>
      <c r="AM58" s="5" t="str">
        <f t="shared" si="9"/>
        <v>＠</v>
      </c>
      <c r="AN58" s="5">
        <f>IF(AM58="＠",0,IF(COUNTIF($AM$10:AM58,AM58)&gt;=2,0,1))</f>
        <v>0</v>
      </c>
      <c r="AO58" s="5" t="str">
        <f t="shared" si="10"/>
        <v>＠</v>
      </c>
      <c r="AP58" s="5">
        <f>IF(AO58="＠",0,IF(COUNTIF($AO$10:AO58,AO58)&gt;=2,0,1))</f>
        <v>0</v>
      </c>
      <c r="AQ58" s="11"/>
    </row>
    <row r="59" spans="1:43" ht="22" customHeight="1">
      <c r="A59" s="3">
        <f t="shared" si="11"/>
        <v>1</v>
      </c>
      <c r="B59" s="3" t="str">
        <f t="shared" si="0"/>
        <v/>
      </c>
      <c r="C59" s="111">
        <v>50</v>
      </c>
      <c r="D59" s="140"/>
      <c r="E59" s="140"/>
      <c r="F59" s="140"/>
      <c r="G59" s="140"/>
      <c r="H59" s="140"/>
      <c r="I59" s="140"/>
      <c r="J59" s="140"/>
      <c r="K59" s="140"/>
      <c r="L59" s="140"/>
      <c r="M59" s="140"/>
      <c r="N59" s="140"/>
      <c r="O59" s="140"/>
      <c r="P59" s="140"/>
      <c r="Q59" s="140"/>
      <c r="R59" s="140"/>
      <c r="S59" s="140"/>
      <c r="T59" s="140"/>
      <c r="U59" s="140"/>
      <c r="V59" s="140"/>
      <c r="W59" s="7"/>
      <c r="X59" s="5" t="str">
        <f t="shared" si="1"/>
        <v/>
      </c>
      <c r="Y59" s="5" t="str">
        <f t="shared" si="2"/>
        <v/>
      </c>
      <c r="Z59" s="7"/>
      <c r="AA59" s="123" t="str">
        <f t="shared" si="3"/>
        <v/>
      </c>
      <c r="AB59" s="7"/>
      <c r="AC59" s="5" t="str">
        <f t="shared" si="4"/>
        <v/>
      </c>
      <c r="AD59" s="5" t="str">
        <f t="shared" si="5"/>
        <v/>
      </c>
      <c r="AE59" s="5" t="str">
        <f t="shared" si="6"/>
        <v/>
      </c>
      <c r="AF59" s="7"/>
      <c r="AI59" s="5" t="str">
        <f t="shared" si="7"/>
        <v>＠</v>
      </c>
      <c r="AJ59" s="5">
        <f>IF(AI59="＠",0,IF(COUNTIF($AI$10:AI59,AI59)&gt;=2,0,1))</f>
        <v>0</v>
      </c>
      <c r="AK59" s="5" t="str">
        <f t="shared" si="8"/>
        <v>＠</v>
      </c>
      <c r="AL59" s="5">
        <f>IF(AK59="＠",0,IF(COUNTIF($AK$10:AK59,AK59)&gt;=2,0,1))</f>
        <v>0</v>
      </c>
      <c r="AM59" s="5" t="str">
        <f t="shared" si="9"/>
        <v>＠</v>
      </c>
      <c r="AN59" s="5">
        <f>IF(AM59="＠",0,IF(COUNTIF($AM$10:AM59,AM59)&gt;=2,0,1))</f>
        <v>0</v>
      </c>
      <c r="AO59" s="5" t="str">
        <f t="shared" si="10"/>
        <v>＠</v>
      </c>
      <c r="AP59" s="5">
        <f>IF(AO59="＠",0,IF(COUNTIF($AO$10:AO59,AO59)&gt;=2,0,1))</f>
        <v>0</v>
      </c>
      <c r="AQ59" s="11"/>
    </row>
    <row r="60" spans="1:43" ht="22" customHeight="1">
      <c r="A60" s="3">
        <f t="shared" si="11"/>
        <v>1</v>
      </c>
      <c r="B60" s="3" t="str">
        <f t="shared" si="0"/>
        <v/>
      </c>
      <c r="C60" s="111">
        <v>51</v>
      </c>
      <c r="D60" s="137"/>
      <c r="E60" s="137"/>
      <c r="F60" s="137"/>
      <c r="G60" s="137"/>
      <c r="H60" s="137"/>
      <c r="I60" s="137"/>
      <c r="J60" s="137"/>
      <c r="K60" s="137"/>
      <c r="L60" s="137"/>
      <c r="M60" s="138"/>
      <c r="N60" s="138"/>
      <c r="O60" s="137"/>
      <c r="P60" s="138"/>
      <c r="Q60" s="138"/>
      <c r="R60" s="139"/>
      <c r="S60" s="137"/>
      <c r="T60" s="137"/>
      <c r="U60" s="137"/>
      <c r="V60" s="137"/>
      <c r="W60" s="7"/>
      <c r="X60" s="5" t="str">
        <f t="shared" si="1"/>
        <v/>
      </c>
      <c r="Y60" s="5" t="str">
        <f t="shared" si="2"/>
        <v/>
      </c>
      <c r="Z60" s="7"/>
      <c r="AA60" s="123" t="str">
        <f t="shared" si="3"/>
        <v/>
      </c>
      <c r="AB60" s="7"/>
      <c r="AC60" s="5" t="str">
        <f t="shared" si="4"/>
        <v/>
      </c>
      <c r="AD60" s="5" t="str">
        <f t="shared" si="5"/>
        <v/>
      </c>
      <c r="AE60" s="5" t="str">
        <f t="shared" si="6"/>
        <v/>
      </c>
      <c r="AF60" s="7"/>
      <c r="AI60" s="5" t="str">
        <f t="shared" si="7"/>
        <v>＠</v>
      </c>
      <c r="AJ60" s="5">
        <f>IF(AI60="＠",0,IF(COUNTIF($AI$10:AI60,AI60)&gt;=2,0,1))</f>
        <v>0</v>
      </c>
      <c r="AK60" s="5" t="str">
        <f t="shared" si="8"/>
        <v>＠</v>
      </c>
      <c r="AL60" s="5">
        <f>IF(AK60="＠",0,IF(COUNTIF($AK$10:AK60,AK60)&gt;=2,0,1))</f>
        <v>0</v>
      </c>
      <c r="AM60" s="5" t="str">
        <f t="shared" si="9"/>
        <v>＠</v>
      </c>
      <c r="AN60" s="5">
        <f>IF(AM60="＠",0,IF(COUNTIF($AM$10:AM60,AM60)&gt;=2,0,1))</f>
        <v>0</v>
      </c>
      <c r="AO60" s="5" t="str">
        <f t="shared" si="10"/>
        <v>＠</v>
      </c>
      <c r="AP60" s="5">
        <f>IF(AO60="＠",0,IF(COUNTIF($AO$10:AO60,AO60)&gt;=2,0,1))</f>
        <v>0</v>
      </c>
      <c r="AQ60" s="11"/>
    </row>
    <row r="61" spans="1:43" ht="22" customHeight="1">
      <c r="A61" s="3">
        <f t="shared" si="11"/>
        <v>1</v>
      </c>
      <c r="B61" s="3" t="str">
        <f t="shared" si="0"/>
        <v/>
      </c>
      <c r="C61" s="111">
        <v>52</v>
      </c>
      <c r="D61" s="130"/>
      <c r="E61" s="131"/>
      <c r="F61" s="132"/>
      <c r="G61" s="133"/>
      <c r="H61" s="133"/>
      <c r="I61" s="133"/>
      <c r="J61" s="134"/>
      <c r="K61" s="130"/>
      <c r="L61" s="130"/>
      <c r="M61" s="135"/>
      <c r="N61" s="135"/>
      <c r="O61" s="130"/>
      <c r="P61" s="135"/>
      <c r="Q61" s="135"/>
      <c r="R61" s="135"/>
      <c r="S61" s="133"/>
      <c r="T61" s="133"/>
      <c r="U61" s="133"/>
      <c r="V61" s="133"/>
      <c r="W61" s="7"/>
      <c r="X61" s="5" t="str">
        <f t="shared" si="1"/>
        <v/>
      </c>
      <c r="Y61" s="5" t="str">
        <f t="shared" si="2"/>
        <v/>
      </c>
      <c r="Z61" s="7"/>
      <c r="AA61" s="123" t="str">
        <f t="shared" si="3"/>
        <v/>
      </c>
      <c r="AB61" s="7"/>
      <c r="AC61" s="5" t="str">
        <f t="shared" si="4"/>
        <v/>
      </c>
      <c r="AD61" s="5" t="str">
        <f t="shared" si="5"/>
        <v/>
      </c>
      <c r="AE61" s="5" t="str">
        <f t="shared" si="6"/>
        <v/>
      </c>
      <c r="AF61" s="7"/>
      <c r="AI61" s="5" t="str">
        <f t="shared" si="7"/>
        <v>＠</v>
      </c>
      <c r="AJ61" s="5">
        <f>IF(AI61="＠",0,IF(COUNTIF($AI$10:AI61,AI61)&gt;=2,0,1))</f>
        <v>0</v>
      </c>
      <c r="AK61" s="5" t="str">
        <f t="shared" si="8"/>
        <v>＠</v>
      </c>
      <c r="AL61" s="5">
        <f>IF(AK61="＠",0,IF(COUNTIF($AK$10:AK61,AK61)&gt;=2,0,1))</f>
        <v>0</v>
      </c>
      <c r="AM61" s="5" t="str">
        <f t="shared" si="9"/>
        <v>＠</v>
      </c>
      <c r="AN61" s="5">
        <f>IF(AM61="＠",0,IF(COUNTIF($AM$10:AM61,AM61)&gt;=2,0,1))</f>
        <v>0</v>
      </c>
      <c r="AO61" s="5" t="str">
        <f t="shared" si="10"/>
        <v>＠</v>
      </c>
      <c r="AP61" s="5">
        <f>IF(AO61="＠",0,IF(COUNTIF($AO$10:AO61,AO61)&gt;=2,0,1))</f>
        <v>0</v>
      </c>
      <c r="AQ61" s="11"/>
    </row>
    <row r="62" spans="1:43" ht="22" customHeight="1">
      <c r="A62" s="3">
        <f t="shared" si="11"/>
        <v>1</v>
      </c>
      <c r="B62" s="3" t="str">
        <f t="shared" si="0"/>
        <v/>
      </c>
      <c r="C62" s="111">
        <v>53</v>
      </c>
      <c r="D62" s="137"/>
      <c r="E62" s="137"/>
      <c r="F62" s="137"/>
      <c r="G62" s="137"/>
      <c r="H62" s="137"/>
      <c r="I62" s="137"/>
      <c r="J62" s="137"/>
      <c r="K62" s="137"/>
      <c r="L62" s="137"/>
      <c r="M62" s="138"/>
      <c r="N62" s="138"/>
      <c r="O62" s="137"/>
      <c r="P62" s="138"/>
      <c r="Q62" s="138"/>
      <c r="R62" s="139"/>
      <c r="S62" s="137"/>
      <c r="T62" s="137"/>
      <c r="U62" s="137"/>
      <c r="V62" s="137"/>
      <c r="W62" s="7"/>
      <c r="X62" s="5" t="str">
        <f t="shared" si="1"/>
        <v/>
      </c>
      <c r="Y62" s="5" t="str">
        <f t="shared" si="2"/>
        <v/>
      </c>
      <c r="Z62" s="7"/>
      <c r="AA62" s="123" t="str">
        <f t="shared" si="3"/>
        <v/>
      </c>
      <c r="AB62" s="7"/>
      <c r="AC62" s="5" t="str">
        <f t="shared" si="4"/>
        <v/>
      </c>
      <c r="AD62" s="5" t="str">
        <f t="shared" si="5"/>
        <v/>
      </c>
      <c r="AE62" s="5" t="str">
        <f t="shared" si="6"/>
        <v/>
      </c>
      <c r="AF62" s="7"/>
      <c r="AI62" s="5" t="str">
        <f t="shared" si="7"/>
        <v>＠</v>
      </c>
      <c r="AJ62" s="5">
        <f>IF(AI62="＠",0,IF(COUNTIF($AI$10:AI62,AI62)&gt;=2,0,1))</f>
        <v>0</v>
      </c>
      <c r="AK62" s="5" t="str">
        <f t="shared" si="8"/>
        <v>＠</v>
      </c>
      <c r="AL62" s="5">
        <f>IF(AK62="＠",0,IF(COUNTIF($AK$10:AK62,AK62)&gt;=2,0,1))</f>
        <v>0</v>
      </c>
      <c r="AM62" s="5" t="str">
        <f t="shared" si="9"/>
        <v>＠</v>
      </c>
      <c r="AN62" s="5">
        <f>IF(AM62="＠",0,IF(COUNTIF($AM$10:AM62,AM62)&gt;=2,0,1))</f>
        <v>0</v>
      </c>
      <c r="AO62" s="5" t="str">
        <f t="shared" si="10"/>
        <v>＠</v>
      </c>
      <c r="AP62" s="5">
        <f>IF(AO62="＠",0,IF(COUNTIF($AO$10:AO62,AO62)&gt;=2,0,1))</f>
        <v>0</v>
      </c>
      <c r="AQ62" s="11"/>
    </row>
    <row r="63" spans="1:43" ht="22" customHeight="1">
      <c r="A63" s="3">
        <f t="shared" si="11"/>
        <v>1</v>
      </c>
      <c r="B63" s="3" t="str">
        <f t="shared" si="0"/>
        <v/>
      </c>
      <c r="C63" s="111">
        <v>54</v>
      </c>
      <c r="D63" s="137"/>
      <c r="E63" s="137"/>
      <c r="F63" s="137"/>
      <c r="G63" s="137"/>
      <c r="H63" s="137"/>
      <c r="I63" s="137"/>
      <c r="J63" s="137"/>
      <c r="K63" s="137"/>
      <c r="L63" s="137"/>
      <c r="M63" s="138"/>
      <c r="N63" s="138"/>
      <c r="O63" s="137"/>
      <c r="P63" s="138"/>
      <c r="Q63" s="138"/>
      <c r="R63" s="139"/>
      <c r="S63" s="137"/>
      <c r="T63" s="137"/>
      <c r="U63" s="137"/>
      <c r="V63" s="137"/>
      <c r="W63" s="7"/>
      <c r="X63" s="5" t="str">
        <f t="shared" si="1"/>
        <v/>
      </c>
      <c r="Y63" s="5" t="str">
        <f t="shared" si="2"/>
        <v/>
      </c>
      <c r="Z63" s="7"/>
      <c r="AA63" s="123" t="str">
        <f t="shared" si="3"/>
        <v/>
      </c>
      <c r="AB63" s="7"/>
      <c r="AC63" s="5" t="str">
        <f t="shared" si="4"/>
        <v/>
      </c>
      <c r="AD63" s="5" t="str">
        <f t="shared" si="5"/>
        <v/>
      </c>
      <c r="AE63" s="5" t="str">
        <f t="shared" si="6"/>
        <v/>
      </c>
      <c r="AF63" s="7"/>
      <c r="AI63" s="5" t="str">
        <f t="shared" si="7"/>
        <v>＠</v>
      </c>
      <c r="AJ63" s="5">
        <f>IF(AI63="＠",0,IF(COUNTIF($AI$10:AI63,AI63)&gt;=2,0,1))</f>
        <v>0</v>
      </c>
      <c r="AK63" s="5" t="str">
        <f t="shared" si="8"/>
        <v>＠</v>
      </c>
      <c r="AL63" s="5">
        <f>IF(AK63="＠",0,IF(COUNTIF($AK$10:AK63,AK63)&gt;=2,0,1))</f>
        <v>0</v>
      </c>
      <c r="AM63" s="5" t="str">
        <f t="shared" si="9"/>
        <v>＠</v>
      </c>
      <c r="AN63" s="5">
        <f>IF(AM63="＠",0,IF(COUNTIF($AM$10:AM63,AM63)&gt;=2,0,1))</f>
        <v>0</v>
      </c>
      <c r="AO63" s="5" t="str">
        <f t="shared" si="10"/>
        <v>＠</v>
      </c>
      <c r="AP63" s="5">
        <f>IF(AO63="＠",0,IF(COUNTIF($AO$10:AO63,AO63)&gt;=2,0,1))</f>
        <v>0</v>
      </c>
      <c r="AQ63" s="11"/>
    </row>
    <row r="64" spans="1:43" ht="22" customHeight="1">
      <c r="A64" s="3">
        <f t="shared" si="11"/>
        <v>1</v>
      </c>
      <c r="B64" s="3" t="str">
        <f t="shared" si="0"/>
        <v/>
      </c>
      <c r="C64" s="111">
        <v>55</v>
      </c>
      <c r="D64" s="130"/>
      <c r="E64" s="131"/>
      <c r="F64" s="132"/>
      <c r="G64" s="133"/>
      <c r="H64" s="133"/>
      <c r="I64" s="133"/>
      <c r="J64" s="134"/>
      <c r="K64" s="130"/>
      <c r="L64" s="130"/>
      <c r="M64" s="135"/>
      <c r="N64" s="135"/>
      <c r="O64" s="130"/>
      <c r="P64" s="135"/>
      <c r="Q64" s="135"/>
      <c r="R64" s="135"/>
      <c r="S64" s="133"/>
      <c r="T64" s="133"/>
      <c r="U64" s="133"/>
      <c r="V64" s="133"/>
      <c r="W64" s="7"/>
      <c r="X64" s="5" t="str">
        <f t="shared" si="1"/>
        <v/>
      </c>
      <c r="Y64" s="5" t="str">
        <f t="shared" si="2"/>
        <v/>
      </c>
      <c r="Z64" s="7"/>
      <c r="AA64" s="123" t="str">
        <f t="shared" si="3"/>
        <v/>
      </c>
      <c r="AB64" s="7"/>
      <c r="AC64" s="5" t="str">
        <f t="shared" si="4"/>
        <v/>
      </c>
      <c r="AD64" s="5" t="str">
        <f t="shared" si="5"/>
        <v/>
      </c>
      <c r="AE64" s="5" t="str">
        <f t="shared" si="6"/>
        <v/>
      </c>
      <c r="AF64" s="7"/>
      <c r="AI64" s="5" t="str">
        <f t="shared" si="7"/>
        <v>＠</v>
      </c>
      <c r="AJ64" s="5">
        <f>IF(AI64="＠",0,IF(COUNTIF($AI$10:AI64,AI64)&gt;=2,0,1))</f>
        <v>0</v>
      </c>
      <c r="AK64" s="5" t="str">
        <f t="shared" si="8"/>
        <v>＠</v>
      </c>
      <c r="AL64" s="5">
        <f>IF(AK64="＠",0,IF(COUNTIF($AK$10:AK64,AK64)&gt;=2,0,1))</f>
        <v>0</v>
      </c>
      <c r="AM64" s="5" t="str">
        <f t="shared" si="9"/>
        <v>＠</v>
      </c>
      <c r="AN64" s="5">
        <f>IF(AM64="＠",0,IF(COUNTIF($AM$10:AM64,AM64)&gt;=2,0,1))</f>
        <v>0</v>
      </c>
      <c r="AO64" s="5" t="str">
        <f t="shared" si="10"/>
        <v>＠</v>
      </c>
      <c r="AP64" s="5">
        <f>IF(AO64="＠",0,IF(COUNTIF($AO$10:AO64,AO64)&gt;=2,0,1))</f>
        <v>0</v>
      </c>
      <c r="AQ64" s="11"/>
    </row>
    <row r="65" spans="1:43" ht="22" customHeight="1">
      <c r="A65" s="3">
        <f t="shared" si="11"/>
        <v>1</v>
      </c>
      <c r="B65" s="3" t="str">
        <f t="shared" si="0"/>
        <v/>
      </c>
      <c r="C65" s="111">
        <v>56</v>
      </c>
      <c r="D65" s="137"/>
      <c r="E65" s="137"/>
      <c r="F65" s="137"/>
      <c r="G65" s="137"/>
      <c r="H65" s="137"/>
      <c r="I65" s="137"/>
      <c r="J65" s="137"/>
      <c r="K65" s="137"/>
      <c r="L65" s="137"/>
      <c r="M65" s="138"/>
      <c r="N65" s="138"/>
      <c r="O65" s="137"/>
      <c r="P65" s="138"/>
      <c r="Q65" s="138"/>
      <c r="R65" s="139"/>
      <c r="S65" s="137"/>
      <c r="T65" s="137"/>
      <c r="U65" s="137"/>
      <c r="V65" s="137"/>
      <c r="W65" s="7"/>
      <c r="X65" s="5" t="str">
        <f t="shared" si="1"/>
        <v/>
      </c>
      <c r="Y65" s="5" t="str">
        <f t="shared" si="2"/>
        <v/>
      </c>
      <c r="Z65" s="7"/>
      <c r="AA65" s="123" t="str">
        <f t="shared" si="3"/>
        <v/>
      </c>
      <c r="AB65" s="7"/>
      <c r="AC65" s="5" t="str">
        <f t="shared" si="4"/>
        <v/>
      </c>
      <c r="AD65" s="5" t="str">
        <f t="shared" si="5"/>
        <v/>
      </c>
      <c r="AE65" s="5" t="str">
        <f t="shared" si="6"/>
        <v/>
      </c>
      <c r="AF65" s="7"/>
      <c r="AI65" s="5" t="str">
        <f t="shared" si="7"/>
        <v>＠</v>
      </c>
      <c r="AJ65" s="5">
        <f>IF(AI65="＠",0,IF(COUNTIF($AI$10:AI65,AI65)&gt;=2,0,1))</f>
        <v>0</v>
      </c>
      <c r="AK65" s="5" t="str">
        <f t="shared" si="8"/>
        <v>＠</v>
      </c>
      <c r="AL65" s="5">
        <f>IF(AK65="＠",0,IF(COUNTIF($AK$10:AK65,AK65)&gt;=2,0,1))</f>
        <v>0</v>
      </c>
      <c r="AM65" s="5" t="str">
        <f t="shared" si="9"/>
        <v>＠</v>
      </c>
      <c r="AN65" s="5">
        <f>IF(AM65="＠",0,IF(COUNTIF($AM$10:AM65,AM65)&gt;=2,0,1))</f>
        <v>0</v>
      </c>
      <c r="AO65" s="5" t="str">
        <f t="shared" si="10"/>
        <v>＠</v>
      </c>
      <c r="AP65" s="5">
        <f>IF(AO65="＠",0,IF(COUNTIF($AO$10:AO65,AO65)&gt;=2,0,1))</f>
        <v>0</v>
      </c>
      <c r="AQ65" s="11"/>
    </row>
    <row r="66" spans="1:43" ht="22" customHeight="1">
      <c r="A66" s="3">
        <f t="shared" si="11"/>
        <v>1</v>
      </c>
      <c r="B66" s="3" t="str">
        <f t="shared" si="0"/>
        <v/>
      </c>
      <c r="C66" s="111">
        <v>57</v>
      </c>
      <c r="D66" s="137"/>
      <c r="E66" s="137"/>
      <c r="F66" s="137"/>
      <c r="G66" s="137"/>
      <c r="H66" s="137"/>
      <c r="I66" s="137"/>
      <c r="J66" s="137"/>
      <c r="K66" s="137"/>
      <c r="L66" s="137"/>
      <c r="M66" s="138"/>
      <c r="N66" s="138"/>
      <c r="O66" s="137"/>
      <c r="P66" s="138"/>
      <c r="Q66" s="138"/>
      <c r="R66" s="139"/>
      <c r="S66" s="137"/>
      <c r="T66" s="137"/>
      <c r="U66" s="137"/>
      <c r="V66" s="137"/>
      <c r="W66" s="7"/>
      <c r="X66" s="5" t="str">
        <f t="shared" si="1"/>
        <v/>
      </c>
      <c r="Y66" s="5" t="str">
        <f t="shared" si="2"/>
        <v/>
      </c>
      <c r="Z66" s="7"/>
      <c r="AA66" s="123" t="str">
        <f t="shared" si="3"/>
        <v/>
      </c>
      <c r="AB66" s="7"/>
      <c r="AC66" s="5" t="str">
        <f t="shared" si="4"/>
        <v/>
      </c>
      <c r="AD66" s="5" t="str">
        <f t="shared" si="5"/>
        <v/>
      </c>
      <c r="AE66" s="5" t="str">
        <f t="shared" si="6"/>
        <v/>
      </c>
      <c r="AF66" s="7"/>
      <c r="AI66" s="5" t="str">
        <f t="shared" si="7"/>
        <v>＠</v>
      </c>
      <c r="AJ66" s="5">
        <f>IF(AI66="＠",0,IF(COUNTIF($AI$10:AI66,AI66)&gt;=2,0,1))</f>
        <v>0</v>
      </c>
      <c r="AK66" s="5" t="str">
        <f t="shared" si="8"/>
        <v>＠</v>
      </c>
      <c r="AL66" s="5">
        <f>IF(AK66="＠",0,IF(COUNTIF($AK$10:AK66,AK66)&gt;=2,0,1))</f>
        <v>0</v>
      </c>
      <c r="AM66" s="5" t="str">
        <f t="shared" si="9"/>
        <v>＠</v>
      </c>
      <c r="AN66" s="5">
        <f>IF(AM66="＠",0,IF(COUNTIF($AM$10:AM66,AM66)&gt;=2,0,1))</f>
        <v>0</v>
      </c>
      <c r="AO66" s="5" t="str">
        <f t="shared" si="10"/>
        <v>＠</v>
      </c>
      <c r="AP66" s="5">
        <f>IF(AO66="＠",0,IF(COUNTIF($AO$10:AO66,AO66)&gt;=2,0,1))</f>
        <v>0</v>
      </c>
      <c r="AQ66" s="11"/>
    </row>
    <row r="67" spans="1:43" ht="22" customHeight="1">
      <c r="A67" s="3">
        <f t="shared" si="11"/>
        <v>1</v>
      </c>
      <c r="B67" s="3" t="str">
        <f t="shared" si="0"/>
        <v/>
      </c>
      <c r="C67" s="111">
        <v>58</v>
      </c>
      <c r="D67" s="137"/>
      <c r="E67" s="137"/>
      <c r="F67" s="137"/>
      <c r="G67" s="137"/>
      <c r="H67" s="137"/>
      <c r="I67" s="137"/>
      <c r="J67" s="137"/>
      <c r="K67" s="137"/>
      <c r="L67" s="137"/>
      <c r="M67" s="138"/>
      <c r="N67" s="138"/>
      <c r="O67" s="137"/>
      <c r="P67" s="138"/>
      <c r="Q67" s="138"/>
      <c r="R67" s="139"/>
      <c r="S67" s="137"/>
      <c r="T67" s="137"/>
      <c r="U67" s="137"/>
      <c r="V67" s="137"/>
      <c r="W67" s="7"/>
      <c r="X67" s="5" t="str">
        <f t="shared" si="1"/>
        <v/>
      </c>
      <c r="Y67" s="5" t="str">
        <f t="shared" si="2"/>
        <v/>
      </c>
      <c r="Z67" s="7"/>
      <c r="AA67" s="123" t="str">
        <f t="shared" si="3"/>
        <v/>
      </c>
      <c r="AB67" s="7"/>
      <c r="AC67" s="5" t="str">
        <f t="shared" si="4"/>
        <v/>
      </c>
      <c r="AD67" s="5" t="str">
        <f t="shared" si="5"/>
        <v/>
      </c>
      <c r="AE67" s="5" t="str">
        <f t="shared" si="6"/>
        <v/>
      </c>
      <c r="AF67" s="7"/>
      <c r="AI67" s="5" t="str">
        <f t="shared" si="7"/>
        <v>＠</v>
      </c>
      <c r="AJ67" s="5">
        <f>IF(AI67="＠",0,IF(COUNTIF($AI$10:AI67,AI67)&gt;=2,0,1))</f>
        <v>0</v>
      </c>
      <c r="AK67" s="5" t="str">
        <f t="shared" si="8"/>
        <v>＠</v>
      </c>
      <c r="AL67" s="5">
        <f>IF(AK67="＠",0,IF(COUNTIF($AK$10:AK67,AK67)&gt;=2,0,1))</f>
        <v>0</v>
      </c>
      <c r="AM67" s="5" t="str">
        <f t="shared" si="9"/>
        <v>＠</v>
      </c>
      <c r="AN67" s="5">
        <f>IF(AM67="＠",0,IF(COUNTIF($AM$10:AM67,AM67)&gt;=2,0,1))</f>
        <v>0</v>
      </c>
      <c r="AO67" s="5" t="str">
        <f t="shared" si="10"/>
        <v>＠</v>
      </c>
      <c r="AP67" s="5">
        <f>IF(AO67="＠",0,IF(COUNTIF($AO$10:AO67,AO67)&gt;=2,0,1))</f>
        <v>0</v>
      </c>
      <c r="AQ67" s="11"/>
    </row>
    <row r="68" spans="1:43" ht="22" customHeight="1">
      <c r="A68" s="3">
        <f t="shared" si="11"/>
        <v>1</v>
      </c>
      <c r="B68" s="3" t="str">
        <f t="shared" si="0"/>
        <v/>
      </c>
      <c r="C68" s="111">
        <v>59</v>
      </c>
      <c r="D68" s="137"/>
      <c r="E68" s="137"/>
      <c r="F68" s="137"/>
      <c r="G68" s="137"/>
      <c r="H68" s="137"/>
      <c r="I68" s="137"/>
      <c r="J68" s="137"/>
      <c r="K68" s="137"/>
      <c r="L68" s="137"/>
      <c r="M68" s="138"/>
      <c r="N68" s="138"/>
      <c r="O68" s="137"/>
      <c r="P68" s="138"/>
      <c r="Q68" s="138"/>
      <c r="R68" s="139"/>
      <c r="S68" s="137"/>
      <c r="T68" s="137"/>
      <c r="U68" s="137"/>
      <c r="V68" s="137"/>
      <c r="W68" s="7"/>
      <c r="X68" s="5" t="str">
        <f t="shared" si="1"/>
        <v/>
      </c>
      <c r="Y68" s="5" t="str">
        <f t="shared" si="2"/>
        <v/>
      </c>
      <c r="Z68" s="7"/>
      <c r="AA68" s="123" t="str">
        <f t="shared" si="3"/>
        <v/>
      </c>
      <c r="AB68" s="7"/>
      <c r="AC68" s="5" t="str">
        <f t="shared" si="4"/>
        <v/>
      </c>
      <c r="AD68" s="5" t="str">
        <f t="shared" si="5"/>
        <v/>
      </c>
      <c r="AE68" s="5" t="str">
        <f t="shared" si="6"/>
        <v/>
      </c>
      <c r="AF68" s="7"/>
      <c r="AI68" s="5" t="str">
        <f t="shared" si="7"/>
        <v>＠</v>
      </c>
      <c r="AJ68" s="5">
        <f>IF(AI68="＠",0,IF(COUNTIF($AI$10:AI68,AI68)&gt;=2,0,1))</f>
        <v>0</v>
      </c>
      <c r="AK68" s="5" t="str">
        <f t="shared" si="8"/>
        <v>＠</v>
      </c>
      <c r="AL68" s="5">
        <f>IF(AK68="＠",0,IF(COUNTIF($AK$10:AK68,AK68)&gt;=2,0,1))</f>
        <v>0</v>
      </c>
      <c r="AM68" s="5" t="str">
        <f t="shared" si="9"/>
        <v>＠</v>
      </c>
      <c r="AN68" s="5">
        <f>IF(AM68="＠",0,IF(COUNTIF($AM$10:AM68,AM68)&gt;=2,0,1))</f>
        <v>0</v>
      </c>
      <c r="AO68" s="5" t="str">
        <f t="shared" si="10"/>
        <v>＠</v>
      </c>
      <c r="AP68" s="5">
        <f>IF(AO68="＠",0,IF(COUNTIF($AO$10:AO68,AO68)&gt;=2,0,1))</f>
        <v>0</v>
      </c>
      <c r="AQ68" s="11"/>
    </row>
    <row r="69" spans="1:43" ht="22" customHeight="1">
      <c r="A69" s="3">
        <f t="shared" si="11"/>
        <v>1</v>
      </c>
      <c r="B69" s="3" t="str">
        <f t="shared" si="0"/>
        <v/>
      </c>
      <c r="C69" s="111">
        <v>60</v>
      </c>
      <c r="D69" s="137"/>
      <c r="E69" s="137"/>
      <c r="F69" s="137"/>
      <c r="G69" s="137"/>
      <c r="H69" s="137"/>
      <c r="I69" s="137"/>
      <c r="J69" s="137"/>
      <c r="K69" s="137"/>
      <c r="L69" s="137"/>
      <c r="M69" s="138"/>
      <c r="N69" s="138"/>
      <c r="O69" s="137"/>
      <c r="P69" s="138"/>
      <c r="Q69" s="138"/>
      <c r="R69" s="139"/>
      <c r="S69" s="137"/>
      <c r="T69" s="137"/>
      <c r="U69" s="137"/>
      <c r="V69" s="137"/>
      <c r="W69" s="7"/>
      <c r="X69" s="5" t="str">
        <f t="shared" si="1"/>
        <v/>
      </c>
      <c r="Y69" s="5" t="str">
        <f t="shared" si="2"/>
        <v/>
      </c>
      <c r="Z69" s="7"/>
      <c r="AA69" s="123" t="str">
        <f t="shared" si="3"/>
        <v/>
      </c>
      <c r="AB69" s="7"/>
      <c r="AC69" s="5" t="str">
        <f t="shared" si="4"/>
        <v/>
      </c>
      <c r="AD69" s="5" t="str">
        <f t="shared" si="5"/>
        <v/>
      </c>
      <c r="AE69" s="5" t="str">
        <f t="shared" si="6"/>
        <v/>
      </c>
      <c r="AF69" s="7"/>
      <c r="AI69" s="5" t="str">
        <f t="shared" si="7"/>
        <v>＠</v>
      </c>
      <c r="AJ69" s="5">
        <f>IF(AI69="＠",0,IF(COUNTIF($AI$10:AI69,AI69)&gt;=2,0,1))</f>
        <v>0</v>
      </c>
      <c r="AK69" s="5" t="str">
        <f t="shared" si="8"/>
        <v>＠</v>
      </c>
      <c r="AL69" s="5">
        <f>IF(AK69="＠",0,IF(COUNTIF($AK$10:AK69,AK69)&gt;=2,0,1))</f>
        <v>0</v>
      </c>
      <c r="AM69" s="5" t="str">
        <f t="shared" si="9"/>
        <v>＠</v>
      </c>
      <c r="AN69" s="5">
        <f>IF(AM69="＠",0,IF(COUNTIF($AM$10:AM69,AM69)&gt;=2,0,1))</f>
        <v>0</v>
      </c>
      <c r="AO69" s="5" t="str">
        <f t="shared" si="10"/>
        <v>＠</v>
      </c>
      <c r="AP69" s="5">
        <f>IF(AO69="＠",0,IF(COUNTIF($AO$10:AO69,AO69)&gt;=2,0,1))</f>
        <v>0</v>
      </c>
      <c r="AQ69" s="11"/>
    </row>
    <row r="70" spans="1:43" ht="22" customHeight="1">
      <c r="A70" s="3">
        <f t="shared" si="11"/>
        <v>1</v>
      </c>
      <c r="B70" s="3" t="str">
        <f t="shared" si="0"/>
        <v/>
      </c>
      <c r="C70" s="111">
        <v>61</v>
      </c>
      <c r="D70" s="137"/>
      <c r="E70" s="137"/>
      <c r="F70" s="137"/>
      <c r="G70" s="137"/>
      <c r="H70" s="137"/>
      <c r="I70" s="137"/>
      <c r="J70" s="137"/>
      <c r="K70" s="137"/>
      <c r="L70" s="137"/>
      <c r="M70" s="138"/>
      <c r="N70" s="138"/>
      <c r="O70" s="137"/>
      <c r="P70" s="138"/>
      <c r="Q70" s="138"/>
      <c r="R70" s="139"/>
      <c r="S70" s="137"/>
      <c r="T70" s="137"/>
      <c r="U70" s="137"/>
      <c r="V70" s="137"/>
      <c r="W70" s="7"/>
      <c r="X70" s="5" t="str">
        <f t="shared" si="1"/>
        <v/>
      </c>
      <c r="Y70" s="5" t="str">
        <f t="shared" si="2"/>
        <v/>
      </c>
      <c r="Z70" s="7"/>
      <c r="AA70" s="123" t="str">
        <f t="shared" si="3"/>
        <v/>
      </c>
      <c r="AB70" s="7"/>
      <c r="AC70" s="5" t="str">
        <f t="shared" si="4"/>
        <v/>
      </c>
      <c r="AD70" s="5" t="str">
        <f t="shared" si="5"/>
        <v/>
      </c>
      <c r="AE70" s="5" t="str">
        <f t="shared" si="6"/>
        <v/>
      </c>
      <c r="AF70" s="7"/>
      <c r="AI70" s="5" t="str">
        <f t="shared" si="7"/>
        <v>＠</v>
      </c>
      <c r="AJ70" s="5">
        <f>IF(AI70="＠",0,IF(COUNTIF($AI$10:AI70,AI70)&gt;=2,0,1))</f>
        <v>0</v>
      </c>
      <c r="AK70" s="5" t="str">
        <f t="shared" si="8"/>
        <v>＠</v>
      </c>
      <c r="AL70" s="5">
        <f>IF(AK70="＠",0,IF(COUNTIF($AK$10:AK70,AK70)&gt;=2,0,1))</f>
        <v>0</v>
      </c>
      <c r="AM70" s="5" t="str">
        <f t="shared" si="9"/>
        <v>＠</v>
      </c>
      <c r="AN70" s="5">
        <f>IF(AM70="＠",0,IF(COUNTIF($AM$10:AM70,AM70)&gt;=2,0,1))</f>
        <v>0</v>
      </c>
      <c r="AO70" s="5" t="str">
        <f t="shared" si="10"/>
        <v>＠</v>
      </c>
      <c r="AP70" s="5">
        <f>IF(AO70="＠",0,IF(COUNTIF($AO$10:AO70,AO70)&gt;=2,0,1))</f>
        <v>0</v>
      </c>
      <c r="AQ70" s="11"/>
    </row>
    <row r="71" spans="1:43" ht="22" customHeight="1">
      <c r="A71" s="3">
        <f t="shared" si="11"/>
        <v>1</v>
      </c>
      <c r="B71" s="3" t="str">
        <f t="shared" si="0"/>
        <v/>
      </c>
      <c r="C71" s="111">
        <v>62</v>
      </c>
      <c r="D71" s="130"/>
      <c r="E71" s="131"/>
      <c r="F71" s="132"/>
      <c r="G71" s="133"/>
      <c r="H71" s="133"/>
      <c r="I71" s="133"/>
      <c r="J71" s="134"/>
      <c r="K71" s="130"/>
      <c r="L71" s="130"/>
      <c r="M71" s="135"/>
      <c r="N71" s="135"/>
      <c r="O71" s="130"/>
      <c r="P71" s="135"/>
      <c r="Q71" s="135"/>
      <c r="R71" s="135"/>
      <c r="S71" s="133"/>
      <c r="T71" s="133"/>
      <c r="U71" s="133"/>
      <c r="V71" s="133"/>
      <c r="W71" s="7"/>
      <c r="X71" s="5" t="str">
        <f t="shared" si="1"/>
        <v/>
      </c>
      <c r="Y71" s="5" t="str">
        <f t="shared" si="2"/>
        <v/>
      </c>
      <c r="Z71" s="7"/>
      <c r="AA71" s="123" t="str">
        <f t="shared" si="3"/>
        <v/>
      </c>
      <c r="AB71" s="7"/>
      <c r="AC71" s="5" t="str">
        <f t="shared" si="4"/>
        <v/>
      </c>
      <c r="AD71" s="5" t="str">
        <f t="shared" si="5"/>
        <v/>
      </c>
      <c r="AE71" s="5" t="str">
        <f t="shared" si="6"/>
        <v/>
      </c>
      <c r="AF71" s="7"/>
      <c r="AI71" s="5" t="str">
        <f t="shared" si="7"/>
        <v>＠</v>
      </c>
      <c r="AJ71" s="5">
        <f>IF(AI71="＠",0,IF(COUNTIF($AI$10:AI71,AI71)&gt;=2,0,1))</f>
        <v>0</v>
      </c>
      <c r="AK71" s="5" t="str">
        <f t="shared" si="8"/>
        <v>＠</v>
      </c>
      <c r="AL71" s="5">
        <f>IF(AK71="＠",0,IF(COUNTIF($AK$10:AK71,AK71)&gt;=2,0,1))</f>
        <v>0</v>
      </c>
      <c r="AM71" s="5" t="str">
        <f t="shared" si="9"/>
        <v>＠</v>
      </c>
      <c r="AN71" s="5">
        <f>IF(AM71="＠",0,IF(COUNTIF($AM$10:AM71,AM71)&gt;=2,0,1))</f>
        <v>0</v>
      </c>
      <c r="AO71" s="5" t="str">
        <f t="shared" si="10"/>
        <v>＠</v>
      </c>
      <c r="AP71" s="5">
        <f>IF(AO71="＠",0,IF(COUNTIF($AO$10:AO71,AO71)&gt;=2,0,1))</f>
        <v>0</v>
      </c>
      <c r="AQ71" s="11"/>
    </row>
    <row r="72" spans="1:43" ht="22" customHeight="1">
      <c r="A72" s="3">
        <f t="shared" si="11"/>
        <v>1</v>
      </c>
      <c r="B72" s="3" t="str">
        <f t="shared" si="0"/>
        <v/>
      </c>
      <c r="C72" s="111">
        <v>63</v>
      </c>
      <c r="D72" s="130"/>
      <c r="E72" s="131"/>
      <c r="F72" s="132"/>
      <c r="G72" s="133"/>
      <c r="H72" s="133"/>
      <c r="I72" s="133"/>
      <c r="J72" s="134"/>
      <c r="K72" s="130"/>
      <c r="L72" s="130"/>
      <c r="M72" s="135"/>
      <c r="N72" s="135"/>
      <c r="O72" s="130"/>
      <c r="P72" s="135"/>
      <c r="Q72" s="135"/>
      <c r="R72" s="135"/>
      <c r="S72" s="133"/>
      <c r="T72" s="133"/>
      <c r="U72" s="133"/>
      <c r="V72" s="133"/>
      <c r="W72" s="7"/>
      <c r="X72" s="5" t="str">
        <f t="shared" si="1"/>
        <v/>
      </c>
      <c r="Y72" s="5" t="str">
        <f t="shared" si="2"/>
        <v/>
      </c>
      <c r="Z72" s="7"/>
      <c r="AA72" s="123" t="str">
        <f t="shared" si="3"/>
        <v/>
      </c>
      <c r="AB72" s="7"/>
      <c r="AC72" s="5" t="str">
        <f t="shared" si="4"/>
        <v/>
      </c>
      <c r="AD72" s="5" t="str">
        <f t="shared" si="5"/>
        <v/>
      </c>
      <c r="AE72" s="5" t="str">
        <f t="shared" si="6"/>
        <v/>
      </c>
      <c r="AF72" s="7"/>
      <c r="AI72" s="5" t="str">
        <f t="shared" si="7"/>
        <v>＠</v>
      </c>
      <c r="AJ72" s="5">
        <f>IF(AI72="＠",0,IF(COUNTIF($AI$10:AI72,AI72)&gt;=2,0,1))</f>
        <v>0</v>
      </c>
      <c r="AK72" s="5" t="str">
        <f t="shared" si="8"/>
        <v>＠</v>
      </c>
      <c r="AL72" s="5">
        <f>IF(AK72="＠",0,IF(COUNTIF($AK$10:AK72,AK72)&gt;=2,0,1))</f>
        <v>0</v>
      </c>
      <c r="AM72" s="5" t="str">
        <f t="shared" si="9"/>
        <v>＠</v>
      </c>
      <c r="AN72" s="5">
        <f>IF(AM72="＠",0,IF(COUNTIF($AM$10:AM72,AM72)&gt;=2,0,1))</f>
        <v>0</v>
      </c>
      <c r="AO72" s="5" t="str">
        <f t="shared" si="10"/>
        <v>＠</v>
      </c>
      <c r="AP72" s="5">
        <f>IF(AO72="＠",0,IF(COUNTIF($AO$10:AO72,AO72)&gt;=2,0,1))</f>
        <v>0</v>
      </c>
      <c r="AQ72" s="11"/>
    </row>
    <row r="73" spans="1:43" ht="22" customHeight="1">
      <c r="A73" s="3">
        <f t="shared" si="11"/>
        <v>1</v>
      </c>
      <c r="B73" s="3" t="str">
        <f t="shared" si="0"/>
        <v/>
      </c>
      <c r="C73" s="111">
        <v>64</v>
      </c>
      <c r="D73" s="130"/>
      <c r="E73" s="131"/>
      <c r="F73" s="132"/>
      <c r="G73" s="133"/>
      <c r="H73" s="133"/>
      <c r="I73" s="130"/>
      <c r="J73" s="134"/>
      <c r="K73" s="130"/>
      <c r="L73" s="130"/>
      <c r="M73" s="135"/>
      <c r="N73" s="135"/>
      <c r="O73" s="130"/>
      <c r="P73" s="135"/>
      <c r="Q73" s="135"/>
      <c r="R73" s="135"/>
      <c r="S73" s="133"/>
      <c r="T73" s="133"/>
      <c r="U73" s="133"/>
      <c r="V73" s="133"/>
      <c r="W73" s="7"/>
      <c r="X73" s="5" t="str">
        <f t="shared" si="1"/>
        <v/>
      </c>
      <c r="Y73" s="5" t="str">
        <f t="shared" si="2"/>
        <v/>
      </c>
      <c r="Z73" s="7"/>
      <c r="AA73" s="123" t="str">
        <f t="shared" si="3"/>
        <v/>
      </c>
      <c r="AB73" s="7"/>
      <c r="AC73" s="5" t="str">
        <f t="shared" si="4"/>
        <v/>
      </c>
      <c r="AD73" s="5" t="str">
        <f t="shared" si="5"/>
        <v/>
      </c>
      <c r="AE73" s="5" t="str">
        <f t="shared" si="6"/>
        <v/>
      </c>
      <c r="AF73" s="7"/>
      <c r="AI73" s="5" t="str">
        <f t="shared" si="7"/>
        <v>＠</v>
      </c>
      <c r="AJ73" s="5">
        <f>IF(AI73="＠",0,IF(COUNTIF($AI$10:AI73,AI73)&gt;=2,0,1))</f>
        <v>0</v>
      </c>
      <c r="AK73" s="5" t="str">
        <f t="shared" si="8"/>
        <v>＠</v>
      </c>
      <c r="AL73" s="5">
        <f>IF(AK73="＠",0,IF(COUNTIF($AK$10:AK73,AK73)&gt;=2,0,1))</f>
        <v>0</v>
      </c>
      <c r="AM73" s="5" t="str">
        <f t="shared" si="9"/>
        <v>＠</v>
      </c>
      <c r="AN73" s="5">
        <f>IF(AM73="＠",0,IF(COUNTIF($AM$10:AM73,AM73)&gt;=2,0,1))</f>
        <v>0</v>
      </c>
      <c r="AO73" s="5" t="str">
        <f t="shared" si="10"/>
        <v>＠</v>
      </c>
      <c r="AP73" s="5">
        <f>IF(AO73="＠",0,IF(COUNTIF($AO$10:AO73,AO73)&gt;=2,0,1))</f>
        <v>0</v>
      </c>
      <c r="AQ73" s="11"/>
    </row>
    <row r="74" spans="1:43" ht="22" customHeight="1">
      <c r="A74" s="3">
        <f t="shared" si="11"/>
        <v>1</v>
      </c>
      <c r="B74" s="3" t="str">
        <f t="shared" si="0"/>
        <v/>
      </c>
      <c r="C74" s="111">
        <v>65</v>
      </c>
      <c r="D74" s="130"/>
      <c r="E74" s="131"/>
      <c r="F74" s="132"/>
      <c r="G74" s="133"/>
      <c r="H74" s="133"/>
      <c r="I74" s="130"/>
      <c r="J74" s="134"/>
      <c r="K74" s="130"/>
      <c r="L74" s="130"/>
      <c r="M74" s="135"/>
      <c r="N74" s="135"/>
      <c r="O74" s="130"/>
      <c r="P74" s="135"/>
      <c r="Q74" s="135"/>
      <c r="R74" s="135"/>
      <c r="S74" s="133"/>
      <c r="T74" s="133"/>
      <c r="U74" s="133"/>
      <c r="V74" s="133"/>
      <c r="W74" s="7"/>
      <c r="X74" s="5" t="str">
        <f t="shared" si="1"/>
        <v/>
      </c>
      <c r="Y74" s="5" t="str">
        <f t="shared" si="2"/>
        <v/>
      </c>
      <c r="Z74" s="7"/>
      <c r="AA74" s="123" t="str">
        <f t="shared" si="3"/>
        <v/>
      </c>
      <c r="AB74" s="7"/>
      <c r="AC74" s="5" t="str">
        <f t="shared" si="4"/>
        <v/>
      </c>
      <c r="AD74" s="5" t="str">
        <f t="shared" si="5"/>
        <v/>
      </c>
      <c r="AE74" s="5" t="str">
        <f t="shared" si="6"/>
        <v/>
      </c>
      <c r="AF74" s="7"/>
      <c r="AI74" s="5" t="str">
        <f t="shared" si="7"/>
        <v>＠</v>
      </c>
      <c r="AJ74" s="5">
        <f>IF(AI74="＠",0,IF(COUNTIF($AI$10:AI74,AI74)&gt;=2,0,1))</f>
        <v>0</v>
      </c>
      <c r="AK74" s="5" t="str">
        <f t="shared" si="8"/>
        <v>＠</v>
      </c>
      <c r="AL74" s="5">
        <f>IF(AK74="＠",0,IF(COUNTIF($AK$10:AK74,AK74)&gt;=2,0,1))</f>
        <v>0</v>
      </c>
      <c r="AM74" s="5" t="str">
        <f t="shared" si="9"/>
        <v>＠</v>
      </c>
      <c r="AN74" s="5">
        <f>IF(AM74="＠",0,IF(COUNTIF($AM$10:AM74,AM74)&gt;=2,0,1))</f>
        <v>0</v>
      </c>
      <c r="AO74" s="5" t="str">
        <f t="shared" si="10"/>
        <v>＠</v>
      </c>
      <c r="AP74" s="5">
        <f>IF(AO74="＠",0,IF(COUNTIF($AO$10:AO74,AO74)&gt;=2,0,1))</f>
        <v>0</v>
      </c>
      <c r="AQ74" s="11"/>
    </row>
    <row r="75" spans="1:43" ht="22" customHeight="1">
      <c r="A75" s="3">
        <f t="shared" si="11"/>
        <v>1</v>
      </c>
      <c r="B75" s="3" t="str">
        <f t="shared" ref="B75:B138" si="12">IF(J75="","",J75)</f>
        <v/>
      </c>
      <c r="C75" s="111">
        <v>66</v>
      </c>
      <c r="D75" s="137"/>
      <c r="E75" s="137"/>
      <c r="F75" s="137"/>
      <c r="G75" s="137"/>
      <c r="H75" s="137"/>
      <c r="I75" s="137"/>
      <c r="J75" s="137"/>
      <c r="K75" s="137"/>
      <c r="L75" s="137"/>
      <c r="M75" s="138"/>
      <c r="N75" s="138"/>
      <c r="O75" s="137"/>
      <c r="P75" s="138"/>
      <c r="Q75" s="138"/>
      <c r="R75" s="139"/>
      <c r="S75" s="137"/>
      <c r="T75" s="137"/>
      <c r="U75" s="137"/>
      <c r="V75" s="137"/>
      <c r="W75" s="7"/>
      <c r="X75" s="5" t="str">
        <f t="shared" ref="X75:X138" si="13">D75&amp;L75</f>
        <v/>
      </c>
      <c r="Y75" s="5" t="str">
        <f t="shared" ref="Y75:Y138" si="14">D75&amp;O75</f>
        <v/>
      </c>
      <c r="Z75" s="7"/>
      <c r="AA75" s="123" t="str">
        <f t="shared" ref="AA75:AA138" si="15">D75&amp;J75&amp;R75</f>
        <v/>
      </c>
      <c r="AB75" s="7"/>
      <c r="AC75" s="5" t="str">
        <f t="shared" ref="AC75:AC138" si="16">S75&amp;J75</f>
        <v/>
      </c>
      <c r="AD75" s="5" t="str">
        <f t="shared" ref="AD75:AD138" si="17">U75&amp;J75</f>
        <v/>
      </c>
      <c r="AE75" s="5" t="str">
        <f t="shared" ref="AE75:AE138" si="18">J75&amp;D75</f>
        <v/>
      </c>
      <c r="AF75" s="7"/>
      <c r="AI75" s="5" t="str">
        <f t="shared" ref="AI75:AI138" si="19">IF(S75="男400mR",J75,"＠")</f>
        <v>＠</v>
      </c>
      <c r="AJ75" s="5">
        <f>IF(AI75="＠",0,IF(COUNTIF($AI$10:AI75,AI75)&gt;=2,0,1))</f>
        <v>0</v>
      </c>
      <c r="AK75" s="5" t="str">
        <f t="shared" ref="AK75:AK138" si="20">IF(S75="女400mR",J75,"＠")</f>
        <v>＠</v>
      </c>
      <c r="AL75" s="5">
        <f>IF(AK75="＠",0,IF(COUNTIF($AK$10:AK75,AK75)&gt;=2,0,1))</f>
        <v>0</v>
      </c>
      <c r="AM75" s="5" t="str">
        <f t="shared" ref="AM75:AM138" si="21">IF(U75="男1600mR",J75,"＠")</f>
        <v>＠</v>
      </c>
      <c r="AN75" s="5">
        <f>IF(AM75="＠",0,IF(COUNTIF($AM$10:AM75,AM75)&gt;=2,0,1))</f>
        <v>0</v>
      </c>
      <c r="AO75" s="5" t="str">
        <f t="shared" ref="AO75:AO138" si="22">IF(U75="女1600mR",J75,"＠")</f>
        <v>＠</v>
      </c>
      <c r="AP75" s="5">
        <f>IF(AO75="＠",0,IF(COUNTIF($AO$10:AO75,AO75)&gt;=2,0,1))</f>
        <v>0</v>
      </c>
      <c r="AQ75" s="11"/>
    </row>
    <row r="76" spans="1:43" ht="22" customHeight="1">
      <c r="A76" s="3">
        <f t="shared" ref="A76:A139" si="23">IF(J76=J75,A75,A75+1)</f>
        <v>1</v>
      </c>
      <c r="B76" s="3" t="str">
        <f t="shared" si="12"/>
        <v/>
      </c>
      <c r="C76" s="111">
        <v>67</v>
      </c>
      <c r="D76" s="137"/>
      <c r="E76" s="137"/>
      <c r="F76" s="137"/>
      <c r="G76" s="137"/>
      <c r="H76" s="137"/>
      <c r="I76" s="137"/>
      <c r="J76" s="137"/>
      <c r="K76" s="137"/>
      <c r="L76" s="137"/>
      <c r="M76" s="138"/>
      <c r="N76" s="138"/>
      <c r="O76" s="137"/>
      <c r="P76" s="138"/>
      <c r="Q76" s="138"/>
      <c r="R76" s="139"/>
      <c r="S76" s="137"/>
      <c r="T76" s="137"/>
      <c r="U76" s="137"/>
      <c r="V76" s="137"/>
      <c r="W76" s="7"/>
      <c r="X76" s="5" t="str">
        <f t="shared" si="13"/>
        <v/>
      </c>
      <c r="Y76" s="5" t="str">
        <f t="shared" si="14"/>
        <v/>
      </c>
      <c r="Z76" s="7"/>
      <c r="AA76" s="123" t="str">
        <f t="shared" si="15"/>
        <v/>
      </c>
      <c r="AB76" s="7"/>
      <c r="AC76" s="5" t="str">
        <f t="shared" si="16"/>
        <v/>
      </c>
      <c r="AD76" s="5" t="str">
        <f t="shared" si="17"/>
        <v/>
      </c>
      <c r="AE76" s="5" t="str">
        <f t="shared" si="18"/>
        <v/>
      </c>
      <c r="AF76" s="7"/>
      <c r="AI76" s="5" t="str">
        <f t="shared" si="19"/>
        <v>＠</v>
      </c>
      <c r="AJ76" s="5">
        <f>IF(AI76="＠",0,IF(COUNTIF($AI$10:AI76,AI76)&gt;=2,0,1))</f>
        <v>0</v>
      </c>
      <c r="AK76" s="5" t="str">
        <f t="shared" si="20"/>
        <v>＠</v>
      </c>
      <c r="AL76" s="5">
        <f>IF(AK76="＠",0,IF(COUNTIF($AK$10:AK76,AK76)&gt;=2,0,1))</f>
        <v>0</v>
      </c>
      <c r="AM76" s="5" t="str">
        <f t="shared" si="21"/>
        <v>＠</v>
      </c>
      <c r="AN76" s="5">
        <f>IF(AM76="＠",0,IF(COUNTIF($AM$10:AM76,AM76)&gt;=2,0,1))</f>
        <v>0</v>
      </c>
      <c r="AO76" s="5" t="str">
        <f t="shared" si="22"/>
        <v>＠</v>
      </c>
      <c r="AP76" s="5">
        <f>IF(AO76="＠",0,IF(COUNTIF($AO$10:AO76,AO76)&gt;=2,0,1))</f>
        <v>0</v>
      </c>
      <c r="AQ76" s="11"/>
    </row>
    <row r="77" spans="1:43" ht="22" customHeight="1">
      <c r="A77" s="3">
        <f t="shared" si="23"/>
        <v>1</v>
      </c>
      <c r="B77" s="3" t="str">
        <f t="shared" si="12"/>
        <v/>
      </c>
      <c r="C77" s="111">
        <v>68</v>
      </c>
      <c r="D77" s="137"/>
      <c r="E77" s="137"/>
      <c r="F77" s="137"/>
      <c r="G77" s="137"/>
      <c r="H77" s="137"/>
      <c r="I77" s="137"/>
      <c r="J77" s="137"/>
      <c r="K77" s="137"/>
      <c r="L77" s="137"/>
      <c r="M77" s="138"/>
      <c r="N77" s="138"/>
      <c r="O77" s="137"/>
      <c r="P77" s="138"/>
      <c r="Q77" s="138"/>
      <c r="R77" s="139"/>
      <c r="S77" s="137"/>
      <c r="T77" s="137"/>
      <c r="U77" s="137"/>
      <c r="V77" s="137"/>
      <c r="W77" s="7"/>
      <c r="X77" s="5" t="str">
        <f t="shared" si="13"/>
        <v/>
      </c>
      <c r="Y77" s="5" t="str">
        <f t="shared" si="14"/>
        <v/>
      </c>
      <c r="Z77" s="7"/>
      <c r="AA77" s="123" t="str">
        <f t="shared" si="15"/>
        <v/>
      </c>
      <c r="AB77" s="7"/>
      <c r="AC77" s="5" t="str">
        <f t="shared" si="16"/>
        <v/>
      </c>
      <c r="AD77" s="5" t="str">
        <f t="shared" si="17"/>
        <v/>
      </c>
      <c r="AE77" s="5" t="str">
        <f t="shared" si="18"/>
        <v/>
      </c>
      <c r="AF77" s="7"/>
      <c r="AI77" s="5" t="str">
        <f t="shared" si="19"/>
        <v>＠</v>
      </c>
      <c r="AJ77" s="5">
        <f>IF(AI77="＠",0,IF(COUNTIF($AI$10:AI77,AI77)&gt;=2,0,1))</f>
        <v>0</v>
      </c>
      <c r="AK77" s="5" t="str">
        <f t="shared" si="20"/>
        <v>＠</v>
      </c>
      <c r="AL77" s="5">
        <f>IF(AK77="＠",0,IF(COUNTIF($AK$10:AK77,AK77)&gt;=2,0,1))</f>
        <v>0</v>
      </c>
      <c r="AM77" s="5" t="str">
        <f t="shared" si="21"/>
        <v>＠</v>
      </c>
      <c r="AN77" s="5">
        <f>IF(AM77="＠",0,IF(COUNTIF($AM$10:AM77,AM77)&gt;=2,0,1))</f>
        <v>0</v>
      </c>
      <c r="AO77" s="5" t="str">
        <f t="shared" si="22"/>
        <v>＠</v>
      </c>
      <c r="AP77" s="5">
        <f>IF(AO77="＠",0,IF(COUNTIF($AO$10:AO77,AO77)&gt;=2,0,1))</f>
        <v>0</v>
      </c>
      <c r="AQ77" s="11"/>
    </row>
    <row r="78" spans="1:43" ht="22" customHeight="1">
      <c r="A78" s="3">
        <f t="shared" si="23"/>
        <v>1</v>
      </c>
      <c r="B78" s="3" t="str">
        <f t="shared" si="12"/>
        <v/>
      </c>
      <c r="C78" s="111">
        <v>69</v>
      </c>
      <c r="D78" s="137"/>
      <c r="E78" s="137"/>
      <c r="F78" s="137"/>
      <c r="G78" s="137"/>
      <c r="H78" s="137"/>
      <c r="I78" s="137"/>
      <c r="J78" s="137"/>
      <c r="K78" s="137"/>
      <c r="L78" s="137"/>
      <c r="M78" s="138"/>
      <c r="N78" s="138"/>
      <c r="O78" s="137"/>
      <c r="P78" s="138"/>
      <c r="Q78" s="138"/>
      <c r="R78" s="139"/>
      <c r="S78" s="137"/>
      <c r="T78" s="137"/>
      <c r="U78" s="137"/>
      <c r="V78" s="137"/>
      <c r="W78" s="7"/>
      <c r="X78" s="5" t="str">
        <f t="shared" si="13"/>
        <v/>
      </c>
      <c r="Y78" s="5" t="str">
        <f t="shared" si="14"/>
        <v/>
      </c>
      <c r="Z78" s="7"/>
      <c r="AA78" s="123" t="str">
        <f t="shared" si="15"/>
        <v/>
      </c>
      <c r="AB78" s="7"/>
      <c r="AC78" s="5" t="str">
        <f t="shared" si="16"/>
        <v/>
      </c>
      <c r="AD78" s="5" t="str">
        <f t="shared" si="17"/>
        <v/>
      </c>
      <c r="AE78" s="5" t="str">
        <f t="shared" si="18"/>
        <v/>
      </c>
      <c r="AF78" s="7"/>
      <c r="AI78" s="5" t="str">
        <f t="shared" si="19"/>
        <v>＠</v>
      </c>
      <c r="AJ78" s="5">
        <f>IF(AI78="＠",0,IF(COUNTIF($AI$10:AI78,AI78)&gt;=2,0,1))</f>
        <v>0</v>
      </c>
      <c r="AK78" s="5" t="str">
        <f t="shared" si="20"/>
        <v>＠</v>
      </c>
      <c r="AL78" s="5">
        <f>IF(AK78="＠",0,IF(COUNTIF($AK$10:AK78,AK78)&gt;=2,0,1))</f>
        <v>0</v>
      </c>
      <c r="AM78" s="5" t="str">
        <f t="shared" si="21"/>
        <v>＠</v>
      </c>
      <c r="AN78" s="5">
        <f>IF(AM78="＠",0,IF(COUNTIF($AM$10:AM78,AM78)&gt;=2,0,1))</f>
        <v>0</v>
      </c>
      <c r="AO78" s="5" t="str">
        <f t="shared" si="22"/>
        <v>＠</v>
      </c>
      <c r="AP78" s="5">
        <f>IF(AO78="＠",0,IF(COUNTIF($AO$10:AO78,AO78)&gt;=2,0,1))</f>
        <v>0</v>
      </c>
      <c r="AQ78" s="11"/>
    </row>
    <row r="79" spans="1:43" ht="22" customHeight="1">
      <c r="A79" s="3">
        <f t="shared" si="23"/>
        <v>1</v>
      </c>
      <c r="B79" s="3" t="str">
        <f t="shared" si="12"/>
        <v/>
      </c>
      <c r="C79" s="111">
        <v>70</v>
      </c>
      <c r="D79" s="137"/>
      <c r="E79" s="137"/>
      <c r="F79" s="137"/>
      <c r="G79" s="137"/>
      <c r="H79" s="137"/>
      <c r="I79" s="137"/>
      <c r="J79" s="137"/>
      <c r="K79" s="137"/>
      <c r="L79" s="137"/>
      <c r="M79" s="138"/>
      <c r="N79" s="138"/>
      <c r="O79" s="137"/>
      <c r="P79" s="138"/>
      <c r="Q79" s="138"/>
      <c r="R79" s="139"/>
      <c r="S79" s="137"/>
      <c r="T79" s="137"/>
      <c r="U79" s="137"/>
      <c r="V79" s="137"/>
      <c r="W79" s="7"/>
      <c r="X79" s="5" t="str">
        <f t="shared" si="13"/>
        <v/>
      </c>
      <c r="Y79" s="5" t="str">
        <f t="shared" si="14"/>
        <v/>
      </c>
      <c r="Z79" s="7"/>
      <c r="AA79" s="123" t="str">
        <f t="shared" si="15"/>
        <v/>
      </c>
      <c r="AB79" s="7"/>
      <c r="AC79" s="5" t="str">
        <f t="shared" si="16"/>
        <v/>
      </c>
      <c r="AD79" s="5" t="str">
        <f t="shared" si="17"/>
        <v/>
      </c>
      <c r="AE79" s="5" t="str">
        <f t="shared" si="18"/>
        <v/>
      </c>
      <c r="AF79" s="7"/>
      <c r="AI79" s="5" t="str">
        <f t="shared" si="19"/>
        <v>＠</v>
      </c>
      <c r="AJ79" s="5">
        <f>IF(AI79="＠",0,IF(COUNTIF($AI$10:AI79,AI79)&gt;=2,0,1))</f>
        <v>0</v>
      </c>
      <c r="AK79" s="5" t="str">
        <f t="shared" si="20"/>
        <v>＠</v>
      </c>
      <c r="AL79" s="5">
        <f>IF(AK79="＠",0,IF(COUNTIF($AK$10:AK79,AK79)&gt;=2,0,1))</f>
        <v>0</v>
      </c>
      <c r="AM79" s="5" t="str">
        <f t="shared" si="21"/>
        <v>＠</v>
      </c>
      <c r="AN79" s="5">
        <f>IF(AM79="＠",0,IF(COUNTIF($AM$10:AM79,AM79)&gt;=2,0,1))</f>
        <v>0</v>
      </c>
      <c r="AO79" s="5" t="str">
        <f t="shared" si="22"/>
        <v>＠</v>
      </c>
      <c r="AP79" s="5">
        <f>IF(AO79="＠",0,IF(COUNTIF($AO$10:AO79,AO79)&gt;=2,0,1))</f>
        <v>0</v>
      </c>
      <c r="AQ79" s="11"/>
    </row>
    <row r="80" spans="1:43" ht="22" customHeight="1">
      <c r="A80" s="3">
        <f t="shared" si="23"/>
        <v>1</v>
      </c>
      <c r="B80" s="3" t="str">
        <f t="shared" si="12"/>
        <v/>
      </c>
      <c r="C80" s="111">
        <v>71</v>
      </c>
      <c r="D80" s="141"/>
      <c r="E80" s="141"/>
      <c r="F80" s="141"/>
      <c r="G80" s="141"/>
      <c r="H80" s="141"/>
      <c r="I80" s="141"/>
      <c r="J80" s="141"/>
      <c r="K80" s="141"/>
      <c r="L80" s="141"/>
      <c r="M80" s="142"/>
      <c r="N80" s="142"/>
      <c r="O80" s="141"/>
      <c r="P80" s="142"/>
      <c r="Q80" s="142"/>
      <c r="R80" s="143"/>
      <c r="S80" s="141"/>
      <c r="T80" s="141"/>
      <c r="U80" s="141"/>
      <c r="V80" s="141"/>
      <c r="W80" s="7"/>
      <c r="X80" s="5" t="str">
        <f t="shared" si="13"/>
        <v/>
      </c>
      <c r="Y80" s="5" t="str">
        <f t="shared" si="14"/>
        <v/>
      </c>
      <c r="Z80" s="7"/>
      <c r="AA80" s="123" t="str">
        <f t="shared" si="15"/>
        <v/>
      </c>
      <c r="AB80" s="7"/>
      <c r="AC80" s="5" t="str">
        <f t="shared" si="16"/>
        <v/>
      </c>
      <c r="AD80" s="5" t="str">
        <f t="shared" si="17"/>
        <v/>
      </c>
      <c r="AE80" s="5" t="str">
        <f t="shared" si="18"/>
        <v/>
      </c>
      <c r="AF80" s="7"/>
      <c r="AI80" s="5" t="str">
        <f t="shared" si="19"/>
        <v>＠</v>
      </c>
      <c r="AJ80" s="5">
        <f>IF(AI80="＠",0,IF(COUNTIF($AI$10:AI80,AI80)&gt;=2,0,1))</f>
        <v>0</v>
      </c>
      <c r="AK80" s="5" t="str">
        <f t="shared" si="20"/>
        <v>＠</v>
      </c>
      <c r="AL80" s="5">
        <f>IF(AK80="＠",0,IF(COUNTIF($AK$10:AK80,AK80)&gt;=2,0,1))</f>
        <v>0</v>
      </c>
      <c r="AM80" s="5" t="str">
        <f t="shared" si="21"/>
        <v>＠</v>
      </c>
      <c r="AN80" s="5">
        <f>IF(AM80="＠",0,IF(COUNTIF($AM$10:AM80,AM80)&gt;=2,0,1))</f>
        <v>0</v>
      </c>
      <c r="AO80" s="5" t="str">
        <f t="shared" si="22"/>
        <v>＠</v>
      </c>
      <c r="AP80" s="5">
        <f>IF(AO80="＠",0,IF(COUNTIF($AO$10:AO80,AO80)&gt;=2,0,1))</f>
        <v>0</v>
      </c>
      <c r="AQ80" s="11"/>
    </row>
    <row r="81" spans="1:43" ht="22" customHeight="1">
      <c r="A81" s="3">
        <f t="shared" si="23"/>
        <v>1</v>
      </c>
      <c r="B81" s="3" t="str">
        <f t="shared" si="12"/>
        <v/>
      </c>
      <c r="C81" s="111">
        <v>72</v>
      </c>
      <c r="D81" s="141"/>
      <c r="E81" s="141"/>
      <c r="F81" s="141"/>
      <c r="G81" s="141"/>
      <c r="H81" s="141"/>
      <c r="I81" s="141"/>
      <c r="J81" s="141"/>
      <c r="K81" s="141"/>
      <c r="L81" s="141"/>
      <c r="M81" s="142"/>
      <c r="N81" s="142"/>
      <c r="O81" s="141"/>
      <c r="P81" s="142"/>
      <c r="Q81" s="142"/>
      <c r="R81" s="143"/>
      <c r="S81" s="141"/>
      <c r="T81" s="141"/>
      <c r="U81" s="141"/>
      <c r="V81" s="141"/>
      <c r="W81" s="7"/>
      <c r="X81" s="5" t="str">
        <f t="shared" si="13"/>
        <v/>
      </c>
      <c r="Y81" s="5" t="str">
        <f t="shared" si="14"/>
        <v/>
      </c>
      <c r="Z81" s="7"/>
      <c r="AA81" s="123" t="str">
        <f t="shared" si="15"/>
        <v/>
      </c>
      <c r="AB81" s="7"/>
      <c r="AC81" s="5" t="str">
        <f t="shared" si="16"/>
        <v/>
      </c>
      <c r="AD81" s="5" t="str">
        <f t="shared" si="17"/>
        <v/>
      </c>
      <c r="AE81" s="5" t="str">
        <f t="shared" si="18"/>
        <v/>
      </c>
      <c r="AF81" s="7"/>
      <c r="AI81" s="5" t="str">
        <f t="shared" si="19"/>
        <v>＠</v>
      </c>
      <c r="AJ81" s="5">
        <f>IF(AI81="＠",0,IF(COUNTIF($AI$10:AI81,AI81)&gt;=2,0,1))</f>
        <v>0</v>
      </c>
      <c r="AK81" s="5" t="str">
        <f t="shared" si="20"/>
        <v>＠</v>
      </c>
      <c r="AL81" s="5">
        <f>IF(AK81="＠",0,IF(COUNTIF($AK$10:AK81,AK81)&gt;=2,0,1))</f>
        <v>0</v>
      </c>
      <c r="AM81" s="5" t="str">
        <f t="shared" si="21"/>
        <v>＠</v>
      </c>
      <c r="AN81" s="5">
        <f>IF(AM81="＠",0,IF(COUNTIF($AM$10:AM81,AM81)&gt;=2,0,1))</f>
        <v>0</v>
      </c>
      <c r="AO81" s="5" t="str">
        <f t="shared" si="22"/>
        <v>＠</v>
      </c>
      <c r="AP81" s="5">
        <f>IF(AO81="＠",0,IF(COUNTIF($AO$10:AO81,AO81)&gt;=2,0,1))</f>
        <v>0</v>
      </c>
      <c r="AQ81" s="11"/>
    </row>
    <row r="82" spans="1:43" ht="22" customHeight="1">
      <c r="A82" s="3">
        <f t="shared" si="23"/>
        <v>1</v>
      </c>
      <c r="B82" s="3" t="str">
        <f t="shared" si="12"/>
        <v/>
      </c>
      <c r="C82" s="111">
        <v>73</v>
      </c>
      <c r="D82" s="137"/>
      <c r="E82" s="137"/>
      <c r="F82" s="137"/>
      <c r="G82" s="137"/>
      <c r="H82" s="137"/>
      <c r="I82" s="137"/>
      <c r="J82" s="137"/>
      <c r="K82" s="137"/>
      <c r="L82" s="137"/>
      <c r="M82" s="138"/>
      <c r="N82" s="138"/>
      <c r="O82" s="137"/>
      <c r="P82" s="138"/>
      <c r="Q82" s="138"/>
      <c r="R82" s="139"/>
      <c r="S82" s="137"/>
      <c r="T82" s="137"/>
      <c r="U82" s="137"/>
      <c r="V82" s="137"/>
      <c r="W82" s="7"/>
      <c r="X82" s="5" t="str">
        <f t="shared" si="13"/>
        <v/>
      </c>
      <c r="Y82" s="5" t="str">
        <f t="shared" si="14"/>
        <v/>
      </c>
      <c r="Z82" s="7"/>
      <c r="AA82" s="123" t="str">
        <f t="shared" si="15"/>
        <v/>
      </c>
      <c r="AB82" s="7"/>
      <c r="AC82" s="5" t="str">
        <f t="shared" si="16"/>
        <v/>
      </c>
      <c r="AD82" s="5" t="str">
        <f t="shared" si="17"/>
        <v/>
      </c>
      <c r="AE82" s="5" t="str">
        <f t="shared" si="18"/>
        <v/>
      </c>
      <c r="AF82" s="7"/>
      <c r="AI82" s="5" t="str">
        <f t="shared" si="19"/>
        <v>＠</v>
      </c>
      <c r="AJ82" s="5">
        <f>IF(AI82="＠",0,IF(COUNTIF($AI$10:AI82,AI82)&gt;=2,0,1))</f>
        <v>0</v>
      </c>
      <c r="AK82" s="5" t="str">
        <f t="shared" si="20"/>
        <v>＠</v>
      </c>
      <c r="AL82" s="5">
        <f>IF(AK82="＠",0,IF(COUNTIF($AK$10:AK82,AK82)&gt;=2,0,1))</f>
        <v>0</v>
      </c>
      <c r="AM82" s="5" t="str">
        <f t="shared" si="21"/>
        <v>＠</v>
      </c>
      <c r="AN82" s="5">
        <f>IF(AM82="＠",0,IF(COUNTIF($AM$10:AM82,AM82)&gt;=2,0,1))</f>
        <v>0</v>
      </c>
      <c r="AO82" s="5" t="str">
        <f t="shared" si="22"/>
        <v>＠</v>
      </c>
      <c r="AP82" s="5">
        <f>IF(AO82="＠",0,IF(COUNTIF($AO$10:AO82,AO82)&gt;=2,0,1))</f>
        <v>0</v>
      </c>
      <c r="AQ82" s="11"/>
    </row>
    <row r="83" spans="1:43" ht="22" customHeight="1">
      <c r="A83" s="3">
        <f t="shared" si="23"/>
        <v>1</v>
      </c>
      <c r="B83" s="3" t="str">
        <f t="shared" si="12"/>
        <v/>
      </c>
      <c r="C83" s="111">
        <v>74</v>
      </c>
      <c r="D83" s="137"/>
      <c r="E83" s="137"/>
      <c r="F83" s="137"/>
      <c r="G83" s="137"/>
      <c r="H83" s="137"/>
      <c r="I83" s="137"/>
      <c r="J83" s="137"/>
      <c r="K83" s="137"/>
      <c r="L83" s="137"/>
      <c r="M83" s="138"/>
      <c r="N83" s="138"/>
      <c r="O83" s="137"/>
      <c r="P83" s="138"/>
      <c r="Q83" s="138"/>
      <c r="R83" s="139"/>
      <c r="S83" s="137"/>
      <c r="T83" s="137"/>
      <c r="U83" s="137"/>
      <c r="V83" s="137"/>
      <c r="W83" s="7"/>
      <c r="X83" s="5" t="str">
        <f t="shared" si="13"/>
        <v/>
      </c>
      <c r="Y83" s="5" t="str">
        <f t="shared" si="14"/>
        <v/>
      </c>
      <c r="Z83" s="7"/>
      <c r="AA83" s="123" t="str">
        <f t="shared" si="15"/>
        <v/>
      </c>
      <c r="AB83" s="7"/>
      <c r="AC83" s="5" t="str">
        <f t="shared" si="16"/>
        <v/>
      </c>
      <c r="AD83" s="5" t="str">
        <f t="shared" si="17"/>
        <v/>
      </c>
      <c r="AE83" s="5" t="str">
        <f t="shared" si="18"/>
        <v/>
      </c>
      <c r="AF83" s="7"/>
      <c r="AI83" s="5" t="str">
        <f t="shared" si="19"/>
        <v>＠</v>
      </c>
      <c r="AJ83" s="5">
        <f>IF(AI83="＠",0,IF(COUNTIF($AI$10:AI83,AI83)&gt;=2,0,1))</f>
        <v>0</v>
      </c>
      <c r="AK83" s="5" t="str">
        <f t="shared" si="20"/>
        <v>＠</v>
      </c>
      <c r="AL83" s="5">
        <f>IF(AK83="＠",0,IF(COUNTIF($AK$10:AK83,AK83)&gt;=2,0,1))</f>
        <v>0</v>
      </c>
      <c r="AM83" s="5" t="str">
        <f t="shared" si="21"/>
        <v>＠</v>
      </c>
      <c r="AN83" s="5">
        <f>IF(AM83="＠",0,IF(COUNTIF($AM$10:AM83,AM83)&gt;=2,0,1))</f>
        <v>0</v>
      </c>
      <c r="AO83" s="5" t="str">
        <f t="shared" si="22"/>
        <v>＠</v>
      </c>
      <c r="AP83" s="5">
        <f>IF(AO83="＠",0,IF(COUNTIF($AO$10:AO83,AO83)&gt;=2,0,1))</f>
        <v>0</v>
      </c>
      <c r="AQ83" s="11"/>
    </row>
    <row r="84" spans="1:43" ht="22" customHeight="1">
      <c r="A84" s="3">
        <f t="shared" si="23"/>
        <v>1</v>
      </c>
      <c r="B84" s="3" t="str">
        <f t="shared" si="12"/>
        <v/>
      </c>
      <c r="C84" s="111">
        <v>75</v>
      </c>
      <c r="D84" s="137"/>
      <c r="E84" s="137"/>
      <c r="F84" s="137"/>
      <c r="G84" s="137"/>
      <c r="H84" s="137"/>
      <c r="I84" s="137"/>
      <c r="J84" s="137"/>
      <c r="K84" s="137"/>
      <c r="L84" s="137"/>
      <c r="M84" s="138"/>
      <c r="N84" s="138"/>
      <c r="O84" s="137"/>
      <c r="P84" s="138"/>
      <c r="Q84" s="138"/>
      <c r="R84" s="139"/>
      <c r="S84" s="137"/>
      <c r="T84" s="137"/>
      <c r="U84" s="137"/>
      <c r="V84" s="137"/>
      <c r="W84" s="7"/>
      <c r="X84" s="5" t="str">
        <f t="shared" si="13"/>
        <v/>
      </c>
      <c r="Y84" s="5" t="str">
        <f t="shared" si="14"/>
        <v/>
      </c>
      <c r="Z84" s="7"/>
      <c r="AA84" s="123" t="str">
        <f t="shared" si="15"/>
        <v/>
      </c>
      <c r="AB84" s="7"/>
      <c r="AC84" s="5" t="str">
        <f t="shared" si="16"/>
        <v/>
      </c>
      <c r="AD84" s="5" t="str">
        <f t="shared" si="17"/>
        <v/>
      </c>
      <c r="AE84" s="5" t="str">
        <f t="shared" si="18"/>
        <v/>
      </c>
      <c r="AF84" s="7"/>
      <c r="AI84" s="5" t="str">
        <f t="shared" si="19"/>
        <v>＠</v>
      </c>
      <c r="AJ84" s="5">
        <f>IF(AI84="＠",0,IF(COUNTIF($AI$10:AI84,AI84)&gt;=2,0,1))</f>
        <v>0</v>
      </c>
      <c r="AK84" s="5" t="str">
        <f t="shared" si="20"/>
        <v>＠</v>
      </c>
      <c r="AL84" s="5">
        <f>IF(AK84="＠",0,IF(COUNTIF($AK$10:AK84,AK84)&gt;=2,0,1))</f>
        <v>0</v>
      </c>
      <c r="AM84" s="5" t="str">
        <f t="shared" si="21"/>
        <v>＠</v>
      </c>
      <c r="AN84" s="5">
        <f>IF(AM84="＠",0,IF(COUNTIF($AM$10:AM84,AM84)&gt;=2,0,1))</f>
        <v>0</v>
      </c>
      <c r="AO84" s="5" t="str">
        <f t="shared" si="22"/>
        <v>＠</v>
      </c>
      <c r="AP84" s="5">
        <f>IF(AO84="＠",0,IF(COUNTIF($AO$10:AO84,AO84)&gt;=2,0,1))</f>
        <v>0</v>
      </c>
      <c r="AQ84" s="11"/>
    </row>
    <row r="85" spans="1:43" ht="22" customHeight="1">
      <c r="A85" s="3">
        <f t="shared" si="23"/>
        <v>1</v>
      </c>
      <c r="B85" s="3" t="str">
        <f t="shared" si="12"/>
        <v/>
      </c>
      <c r="C85" s="111">
        <v>76</v>
      </c>
      <c r="D85" s="137"/>
      <c r="E85" s="137"/>
      <c r="F85" s="137"/>
      <c r="G85" s="137"/>
      <c r="H85" s="137"/>
      <c r="I85" s="137"/>
      <c r="J85" s="137"/>
      <c r="K85" s="137"/>
      <c r="L85" s="137"/>
      <c r="M85" s="138"/>
      <c r="N85" s="138"/>
      <c r="O85" s="137"/>
      <c r="P85" s="138"/>
      <c r="Q85" s="138"/>
      <c r="R85" s="139"/>
      <c r="S85" s="137"/>
      <c r="T85" s="137"/>
      <c r="U85" s="137"/>
      <c r="V85" s="137"/>
      <c r="W85" s="7"/>
      <c r="X85" s="5" t="str">
        <f t="shared" si="13"/>
        <v/>
      </c>
      <c r="Y85" s="5" t="str">
        <f t="shared" si="14"/>
        <v/>
      </c>
      <c r="Z85" s="7"/>
      <c r="AA85" s="123" t="str">
        <f t="shared" si="15"/>
        <v/>
      </c>
      <c r="AB85" s="7"/>
      <c r="AC85" s="5" t="str">
        <f t="shared" si="16"/>
        <v/>
      </c>
      <c r="AD85" s="5" t="str">
        <f t="shared" si="17"/>
        <v/>
      </c>
      <c r="AE85" s="5" t="str">
        <f t="shared" si="18"/>
        <v/>
      </c>
      <c r="AF85" s="7"/>
      <c r="AI85" s="5" t="str">
        <f t="shared" si="19"/>
        <v>＠</v>
      </c>
      <c r="AJ85" s="5">
        <f>IF(AI85="＠",0,IF(COUNTIF($AI$10:AI85,AI85)&gt;=2,0,1))</f>
        <v>0</v>
      </c>
      <c r="AK85" s="5" t="str">
        <f t="shared" si="20"/>
        <v>＠</v>
      </c>
      <c r="AL85" s="5">
        <f>IF(AK85="＠",0,IF(COUNTIF($AK$10:AK85,AK85)&gt;=2,0,1))</f>
        <v>0</v>
      </c>
      <c r="AM85" s="5" t="str">
        <f t="shared" si="21"/>
        <v>＠</v>
      </c>
      <c r="AN85" s="5">
        <f>IF(AM85="＠",0,IF(COUNTIF($AM$10:AM85,AM85)&gt;=2,0,1))</f>
        <v>0</v>
      </c>
      <c r="AO85" s="5" t="str">
        <f t="shared" si="22"/>
        <v>＠</v>
      </c>
      <c r="AP85" s="5">
        <f>IF(AO85="＠",0,IF(COUNTIF($AO$10:AO85,AO85)&gt;=2,0,1))</f>
        <v>0</v>
      </c>
      <c r="AQ85" s="11"/>
    </row>
    <row r="86" spans="1:43" ht="22" customHeight="1">
      <c r="A86" s="3">
        <f t="shared" si="23"/>
        <v>1</v>
      </c>
      <c r="B86" s="3" t="str">
        <f t="shared" si="12"/>
        <v/>
      </c>
      <c r="C86" s="111">
        <v>77</v>
      </c>
      <c r="D86" s="137"/>
      <c r="E86" s="137"/>
      <c r="F86" s="137"/>
      <c r="G86" s="137"/>
      <c r="H86" s="137"/>
      <c r="I86" s="137"/>
      <c r="J86" s="137"/>
      <c r="K86" s="137"/>
      <c r="L86" s="137"/>
      <c r="M86" s="138"/>
      <c r="N86" s="138"/>
      <c r="O86" s="137"/>
      <c r="P86" s="138"/>
      <c r="Q86" s="138"/>
      <c r="R86" s="139"/>
      <c r="S86" s="137"/>
      <c r="T86" s="137"/>
      <c r="U86" s="137"/>
      <c r="V86" s="137"/>
      <c r="W86" s="7"/>
      <c r="X86" s="5" t="str">
        <f t="shared" si="13"/>
        <v/>
      </c>
      <c r="Y86" s="5" t="str">
        <f t="shared" si="14"/>
        <v/>
      </c>
      <c r="Z86" s="7"/>
      <c r="AA86" s="123" t="str">
        <f t="shared" si="15"/>
        <v/>
      </c>
      <c r="AB86" s="7"/>
      <c r="AC86" s="5" t="str">
        <f t="shared" si="16"/>
        <v/>
      </c>
      <c r="AD86" s="5" t="str">
        <f t="shared" si="17"/>
        <v/>
      </c>
      <c r="AE86" s="5" t="str">
        <f t="shared" si="18"/>
        <v/>
      </c>
      <c r="AF86" s="7"/>
      <c r="AI86" s="5" t="str">
        <f t="shared" si="19"/>
        <v>＠</v>
      </c>
      <c r="AJ86" s="5">
        <f>IF(AI86="＠",0,IF(COUNTIF($AI$10:AI86,AI86)&gt;=2,0,1))</f>
        <v>0</v>
      </c>
      <c r="AK86" s="5" t="str">
        <f t="shared" si="20"/>
        <v>＠</v>
      </c>
      <c r="AL86" s="5">
        <f>IF(AK86="＠",0,IF(COUNTIF($AK$10:AK86,AK86)&gt;=2,0,1))</f>
        <v>0</v>
      </c>
      <c r="AM86" s="5" t="str">
        <f t="shared" si="21"/>
        <v>＠</v>
      </c>
      <c r="AN86" s="5">
        <f>IF(AM86="＠",0,IF(COUNTIF($AM$10:AM86,AM86)&gt;=2,0,1))</f>
        <v>0</v>
      </c>
      <c r="AO86" s="5" t="str">
        <f t="shared" si="22"/>
        <v>＠</v>
      </c>
      <c r="AP86" s="5">
        <f>IF(AO86="＠",0,IF(COUNTIF($AO$10:AO86,AO86)&gt;=2,0,1))</f>
        <v>0</v>
      </c>
      <c r="AQ86" s="11"/>
    </row>
    <row r="87" spans="1:43" ht="22" customHeight="1">
      <c r="A87" s="3">
        <f t="shared" si="23"/>
        <v>1</v>
      </c>
      <c r="B87" s="3" t="str">
        <f t="shared" si="12"/>
        <v/>
      </c>
      <c r="C87" s="111">
        <v>78</v>
      </c>
      <c r="D87" s="137"/>
      <c r="E87" s="137"/>
      <c r="F87" s="137"/>
      <c r="G87" s="137"/>
      <c r="H87" s="137"/>
      <c r="I87" s="137"/>
      <c r="J87" s="137"/>
      <c r="K87" s="137"/>
      <c r="L87" s="137"/>
      <c r="M87" s="138"/>
      <c r="N87" s="138"/>
      <c r="O87" s="137"/>
      <c r="P87" s="138"/>
      <c r="Q87" s="138"/>
      <c r="R87" s="139"/>
      <c r="S87" s="137"/>
      <c r="T87" s="137"/>
      <c r="U87" s="137"/>
      <c r="V87" s="137"/>
      <c r="W87" s="7"/>
      <c r="X87" s="5" t="str">
        <f t="shared" si="13"/>
        <v/>
      </c>
      <c r="Y87" s="5" t="str">
        <f t="shared" si="14"/>
        <v/>
      </c>
      <c r="Z87" s="7"/>
      <c r="AA87" s="123" t="str">
        <f t="shared" si="15"/>
        <v/>
      </c>
      <c r="AB87" s="7"/>
      <c r="AC87" s="5" t="str">
        <f t="shared" si="16"/>
        <v/>
      </c>
      <c r="AD87" s="5" t="str">
        <f t="shared" si="17"/>
        <v/>
      </c>
      <c r="AE87" s="5" t="str">
        <f t="shared" si="18"/>
        <v/>
      </c>
      <c r="AF87" s="7"/>
      <c r="AI87" s="5" t="str">
        <f t="shared" si="19"/>
        <v>＠</v>
      </c>
      <c r="AJ87" s="5">
        <f>IF(AI87="＠",0,IF(COUNTIF($AI$10:AI87,AI87)&gt;=2,0,1))</f>
        <v>0</v>
      </c>
      <c r="AK87" s="5" t="str">
        <f t="shared" si="20"/>
        <v>＠</v>
      </c>
      <c r="AL87" s="5">
        <f>IF(AK87="＠",0,IF(COUNTIF($AK$10:AK87,AK87)&gt;=2,0,1))</f>
        <v>0</v>
      </c>
      <c r="AM87" s="5" t="str">
        <f t="shared" si="21"/>
        <v>＠</v>
      </c>
      <c r="AN87" s="5">
        <f>IF(AM87="＠",0,IF(COUNTIF($AM$10:AM87,AM87)&gt;=2,0,1))</f>
        <v>0</v>
      </c>
      <c r="AO87" s="5" t="str">
        <f t="shared" si="22"/>
        <v>＠</v>
      </c>
      <c r="AP87" s="5">
        <f>IF(AO87="＠",0,IF(COUNTIF($AO$10:AO87,AO87)&gt;=2,0,1))</f>
        <v>0</v>
      </c>
      <c r="AQ87" s="11"/>
    </row>
    <row r="88" spans="1:43" ht="22" customHeight="1">
      <c r="A88" s="3">
        <f t="shared" si="23"/>
        <v>1</v>
      </c>
      <c r="B88" s="3" t="str">
        <f t="shared" si="12"/>
        <v/>
      </c>
      <c r="C88" s="111">
        <v>79</v>
      </c>
      <c r="D88" s="137"/>
      <c r="E88" s="137"/>
      <c r="F88" s="137"/>
      <c r="G88" s="137"/>
      <c r="H88" s="137"/>
      <c r="I88" s="137"/>
      <c r="J88" s="137"/>
      <c r="K88" s="137"/>
      <c r="L88" s="137"/>
      <c r="M88" s="138"/>
      <c r="N88" s="138"/>
      <c r="O88" s="137"/>
      <c r="P88" s="138"/>
      <c r="Q88" s="138"/>
      <c r="R88" s="139"/>
      <c r="S88" s="137"/>
      <c r="T88" s="137"/>
      <c r="U88" s="137"/>
      <c r="V88" s="137"/>
      <c r="W88" s="7"/>
      <c r="X88" s="5" t="str">
        <f t="shared" si="13"/>
        <v/>
      </c>
      <c r="Y88" s="5" t="str">
        <f t="shared" si="14"/>
        <v/>
      </c>
      <c r="Z88" s="7"/>
      <c r="AA88" s="123" t="str">
        <f t="shared" si="15"/>
        <v/>
      </c>
      <c r="AB88" s="7"/>
      <c r="AC88" s="5" t="str">
        <f t="shared" si="16"/>
        <v/>
      </c>
      <c r="AD88" s="5" t="str">
        <f t="shared" si="17"/>
        <v/>
      </c>
      <c r="AE88" s="5" t="str">
        <f t="shared" si="18"/>
        <v/>
      </c>
      <c r="AF88" s="7"/>
      <c r="AI88" s="5" t="str">
        <f t="shared" si="19"/>
        <v>＠</v>
      </c>
      <c r="AJ88" s="5">
        <f>IF(AI88="＠",0,IF(COUNTIF($AI$10:AI88,AI88)&gt;=2,0,1))</f>
        <v>0</v>
      </c>
      <c r="AK88" s="5" t="str">
        <f t="shared" si="20"/>
        <v>＠</v>
      </c>
      <c r="AL88" s="5">
        <f>IF(AK88="＠",0,IF(COUNTIF($AK$10:AK88,AK88)&gt;=2,0,1))</f>
        <v>0</v>
      </c>
      <c r="AM88" s="5" t="str">
        <f t="shared" si="21"/>
        <v>＠</v>
      </c>
      <c r="AN88" s="5">
        <f>IF(AM88="＠",0,IF(COUNTIF($AM$10:AM88,AM88)&gt;=2,0,1))</f>
        <v>0</v>
      </c>
      <c r="AO88" s="5" t="str">
        <f t="shared" si="22"/>
        <v>＠</v>
      </c>
      <c r="AP88" s="5">
        <f>IF(AO88="＠",0,IF(COUNTIF($AO$10:AO88,AO88)&gt;=2,0,1))</f>
        <v>0</v>
      </c>
      <c r="AQ88" s="11"/>
    </row>
    <row r="89" spans="1:43" ht="22" customHeight="1">
      <c r="A89" s="3">
        <f t="shared" si="23"/>
        <v>1</v>
      </c>
      <c r="B89" s="3" t="str">
        <f t="shared" si="12"/>
        <v/>
      </c>
      <c r="C89" s="111">
        <v>80</v>
      </c>
      <c r="D89" s="137"/>
      <c r="E89" s="137"/>
      <c r="F89" s="137"/>
      <c r="G89" s="137"/>
      <c r="H89" s="137"/>
      <c r="I89" s="137"/>
      <c r="J89" s="137"/>
      <c r="K89" s="137"/>
      <c r="L89" s="137"/>
      <c r="M89" s="138"/>
      <c r="N89" s="138"/>
      <c r="O89" s="137"/>
      <c r="P89" s="138"/>
      <c r="Q89" s="138"/>
      <c r="R89" s="139"/>
      <c r="S89" s="137"/>
      <c r="T89" s="137"/>
      <c r="U89" s="137"/>
      <c r="V89" s="137"/>
      <c r="W89" s="7"/>
      <c r="X89" s="5" t="str">
        <f t="shared" si="13"/>
        <v/>
      </c>
      <c r="Y89" s="5" t="str">
        <f t="shared" si="14"/>
        <v/>
      </c>
      <c r="Z89" s="7"/>
      <c r="AA89" s="123" t="str">
        <f t="shared" si="15"/>
        <v/>
      </c>
      <c r="AB89" s="7"/>
      <c r="AC89" s="5" t="str">
        <f t="shared" si="16"/>
        <v/>
      </c>
      <c r="AD89" s="5" t="str">
        <f t="shared" si="17"/>
        <v/>
      </c>
      <c r="AE89" s="5" t="str">
        <f t="shared" si="18"/>
        <v/>
      </c>
      <c r="AF89" s="7"/>
      <c r="AI89" s="5" t="str">
        <f t="shared" si="19"/>
        <v>＠</v>
      </c>
      <c r="AJ89" s="5">
        <f>IF(AI89="＠",0,IF(COUNTIF($AI$10:AI89,AI89)&gt;=2,0,1))</f>
        <v>0</v>
      </c>
      <c r="AK89" s="5" t="str">
        <f t="shared" si="20"/>
        <v>＠</v>
      </c>
      <c r="AL89" s="5">
        <f>IF(AK89="＠",0,IF(COUNTIF($AK$10:AK89,AK89)&gt;=2,0,1))</f>
        <v>0</v>
      </c>
      <c r="AM89" s="5" t="str">
        <f t="shared" si="21"/>
        <v>＠</v>
      </c>
      <c r="AN89" s="5">
        <f>IF(AM89="＠",0,IF(COUNTIF($AM$10:AM89,AM89)&gt;=2,0,1))</f>
        <v>0</v>
      </c>
      <c r="AO89" s="5" t="str">
        <f t="shared" si="22"/>
        <v>＠</v>
      </c>
      <c r="AP89" s="5">
        <f>IF(AO89="＠",0,IF(COUNTIF($AO$10:AO89,AO89)&gt;=2,0,1))</f>
        <v>0</v>
      </c>
      <c r="AQ89" s="11"/>
    </row>
    <row r="90" spans="1:43" ht="22" customHeight="1">
      <c r="A90" s="3">
        <f t="shared" si="23"/>
        <v>1</v>
      </c>
      <c r="B90" s="3" t="str">
        <f t="shared" si="12"/>
        <v/>
      </c>
      <c r="C90" s="111">
        <v>81</v>
      </c>
      <c r="D90" s="137"/>
      <c r="E90" s="137"/>
      <c r="F90" s="137"/>
      <c r="G90" s="137"/>
      <c r="H90" s="137"/>
      <c r="I90" s="137"/>
      <c r="J90" s="137"/>
      <c r="K90" s="137"/>
      <c r="L90" s="137"/>
      <c r="M90" s="138"/>
      <c r="N90" s="138"/>
      <c r="O90" s="137"/>
      <c r="P90" s="138"/>
      <c r="Q90" s="138"/>
      <c r="R90" s="139"/>
      <c r="S90" s="137"/>
      <c r="T90" s="137"/>
      <c r="U90" s="137"/>
      <c r="V90" s="137"/>
      <c r="W90" s="7"/>
      <c r="X90" s="5" t="str">
        <f t="shared" si="13"/>
        <v/>
      </c>
      <c r="Y90" s="5" t="str">
        <f t="shared" si="14"/>
        <v/>
      </c>
      <c r="Z90" s="7"/>
      <c r="AA90" s="123" t="str">
        <f t="shared" si="15"/>
        <v/>
      </c>
      <c r="AB90" s="7"/>
      <c r="AC90" s="5" t="str">
        <f t="shared" si="16"/>
        <v/>
      </c>
      <c r="AD90" s="5" t="str">
        <f t="shared" si="17"/>
        <v/>
      </c>
      <c r="AE90" s="5" t="str">
        <f t="shared" si="18"/>
        <v/>
      </c>
      <c r="AF90" s="7"/>
      <c r="AI90" s="5" t="str">
        <f t="shared" si="19"/>
        <v>＠</v>
      </c>
      <c r="AJ90" s="5">
        <f>IF(AI90="＠",0,IF(COUNTIF($AI$10:AI90,AI90)&gt;=2,0,1))</f>
        <v>0</v>
      </c>
      <c r="AK90" s="5" t="str">
        <f t="shared" si="20"/>
        <v>＠</v>
      </c>
      <c r="AL90" s="5">
        <f>IF(AK90="＠",0,IF(COUNTIF($AK$10:AK90,AK90)&gt;=2,0,1))</f>
        <v>0</v>
      </c>
      <c r="AM90" s="5" t="str">
        <f t="shared" si="21"/>
        <v>＠</v>
      </c>
      <c r="AN90" s="5">
        <f>IF(AM90="＠",0,IF(COUNTIF($AM$10:AM90,AM90)&gt;=2,0,1))</f>
        <v>0</v>
      </c>
      <c r="AO90" s="5" t="str">
        <f t="shared" si="22"/>
        <v>＠</v>
      </c>
      <c r="AP90" s="5">
        <f>IF(AO90="＠",0,IF(COUNTIF($AO$10:AO90,AO90)&gt;=2,0,1))</f>
        <v>0</v>
      </c>
      <c r="AQ90" s="11"/>
    </row>
    <row r="91" spans="1:43" ht="22" customHeight="1">
      <c r="A91" s="3">
        <f t="shared" si="23"/>
        <v>1</v>
      </c>
      <c r="B91" s="3" t="str">
        <f t="shared" si="12"/>
        <v/>
      </c>
      <c r="C91" s="111">
        <v>82</v>
      </c>
      <c r="D91" s="137"/>
      <c r="E91" s="137"/>
      <c r="F91" s="137"/>
      <c r="G91" s="137"/>
      <c r="H91" s="137"/>
      <c r="I91" s="137"/>
      <c r="J91" s="137"/>
      <c r="K91" s="137"/>
      <c r="L91" s="137"/>
      <c r="M91" s="138"/>
      <c r="N91" s="138"/>
      <c r="O91" s="137"/>
      <c r="P91" s="138"/>
      <c r="Q91" s="138"/>
      <c r="R91" s="139"/>
      <c r="S91" s="137"/>
      <c r="T91" s="137"/>
      <c r="U91" s="137"/>
      <c r="V91" s="137"/>
      <c r="W91" s="7"/>
      <c r="X91" s="5" t="str">
        <f t="shared" si="13"/>
        <v/>
      </c>
      <c r="Y91" s="5" t="str">
        <f t="shared" si="14"/>
        <v/>
      </c>
      <c r="Z91" s="7"/>
      <c r="AA91" s="123" t="str">
        <f t="shared" si="15"/>
        <v/>
      </c>
      <c r="AB91" s="7"/>
      <c r="AC91" s="5" t="str">
        <f t="shared" si="16"/>
        <v/>
      </c>
      <c r="AD91" s="5" t="str">
        <f t="shared" si="17"/>
        <v/>
      </c>
      <c r="AE91" s="5" t="str">
        <f t="shared" si="18"/>
        <v/>
      </c>
      <c r="AF91" s="7"/>
      <c r="AI91" s="5" t="str">
        <f t="shared" si="19"/>
        <v>＠</v>
      </c>
      <c r="AJ91" s="5">
        <f>IF(AI91="＠",0,IF(COUNTIF($AI$10:AI91,AI91)&gt;=2,0,1))</f>
        <v>0</v>
      </c>
      <c r="AK91" s="5" t="str">
        <f t="shared" si="20"/>
        <v>＠</v>
      </c>
      <c r="AL91" s="5">
        <f>IF(AK91="＠",0,IF(COUNTIF($AK$10:AK91,AK91)&gt;=2,0,1))</f>
        <v>0</v>
      </c>
      <c r="AM91" s="5" t="str">
        <f t="shared" si="21"/>
        <v>＠</v>
      </c>
      <c r="AN91" s="5">
        <f>IF(AM91="＠",0,IF(COUNTIF($AM$10:AM91,AM91)&gt;=2,0,1))</f>
        <v>0</v>
      </c>
      <c r="AO91" s="5" t="str">
        <f t="shared" si="22"/>
        <v>＠</v>
      </c>
      <c r="AP91" s="5">
        <f>IF(AO91="＠",0,IF(COUNTIF($AO$10:AO91,AO91)&gt;=2,0,1))</f>
        <v>0</v>
      </c>
      <c r="AQ91" s="11"/>
    </row>
    <row r="92" spans="1:43" ht="22" customHeight="1">
      <c r="A92" s="3">
        <f t="shared" si="23"/>
        <v>1</v>
      </c>
      <c r="B92" s="3" t="str">
        <f t="shared" si="12"/>
        <v/>
      </c>
      <c r="C92" s="111">
        <v>83</v>
      </c>
      <c r="D92" s="137"/>
      <c r="E92" s="137"/>
      <c r="F92" s="137"/>
      <c r="G92" s="137"/>
      <c r="H92" s="137"/>
      <c r="I92" s="137"/>
      <c r="J92" s="137"/>
      <c r="K92" s="137"/>
      <c r="L92" s="137"/>
      <c r="M92" s="138"/>
      <c r="N92" s="138"/>
      <c r="O92" s="137"/>
      <c r="P92" s="138"/>
      <c r="Q92" s="138"/>
      <c r="R92" s="139"/>
      <c r="S92" s="137"/>
      <c r="T92" s="137"/>
      <c r="U92" s="137"/>
      <c r="V92" s="137"/>
      <c r="W92" s="7"/>
      <c r="X92" s="5" t="str">
        <f t="shared" si="13"/>
        <v/>
      </c>
      <c r="Y92" s="5" t="str">
        <f t="shared" si="14"/>
        <v/>
      </c>
      <c r="Z92" s="7"/>
      <c r="AA92" s="123" t="str">
        <f t="shared" si="15"/>
        <v/>
      </c>
      <c r="AB92" s="7"/>
      <c r="AC92" s="5" t="str">
        <f t="shared" si="16"/>
        <v/>
      </c>
      <c r="AD92" s="5" t="str">
        <f t="shared" si="17"/>
        <v/>
      </c>
      <c r="AE92" s="5" t="str">
        <f t="shared" si="18"/>
        <v/>
      </c>
      <c r="AF92" s="7"/>
      <c r="AI92" s="5" t="str">
        <f t="shared" si="19"/>
        <v>＠</v>
      </c>
      <c r="AJ92" s="5">
        <f>IF(AI92="＠",0,IF(COUNTIF($AI$10:AI92,AI92)&gt;=2,0,1))</f>
        <v>0</v>
      </c>
      <c r="AK92" s="5" t="str">
        <f t="shared" si="20"/>
        <v>＠</v>
      </c>
      <c r="AL92" s="5">
        <f>IF(AK92="＠",0,IF(COUNTIF($AK$10:AK92,AK92)&gt;=2,0,1))</f>
        <v>0</v>
      </c>
      <c r="AM92" s="5" t="str">
        <f t="shared" si="21"/>
        <v>＠</v>
      </c>
      <c r="AN92" s="5">
        <f>IF(AM92="＠",0,IF(COUNTIF($AM$10:AM92,AM92)&gt;=2,0,1))</f>
        <v>0</v>
      </c>
      <c r="AO92" s="5" t="str">
        <f t="shared" si="22"/>
        <v>＠</v>
      </c>
      <c r="AP92" s="5">
        <f>IF(AO92="＠",0,IF(COUNTIF($AO$10:AO92,AO92)&gt;=2,0,1))</f>
        <v>0</v>
      </c>
      <c r="AQ92" s="11"/>
    </row>
    <row r="93" spans="1:43" ht="22" customHeight="1">
      <c r="A93" s="3">
        <f t="shared" si="23"/>
        <v>1</v>
      </c>
      <c r="B93" s="3" t="str">
        <f t="shared" si="12"/>
        <v/>
      </c>
      <c r="C93" s="111">
        <v>84</v>
      </c>
      <c r="D93" s="137"/>
      <c r="E93" s="137"/>
      <c r="F93" s="137"/>
      <c r="G93" s="137"/>
      <c r="H93" s="137"/>
      <c r="I93" s="137"/>
      <c r="J93" s="137"/>
      <c r="K93" s="137"/>
      <c r="L93" s="137"/>
      <c r="M93" s="138"/>
      <c r="N93" s="138"/>
      <c r="O93" s="137"/>
      <c r="P93" s="138"/>
      <c r="Q93" s="138"/>
      <c r="R93" s="139"/>
      <c r="S93" s="137"/>
      <c r="T93" s="137"/>
      <c r="U93" s="137"/>
      <c r="V93" s="137"/>
      <c r="W93" s="7"/>
      <c r="X93" s="5" t="str">
        <f t="shared" si="13"/>
        <v/>
      </c>
      <c r="Y93" s="5" t="str">
        <f t="shared" si="14"/>
        <v/>
      </c>
      <c r="Z93" s="7"/>
      <c r="AA93" s="123" t="str">
        <f t="shared" si="15"/>
        <v/>
      </c>
      <c r="AB93" s="7"/>
      <c r="AC93" s="5" t="str">
        <f t="shared" si="16"/>
        <v/>
      </c>
      <c r="AD93" s="5" t="str">
        <f t="shared" si="17"/>
        <v/>
      </c>
      <c r="AE93" s="5" t="str">
        <f t="shared" si="18"/>
        <v/>
      </c>
      <c r="AF93" s="7"/>
      <c r="AI93" s="5" t="str">
        <f t="shared" si="19"/>
        <v>＠</v>
      </c>
      <c r="AJ93" s="5">
        <f>IF(AI93="＠",0,IF(COUNTIF($AI$10:AI93,AI93)&gt;=2,0,1))</f>
        <v>0</v>
      </c>
      <c r="AK93" s="5" t="str">
        <f t="shared" si="20"/>
        <v>＠</v>
      </c>
      <c r="AL93" s="5">
        <f>IF(AK93="＠",0,IF(COUNTIF($AK$10:AK93,AK93)&gt;=2,0,1))</f>
        <v>0</v>
      </c>
      <c r="AM93" s="5" t="str">
        <f t="shared" si="21"/>
        <v>＠</v>
      </c>
      <c r="AN93" s="5">
        <f>IF(AM93="＠",0,IF(COUNTIF($AM$10:AM93,AM93)&gt;=2,0,1))</f>
        <v>0</v>
      </c>
      <c r="AO93" s="5" t="str">
        <f t="shared" si="22"/>
        <v>＠</v>
      </c>
      <c r="AP93" s="5">
        <f>IF(AO93="＠",0,IF(COUNTIF($AO$10:AO93,AO93)&gt;=2,0,1))</f>
        <v>0</v>
      </c>
      <c r="AQ93" s="11"/>
    </row>
    <row r="94" spans="1:43" ht="22" customHeight="1">
      <c r="A94" s="3">
        <f t="shared" si="23"/>
        <v>1</v>
      </c>
      <c r="B94" s="3" t="str">
        <f t="shared" si="12"/>
        <v/>
      </c>
      <c r="C94" s="111">
        <v>85</v>
      </c>
      <c r="D94" s="137"/>
      <c r="E94" s="137"/>
      <c r="F94" s="144"/>
      <c r="G94" s="137"/>
      <c r="H94" s="137"/>
      <c r="I94" s="137"/>
      <c r="J94" s="137"/>
      <c r="K94" s="137"/>
      <c r="L94" s="137"/>
      <c r="M94" s="145"/>
      <c r="N94" s="145"/>
      <c r="O94" s="137"/>
      <c r="P94" s="138"/>
      <c r="Q94" s="138"/>
      <c r="R94" s="146"/>
      <c r="S94" s="137"/>
      <c r="T94" s="137"/>
      <c r="U94" s="137"/>
      <c r="V94" s="137"/>
      <c r="W94" s="7"/>
      <c r="X94" s="5" t="str">
        <f t="shared" si="13"/>
        <v/>
      </c>
      <c r="Y94" s="5" t="str">
        <f t="shared" si="14"/>
        <v/>
      </c>
      <c r="Z94" s="7"/>
      <c r="AA94" s="123" t="str">
        <f t="shared" si="15"/>
        <v/>
      </c>
      <c r="AB94" s="7"/>
      <c r="AC94" s="5" t="str">
        <f t="shared" si="16"/>
        <v/>
      </c>
      <c r="AD94" s="5" t="str">
        <f t="shared" si="17"/>
        <v/>
      </c>
      <c r="AE94" s="5" t="str">
        <f t="shared" si="18"/>
        <v/>
      </c>
      <c r="AF94" s="7"/>
      <c r="AI94" s="5" t="str">
        <f t="shared" si="19"/>
        <v>＠</v>
      </c>
      <c r="AJ94" s="5">
        <f>IF(AI94="＠",0,IF(COUNTIF($AI$10:AI94,AI94)&gt;=2,0,1))</f>
        <v>0</v>
      </c>
      <c r="AK94" s="5" t="str">
        <f t="shared" si="20"/>
        <v>＠</v>
      </c>
      <c r="AL94" s="5">
        <f>IF(AK94="＠",0,IF(COUNTIF($AK$10:AK94,AK94)&gt;=2,0,1))</f>
        <v>0</v>
      </c>
      <c r="AM94" s="5" t="str">
        <f t="shared" si="21"/>
        <v>＠</v>
      </c>
      <c r="AN94" s="5">
        <f>IF(AM94="＠",0,IF(COUNTIF($AM$10:AM94,AM94)&gt;=2,0,1))</f>
        <v>0</v>
      </c>
      <c r="AO94" s="5" t="str">
        <f t="shared" si="22"/>
        <v>＠</v>
      </c>
      <c r="AP94" s="5">
        <f>IF(AO94="＠",0,IF(COUNTIF($AO$10:AO94,AO94)&gt;=2,0,1))</f>
        <v>0</v>
      </c>
      <c r="AQ94" s="11"/>
    </row>
    <row r="95" spans="1:43" ht="22" customHeight="1">
      <c r="A95" s="3">
        <f t="shared" si="23"/>
        <v>1</v>
      </c>
      <c r="B95" s="3" t="str">
        <f t="shared" si="12"/>
        <v/>
      </c>
      <c r="C95" s="111">
        <v>86</v>
      </c>
      <c r="D95" s="130"/>
      <c r="E95" s="131"/>
      <c r="F95" s="132"/>
      <c r="G95" s="133"/>
      <c r="H95" s="133"/>
      <c r="I95" s="130"/>
      <c r="J95" s="134"/>
      <c r="K95" s="130"/>
      <c r="L95" s="130"/>
      <c r="M95" s="135"/>
      <c r="N95" s="135"/>
      <c r="O95" s="130"/>
      <c r="P95" s="135"/>
      <c r="Q95" s="135"/>
      <c r="R95" s="135"/>
      <c r="S95" s="133"/>
      <c r="T95" s="133"/>
      <c r="U95" s="133"/>
      <c r="V95" s="133"/>
      <c r="W95" s="7"/>
      <c r="X95" s="5" t="str">
        <f t="shared" si="13"/>
        <v/>
      </c>
      <c r="Y95" s="5" t="str">
        <f t="shared" si="14"/>
        <v/>
      </c>
      <c r="Z95" s="7"/>
      <c r="AA95" s="123" t="str">
        <f t="shared" si="15"/>
        <v/>
      </c>
      <c r="AB95" s="7"/>
      <c r="AC95" s="5" t="str">
        <f t="shared" si="16"/>
        <v/>
      </c>
      <c r="AD95" s="5" t="str">
        <f t="shared" si="17"/>
        <v/>
      </c>
      <c r="AE95" s="5" t="str">
        <f t="shared" si="18"/>
        <v/>
      </c>
      <c r="AF95" s="7"/>
      <c r="AI95" s="5" t="str">
        <f t="shared" si="19"/>
        <v>＠</v>
      </c>
      <c r="AJ95" s="5">
        <f>IF(AI95="＠",0,IF(COUNTIF($AI$10:AI95,AI95)&gt;=2,0,1))</f>
        <v>0</v>
      </c>
      <c r="AK95" s="5" t="str">
        <f t="shared" si="20"/>
        <v>＠</v>
      </c>
      <c r="AL95" s="5">
        <f>IF(AK95="＠",0,IF(COUNTIF($AK$10:AK95,AK95)&gt;=2,0,1))</f>
        <v>0</v>
      </c>
      <c r="AM95" s="5" t="str">
        <f t="shared" si="21"/>
        <v>＠</v>
      </c>
      <c r="AN95" s="5">
        <f>IF(AM95="＠",0,IF(COUNTIF($AM$10:AM95,AM95)&gt;=2,0,1))</f>
        <v>0</v>
      </c>
      <c r="AO95" s="5" t="str">
        <f t="shared" si="22"/>
        <v>＠</v>
      </c>
      <c r="AP95" s="5">
        <f>IF(AO95="＠",0,IF(COUNTIF($AO$10:AO95,AO95)&gt;=2,0,1))</f>
        <v>0</v>
      </c>
      <c r="AQ95" s="11"/>
    </row>
    <row r="96" spans="1:43" ht="22" customHeight="1">
      <c r="A96" s="3">
        <f t="shared" si="23"/>
        <v>1</v>
      </c>
      <c r="B96" s="3" t="str">
        <f t="shared" si="12"/>
        <v/>
      </c>
      <c r="C96" s="111">
        <v>87</v>
      </c>
      <c r="D96" s="137"/>
      <c r="E96" s="137"/>
      <c r="F96" s="137"/>
      <c r="G96" s="137"/>
      <c r="H96" s="137"/>
      <c r="I96" s="137"/>
      <c r="J96" s="137"/>
      <c r="K96" s="137"/>
      <c r="L96" s="137"/>
      <c r="M96" s="138"/>
      <c r="N96" s="138"/>
      <c r="O96" s="137"/>
      <c r="P96" s="138"/>
      <c r="Q96" s="138"/>
      <c r="R96" s="139"/>
      <c r="S96" s="137"/>
      <c r="T96" s="137"/>
      <c r="U96" s="137"/>
      <c r="V96" s="137"/>
      <c r="W96" s="7"/>
      <c r="X96" s="5" t="str">
        <f t="shared" si="13"/>
        <v/>
      </c>
      <c r="Y96" s="5" t="str">
        <f t="shared" si="14"/>
        <v/>
      </c>
      <c r="Z96" s="7"/>
      <c r="AA96" s="123" t="str">
        <f t="shared" si="15"/>
        <v/>
      </c>
      <c r="AB96" s="7"/>
      <c r="AC96" s="5" t="str">
        <f t="shared" si="16"/>
        <v/>
      </c>
      <c r="AD96" s="5" t="str">
        <f t="shared" si="17"/>
        <v/>
      </c>
      <c r="AE96" s="5" t="str">
        <f t="shared" si="18"/>
        <v/>
      </c>
      <c r="AF96" s="7"/>
      <c r="AI96" s="5" t="str">
        <f t="shared" si="19"/>
        <v>＠</v>
      </c>
      <c r="AJ96" s="5">
        <f>IF(AI96="＠",0,IF(COUNTIF($AI$10:AI96,AI96)&gt;=2,0,1))</f>
        <v>0</v>
      </c>
      <c r="AK96" s="5" t="str">
        <f t="shared" si="20"/>
        <v>＠</v>
      </c>
      <c r="AL96" s="5">
        <f>IF(AK96="＠",0,IF(COUNTIF($AK$10:AK96,AK96)&gt;=2,0,1))</f>
        <v>0</v>
      </c>
      <c r="AM96" s="5" t="str">
        <f t="shared" si="21"/>
        <v>＠</v>
      </c>
      <c r="AN96" s="5">
        <f>IF(AM96="＠",0,IF(COUNTIF($AM$10:AM96,AM96)&gt;=2,0,1))</f>
        <v>0</v>
      </c>
      <c r="AO96" s="5" t="str">
        <f t="shared" si="22"/>
        <v>＠</v>
      </c>
      <c r="AP96" s="5">
        <f>IF(AO96="＠",0,IF(COUNTIF($AO$10:AO96,AO96)&gt;=2,0,1))</f>
        <v>0</v>
      </c>
      <c r="AQ96" s="11"/>
    </row>
    <row r="97" spans="1:43" ht="22" customHeight="1">
      <c r="A97" s="3">
        <f t="shared" si="23"/>
        <v>1</v>
      </c>
      <c r="B97" s="3" t="str">
        <f t="shared" si="12"/>
        <v/>
      </c>
      <c r="C97" s="111">
        <v>88</v>
      </c>
      <c r="D97" s="137"/>
      <c r="E97" s="137"/>
      <c r="F97" s="137"/>
      <c r="G97" s="137"/>
      <c r="H97" s="137"/>
      <c r="I97" s="137"/>
      <c r="J97" s="137"/>
      <c r="K97" s="137"/>
      <c r="L97" s="137"/>
      <c r="M97" s="138"/>
      <c r="N97" s="138"/>
      <c r="O97" s="137"/>
      <c r="P97" s="138"/>
      <c r="Q97" s="138"/>
      <c r="R97" s="139"/>
      <c r="S97" s="137"/>
      <c r="T97" s="137"/>
      <c r="U97" s="137"/>
      <c r="V97" s="137"/>
      <c r="W97" s="7"/>
      <c r="X97" s="5" t="str">
        <f t="shared" si="13"/>
        <v/>
      </c>
      <c r="Y97" s="5" t="str">
        <f t="shared" si="14"/>
        <v/>
      </c>
      <c r="Z97" s="7"/>
      <c r="AA97" s="123" t="str">
        <f t="shared" si="15"/>
        <v/>
      </c>
      <c r="AB97" s="7"/>
      <c r="AC97" s="5" t="str">
        <f t="shared" si="16"/>
        <v/>
      </c>
      <c r="AD97" s="5" t="str">
        <f t="shared" si="17"/>
        <v/>
      </c>
      <c r="AE97" s="5" t="str">
        <f t="shared" si="18"/>
        <v/>
      </c>
      <c r="AF97" s="7"/>
      <c r="AI97" s="5" t="str">
        <f t="shared" si="19"/>
        <v>＠</v>
      </c>
      <c r="AJ97" s="5">
        <f>IF(AI97="＠",0,IF(COUNTIF($AI$10:AI97,AI97)&gt;=2,0,1))</f>
        <v>0</v>
      </c>
      <c r="AK97" s="5" t="str">
        <f t="shared" si="20"/>
        <v>＠</v>
      </c>
      <c r="AL97" s="5">
        <f>IF(AK97="＠",0,IF(COUNTIF($AK$10:AK97,AK97)&gt;=2,0,1))</f>
        <v>0</v>
      </c>
      <c r="AM97" s="5" t="str">
        <f t="shared" si="21"/>
        <v>＠</v>
      </c>
      <c r="AN97" s="5">
        <f>IF(AM97="＠",0,IF(COUNTIF($AM$10:AM97,AM97)&gt;=2,0,1))</f>
        <v>0</v>
      </c>
      <c r="AO97" s="5" t="str">
        <f t="shared" si="22"/>
        <v>＠</v>
      </c>
      <c r="AP97" s="5">
        <f>IF(AO97="＠",0,IF(COUNTIF($AO$10:AO97,AO97)&gt;=2,0,1))</f>
        <v>0</v>
      </c>
      <c r="AQ97" s="11"/>
    </row>
    <row r="98" spans="1:43" ht="22" customHeight="1">
      <c r="A98" s="3">
        <f t="shared" si="23"/>
        <v>1</v>
      </c>
      <c r="B98" s="3" t="str">
        <f t="shared" si="12"/>
        <v/>
      </c>
      <c r="C98" s="111">
        <v>89</v>
      </c>
      <c r="D98" s="137"/>
      <c r="E98" s="137"/>
      <c r="F98" s="137"/>
      <c r="G98" s="137"/>
      <c r="H98" s="137"/>
      <c r="I98" s="137"/>
      <c r="J98" s="137"/>
      <c r="K98" s="137"/>
      <c r="L98" s="137"/>
      <c r="M98" s="138"/>
      <c r="N98" s="138"/>
      <c r="O98" s="137"/>
      <c r="P98" s="138"/>
      <c r="Q98" s="138"/>
      <c r="R98" s="139"/>
      <c r="S98" s="137"/>
      <c r="T98" s="137"/>
      <c r="U98" s="137"/>
      <c r="V98" s="137"/>
      <c r="W98" s="7"/>
      <c r="X98" s="5" t="str">
        <f t="shared" si="13"/>
        <v/>
      </c>
      <c r="Y98" s="5" t="str">
        <f t="shared" si="14"/>
        <v/>
      </c>
      <c r="Z98" s="7"/>
      <c r="AA98" s="123" t="str">
        <f t="shared" si="15"/>
        <v/>
      </c>
      <c r="AB98" s="7"/>
      <c r="AC98" s="5" t="str">
        <f t="shared" si="16"/>
        <v/>
      </c>
      <c r="AD98" s="5" t="str">
        <f t="shared" si="17"/>
        <v/>
      </c>
      <c r="AE98" s="5" t="str">
        <f t="shared" si="18"/>
        <v/>
      </c>
      <c r="AF98" s="7"/>
      <c r="AI98" s="5" t="str">
        <f t="shared" si="19"/>
        <v>＠</v>
      </c>
      <c r="AJ98" s="5">
        <f>IF(AI98="＠",0,IF(COUNTIF($AI$10:AI98,AI98)&gt;=2,0,1))</f>
        <v>0</v>
      </c>
      <c r="AK98" s="5" t="str">
        <f t="shared" si="20"/>
        <v>＠</v>
      </c>
      <c r="AL98" s="5">
        <f>IF(AK98="＠",0,IF(COUNTIF($AK$10:AK98,AK98)&gt;=2,0,1))</f>
        <v>0</v>
      </c>
      <c r="AM98" s="5" t="str">
        <f t="shared" si="21"/>
        <v>＠</v>
      </c>
      <c r="AN98" s="5">
        <f>IF(AM98="＠",0,IF(COUNTIF($AM$10:AM98,AM98)&gt;=2,0,1))</f>
        <v>0</v>
      </c>
      <c r="AO98" s="5" t="str">
        <f t="shared" si="22"/>
        <v>＠</v>
      </c>
      <c r="AP98" s="5">
        <f>IF(AO98="＠",0,IF(COUNTIF($AO$10:AO98,AO98)&gt;=2,0,1))</f>
        <v>0</v>
      </c>
      <c r="AQ98" s="11"/>
    </row>
    <row r="99" spans="1:43" ht="22" customHeight="1">
      <c r="A99" s="3">
        <f t="shared" si="23"/>
        <v>1</v>
      </c>
      <c r="B99" s="3" t="str">
        <f t="shared" si="12"/>
        <v/>
      </c>
      <c r="C99" s="111">
        <v>90</v>
      </c>
      <c r="D99" s="104"/>
      <c r="E99" s="105"/>
      <c r="F99" s="106"/>
      <c r="G99" s="108"/>
      <c r="H99" s="108"/>
      <c r="I99" s="104"/>
      <c r="J99" s="109"/>
      <c r="K99" s="104"/>
      <c r="L99" s="104"/>
      <c r="M99" s="107"/>
      <c r="N99" s="107"/>
      <c r="O99" s="104"/>
      <c r="P99" s="107"/>
      <c r="Q99" s="107"/>
      <c r="R99" s="107"/>
      <c r="S99" s="108"/>
      <c r="T99" s="108"/>
      <c r="U99" s="108"/>
      <c r="V99" s="108"/>
      <c r="W99" s="7"/>
      <c r="X99" s="5" t="str">
        <f t="shared" si="13"/>
        <v/>
      </c>
      <c r="Y99" s="5" t="str">
        <f t="shared" si="14"/>
        <v/>
      </c>
      <c r="Z99" s="7"/>
      <c r="AA99" s="123" t="str">
        <f t="shared" si="15"/>
        <v/>
      </c>
      <c r="AB99" s="7"/>
      <c r="AC99" s="5" t="str">
        <f t="shared" si="16"/>
        <v/>
      </c>
      <c r="AD99" s="5" t="str">
        <f t="shared" si="17"/>
        <v/>
      </c>
      <c r="AE99" s="5" t="str">
        <f t="shared" si="18"/>
        <v/>
      </c>
      <c r="AF99" s="7"/>
      <c r="AI99" s="5" t="str">
        <f t="shared" si="19"/>
        <v>＠</v>
      </c>
      <c r="AJ99" s="5">
        <f>IF(AI99="＠",0,IF(COUNTIF($AI$10:AI99,AI99)&gt;=2,0,1))</f>
        <v>0</v>
      </c>
      <c r="AK99" s="5" t="str">
        <f t="shared" si="20"/>
        <v>＠</v>
      </c>
      <c r="AL99" s="5">
        <f>IF(AK99="＠",0,IF(COUNTIF($AK$10:AK99,AK99)&gt;=2,0,1))</f>
        <v>0</v>
      </c>
      <c r="AM99" s="5" t="str">
        <f t="shared" si="21"/>
        <v>＠</v>
      </c>
      <c r="AN99" s="5">
        <f>IF(AM99="＠",0,IF(COUNTIF($AM$10:AM99,AM99)&gt;=2,0,1))</f>
        <v>0</v>
      </c>
      <c r="AO99" s="5" t="str">
        <f t="shared" si="22"/>
        <v>＠</v>
      </c>
      <c r="AP99" s="5">
        <f>IF(AO99="＠",0,IF(COUNTIF($AO$10:AO99,AO99)&gt;=2,0,1))</f>
        <v>0</v>
      </c>
      <c r="AQ99" s="11"/>
    </row>
    <row r="100" spans="1:43" ht="22" customHeight="1">
      <c r="A100" s="3">
        <f t="shared" si="23"/>
        <v>1</v>
      </c>
      <c r="B100" s="3" t="str">
        <f t="shared" si="12"/>
        <v/>
      </c>
      <c r="C100" s="111">
        <v>91</v>
      </c>
      <c r="D100" s="104"/>
      <c r="E100" s="105"/>
      <c r="F100" s="106"/>
      <c r="G100" s="108"/>
      <c r="H100" s="108"/>
      <c r="I100" s="104"/>
      <c r="J100" s="109"/>
      <c r="K100" s="104"/>
      <c r="L100" s="104"/>
      <c r="M100" s="107"/>
      <c r="N100" s="107"/>
      <c r="O100" s="104"/>
      <c r="P100" s="107"/>
      <c r="Q100" s="107"/>
      <c r="R100" s="107"/>
      <c r="S100" s="108"/>
      <c r="T100" s="108"/>
      <c r="U100" s="108"/>
      <c r="V100" s="108"/>
      <c r="W100" s="7"/>
      <c r="X100" s="5" t="str">
        <f t="shared" si="13"/>
        <v/>
      </c>
      <c r="Y100" s="5" t="str">
        <f t="shared" si="14"/>
        <v/>
      </c>
      <c r="Z100" s="7"/>
      <c r="AA100" s="123" t="str">
        <f t="shared" si="15"/>
        <v/>
      </c>
      <c r="AB100" s="7"/>
      <c r="AC100" s="5" t="str">
        <f t="shared" si="16"/>
        <v/>
      </c>
      <c r="AD100" s="5" t="str">
        <f t="shared" si="17"/>
        <v/>
      </c>
      <c r="AE100" s="5" t="str">
        <f t="shared" si="18"/>
        <v/>
      </c>
      <c r="AF100" s="7"/>
      <c r="AI100" s="5" t="str">
        <f t="shared" si="19"/>
        <v>＠</v>
      </c>
      <c r="AJ100" s="5">
        <f>IF(AI100="＠",0,IF(COUNTIF($AI$10:AI100,AI100)&gt;=2,0,1))</f>
        <v>0</v>
      </c>
      <c r="AK100" s="5" t="str">
        <f t="shared" si="20"/>
        <v>＠</v>
      </c>
      <c r="AL100" s="5">
        <f>IF(AK100="＠",0,IF(COUNTIF($AK$10:AK100,AK100)&gt;=2,0,1))</f>
        <v>0</v>
      </c>
      <c r="AM100" s="5" t="str">
        <f t="shared" si="21"/>
        <v>＠</v>
      </c>
      <c r="AN100" s="5">
        <f>IF(AM100="＠",0,IF(COUNTIF($AM$10:AM100,AM100)&gt;=2,0,1))</f>
        <v>0</v>
      </c>
      <c r="AO100" s="5" t="str">
        <f t="shared" si="22"/>
        <v>＠</v>
      </c>
      <c r="AP100" s="5">
        <f>IF(AO100="＠",0,IF(COUNTIF($AO$10:AO100,AO100)&gt;=2,0,1))</f>
        <v>0</v>
      </c>
      <c r="AQ100" s="11"/>
    </row>
    <row r="101" spans="1:43" ht="22" customHeight="1">
      <c r="A101" s="3">
        <f t="shared" si="23"/>
        <v>1</v>
      </c>
      <c r="B101" s="3" t="str">
        <f t="shared" si="12"/>
        <v/>
      </c>
      <c r="C101" s="111">
        <v>92</v>
      </c>
      <c r="D101" s="104"/>
      <c r="E101" s="105"/>
      <c r="F101" s="106"/>
      <c r="G101" s="108"/>
      <c r="H101" s="108"/>
      <c r="I101" s="104"/>
      <c r="J101" s="109"/>
      <c r="K101" s="104"/>
      <c r="L101" s="104"/>
      <c r="M101" s="107"/>
      <c r="N101" s="107"/>
      <c r="O101" s="104"/>
      <c r="P101" s="107"/>
      <c r="Q101" s="107"/>
      <c r="R101" s="107"/>
      <c r="S101" s="108"/>
      <c r="T101" s="108"/>
      <c r="U101" s="108"/>
      <c r="V101" s="108"/>
      <c r="W101" s="7"/>
      <c r="X101" s="5" t="str">
        <f t="shared" si="13"/>
        <v/>
      </c>
      <c r="Y101" s="5" t="str">
        <f t="shared" si="14"/>
        <v/>
      </c>
      <c r="Z101" s="7"/>
      <c r="AA101" s="123" t="str">
        <f t="shared" si="15"/>
        <v/>
      </c>
      <c r="AB101" s="7"/>
      <c r="AC101" s="5" t="str">
        <f t="shared" si="16"/>
        <v/>
      </c>
      <c r="AD101" s="5" t="str">
        <f t="shared" si="17"/>
        <v/>
      </c>
      <c r="AE101" s="5" t="str">
        <f t="shared" si="18"/>
        <v/>
      </c>
      <c r="AF101" s="7"/>
      <c r="AI101" s="5" t="str">
        <f t="shared" si="19"/>
        <v>＠</v>
      </c>
      <c r="AJ101" s="5">
        <f>IF(AI101="＠",0,IF(COUNTIF($AI$10:AI101,AI101)&gt;=2,0,1))</f>
        <v>0</v>
      </c>
      <c r="AK101" s="5" t="str">
        <f t="shared" si="20"/>
        <v>＠</v>
      </c>
      <c r="AL101" s="5">
        <f>IF(AK101="＠",0,IF(COUNTIF($AK$10:AK101,AK101)&gt;=2,0,1))</f>
        <v>0</v>
      </c>
      <c r="AM101" s="5" t="str">
        <f t="shared" si="21"/>
        <v>＠</v>
      </c>
      <c r="AN101" s="5">
        <f>IF(AM101="＠",0,IF(COUNTIF($AM$10:AM101,AM101)&gt;=2,0,1))</f>
        <v>0</v>
      </c>
      <c r="AO101" s="5" t="str">
        <f t="shared" si="22"/>
        <v>＠</v>
      </c>
      <c r="AP101" s="5">
        <f>IF(AO101="＠",0,IF(COUNTIF($AO$10:AO101,AO101)&gt;=2,0,1))</f>
        <v>0</v>
      </c>
      <c r="AQ101" s="11"/>
    </row>
    <row r="102" spans="1:43" ht="22" customHeight="1">
      <c r="A102" s="3">
        <f t="shared" si="23"/>
        <v>1</v>
      </c>
      <c r="B102" s="3" t="str">
        <f t="shared" si="12"/>
        <v/>
      </c>
      <c r="C102" s="111">
        <v>93</v>
      </c>
      <c r="D102" s="103"/>
      <c r="E102" s="103"/>
      <c r="F102" s="103"/>
      <c r="G102" s="103"/>
      <c r="H102" s="103"/>
      <c r="I102" s="103"/>
      <c r="J102" s="103"/>
      <c r="K102" s="103"/>
      <c r="L102" s="103"/>
      <c r="M102" s="103"/>
      <c r="N102" s="103"/>
      <c r="O102" s="103"/>
      <c r="P102" s="103"/>
      <c r="Q102" s="103"/>
      <c r="R102" s="103"/>
      <c r="S102" s="103"/>
      <c r="T102" s="103"/>
      <c r="U102" s="103"/>
      <c r="V102" s="103"/>
      <c r="W102" s="7"/>
      <c r="X102" s="5" t="str">
        <f t="shared" si="13"/>
        <v/>
      </c>
      <c r="Y102" s="5" t="str">
        <f t="shared" si="14"/>
        <v/>
      </c>
      <c r="Z102" s="7"/>
      <c r="AA102" s="123" t="str">
        <f t="shared" si="15"/>
        <v/>
      </c>
      <c r="AB102" s="7"/>
      <c r="AC102" s="5" t="str">
        <f t="shared" si="16"/>
        <v/>
      </c>
      <c r="AD102" s="5" t="str">
        <f t="shared" si="17"/>
        <v/>
      </c>
      <c r="AE102" s="5" t="str">
        <f t="shared" si="18"/>
        <v/>
      </c>
      <c r="AF102" s="7"/>
      <c r="AI102" s="5" t="str">
        <f t="shared" si="19"/>
        <v>＠</v>
      </c>
      <c r="AJ102" s="5">
        <f>IF(AI102="＠",0,IF(COUNTIF($AI$10:AI102,AI102)&gt;=2,0,1))</f>
        <v>0</v>
      </c>
      <c r="AK102" s="5" t="str">
        <f t="shared" si="20"/>
        <v>＠</v>
      </c>
      <c r="AL102" s="5">
        <f>IF(AK102="＠",0,IF(COUNTIF($AK$10:AK102,AK102)&gt;=2,0,1))</f>
        <v>0</v>
      </c>
      <c r="AM102" s="5" t="str">
        <f t="shared" si="21"/>
        <v>＠</v>
      </c>
      <c r="AN102" s="5">
        <f>IF(AM102="＠",0,IF(COUNTIF($AM$10:AM102,AM102)&gt;=2,0,1))</f>
        <v>0</v>
      </c>
      <c r="AO102" s="5" t="str">
        <f t="shared" si="22"/>
        <v>＠</v>
      </c>
      <c r="AP102" s="5">
        <f>IF(AO102="＠",0,IF(COUNTIF($AO$10:AO102,AO102)&gt;=2,0,1))</f>
        <v>0</v>
      </c>
      <c r="AQ102" s="11"/>
    </row>
    <row r="103" spans="1:43" ht="22" customHeight="1">
      <c r="A103" s="3">
        <f t="shared" si="23"/>
        <v>1</v>
      </c>
      <c r="B103" s="3" t="str">
        <f t="shared" si="12"/>
        <v/>
      </c>
      <c r="C103" s="111">
        <v>94</v>
      </c>
      <c r="D103" s="104"/>
      <c r="E103" s="105"/>
      <c r="F103" s="106"/>
      <c r="G103" s="108"/>
      <c r="H103" s="108"/>
      <c r="I103" s="104"/>
      <c r="J103" s="109"/>
      <c r="K103" s="104"/>
      <c r="L103" s="104"/>
      <c r="M103" s="107"/>
      <c r="N103" s="107"/>
      <c r="O103" s="104"/>
      <c r="P103" s="107"/>
      <c r="Q103" s="107"/>
      <c r="R103" s="107"/>
      <c r="S103" s="108"/>
      <c r="T103" s="108"/>
      <c r="U103" s="108"/>
      <c r="V103" s="108"/>
      <c r="W103" s="7"/>
      <c r="X103" s="5" t="str">
        <f t="shared" si="13"/>
        <v/>
      </c>
      <c r="Y103" s="5" t="str">
        <f t="shared" si="14"/>
        <v/>
      </c>
      <c r="Z103" s="7"/>
      <c r="AA103" s="123" t="str">
        <f t="shared" si="15"/>
        <v/>
      </c>
      <c r="AB103" s="7"/>
      <c r="AC103" s="5" t="str">
        <f t="shared" si="16"/>
        <v/>
      </c>
      <c r="AD103" s="5" t="str">
        <f t="shared" si="17"/>
        <v/>
      </c>
      <c r="AE103" s="5" t="str">
        <f t="shared" si="18"/>
        <v/>
      </c>
      <c r="AF103" s="7"/>
      <c r="AI103" s="5" t="str">
        <f t="shared" si="19"/>
        <v>＠</v>
      </c>
      <c r="AJ103" s="5">
        <f>IF(AI103="＠",0,IF(COUNTIF($AI$10:AI103,AI103)&gt;=2,0,1))</f>
        <v>0</v>
      </c>
      <c r="AK103" s="5" t="str">
        <f t="shared" si="20"/>
        <v>＠</v>
      </c>
      <c r="AL103" s="5">
        <f>IF(AK103="＠",0,IF(COUNTIF($AK$10:AK103,AK103)&gt;=2,0,1))</f>
        <v>0</v>
      </c>
      <c r="AM103" s="5" t="str">
        <f t="shared" si="21"/>
        <v>＠</v>
      </c>
      <c r="AN103" s="5">
        <f>IF(AM103="＠",0,IF(COUNTIF($AM$10:AM103,AM103)&gt;=2,0,1))</f>
        <v>0</v>
      </c>
      <c r="AO103" s="5" t="str">
        <f t="shared" si="22"/>
        <v>＠</v>
      </c>
      <c r="AP103" s="5">
        <f>IF(AO103="＠",0,IF(COUNTIF($AO$10:AO103,AO103)&gt;=2,0,1))</f>
        <v>0</v>
      </c>
      <c r="AQ103" s="11"/>
    </row>
    <row r="104" spans="1:43" ht="22" customHeight="1">
      <c r="A104" s="3">
        <f t="shared" si="23"/>
        <v>1</v>
      </c>
      <c r="B104" s="3" t="str">
        <f t="shared" si="12"/>
        <v/>
      </c>
      <c r="C104" s="111">
        <v>95</v>
      </c>
      <c r="D104" s="104"/>
      <c r="E104" s="105"/>
      <c r="F104" s="106"/>
      <c r="G104" s="108"/>
      <c r="H104" s="108"/>
      <c r="I104" s="104"/>
      <c r="J104" s="109"/>
      <c r="K104" s="104"/>
      <c r="L104" s="104"/>
      <c r="M104" s="107"/>
      <c r="N104" s="107"/>
      <c r="O104" s="104"/>
      <c r="P104" s="107"/>
      <c r="Q104" s="107"/>
      <c r="R104" s="107"/>
      <c r="S104" s="108"/>
      <c r="T104" s="108"/>
      <c r="U104" s="108"/>
      <c r="V104" s="108"/>
      <c r="W104" s="7"/>
      <c r="X104" s="5" t="str">
        <f t="shared" si="13"/>
        <v/>
      </c>
      <c r="Y104" s="5" t="str">
        <f t="shared" si="14"/>
        <v/>
      </c>
      <c r="Z104" s="7"/>
      <c r="AA104" s="123" t="str">
        <f t="shared" si="15"/>
        <v/>
      </c>
      <c r="AB104" s="7"/>
      <c r="AC104" s="5" t="str">
        <f t="shared" si="16"/>
        <v/>
      </c>
      <c r="AD104" s="5" t="str">
        <f t="shared" si="17"/>
        <v/>
      </c>
      <c r="AE104" s="5" t="str">
        <f t="shared" si="18"/>
        <v/>
      </c>
      <c r="AF104" s="7"/>
      <c r="AI104" s="5" t="str">
        <f t="shared" si="19"/>
        <v>＠</v>
      </c>
      <c r="AJ104" s="5">
        <f>IF(AI104="＠",0,IF(COUNTIF($AI$10:AI104,AI104)&gt;=2,0,1))</f>
        <v>0</v>
      </c>
      <c r="AK104" s="5" t="str">
        <f t="shared" si="20"/>
        <v>＠</v>
      </c>
      <c r="AL104" s="5">
        <f>IF(AK104="＠",0,IF(COUNTIF($AK$10:AK104,AK104)&gt;=2,0,1))</f>
        <v>0</v>
      </c>
      <c r="AM104" s="5" t="str">
        <f t="shared" si="21"/>
        <v>＠</v>
      </c>
      <c r="AN104" s="5">
        <f>IF(AM104="＠",0,IF(COUNTIF($AM$10:AM104,AM104)&gt;=2,0,1))</f>
        <v>0</v>
      </c>
      <c r="AO104" s="5" t="str">
        <f t="shared" si="22"/>
        <v>＠</v>
      </c>
      <c r="AP104" s="5">
        <f>IF(AO104="＠",0,IF(COUNTIF($AO$10:AO104,AO104)&gt;=2,0,1))</f>
        <v>0</v>
      </c>
      <c r="AQ104" s="11"/>
    </row>
    <row r="105" spans="1:43" ht="22" customHeight="1">
      <c r="A105" s="3">
        <f t="shared" si="23"/>
        <v>1</v>
      </c>
      <c r="B105" s="3" t="str">
        <f t="shared" si="12"/>
        <v/>
      </c>
      <c r="C105" s="111">
        <v>96</v>
      </c>
      <c r="D105" s="104"/>
      <c r="E105" s="105"/>
      <c r="F105" s="106"/>
      <c r="G105" s="108"/>
      <c r="H105" s="108"/>
      <c r="I105" s="104"/>
      <c r="J105" s="109"/>
      <c r="K105" s="104"/>
      <c r="L105" s="104"/>
      <c r="M105" s="107"/>
      <c r="N105" s="107"/>
      <c r="O105" s="104"/>
      <c r="P105" s="107"/>
      <c r="Q105" s="107"/>
      <c r="R105" s="107"/>
      <c r="S105" s="108"/>
      <c r="T105" s="108"/>
      <c r="U105" s="108"/>
      <c r="V105" s="108"/>
      <c r="W105" s="7"/>
      <c r="X105" s="5" t="str">
        <f t="shared" si="13"/>
        <v/>
      </c>
      <c r="Y105" s="5" t="str">
        <f t="shared" si="14"/>
        <v/>
      </c>
      <c r="Z105" s="7"/>
      <c r="AA105" s="123" t="str">
        <f t="shared" si="15"/>
        <v/>
      </c>
      <c r="AB105" s="7"/>
      <c r="AC105" s="5" t="str">
        <f t="shared" si="16"/>
        <v/>
      </c>
      <c r="AD105" s="5" t="str">
        <f t="shared" si="17"/>
        <v/>
      </c>
      <c r="AE105" s="5" t="str">
        <f t="shared" si="18"/>
        <v/>
      </c>
      <c r="AF105" s="7"/>
      <c r="AI105" s="5" t="str">
        <f t="shared" si="19"/>
        <v>＠</v>
      </c>
      <c r="AJ105" s="5">
        <f>IF(AI105="＠",0,IF(COUNTIF($AI$10:AI105,AI105)&gt;=2,0,1))</f>
        <v>0</v>
      </c>
      <c r="AK105" s="5" t="str">
        <f t="shared" si="20"/>
        <v>＠</v>
      </c>
      <c r="AL105" s="5">
        <f>IF(AK105="＠",0,IF(COUNTIF($AK$10:AK105,AK105)&gt;=2,0,1))</f>
        <v>0</v>
      </c>
      <c r="AM105" s="5" t="str">
        <f t="shared" si="21"/>
        <v>＠</v>
      </c>
      <c r="AN105" s="5">
        <f>IF(AM105="＠",0,IF(COUNTIF($AM$10:AM105,AM105)&gt;=2,0,1))</f>
        <v>0</v>
      </c>
      <c r="AO105" s="5" t="str">
        <f t="shared" si="22"/>
        <v>＠</v>
      </c>
      <c r="AP105" s="5">
        <f>IF(AO105="＠",0,IF(COUNTIF($AO$10:AO105,AO105)&gt;=2,0,1))</f>
        <v>0</v>
      </c>
      <c r="AQ105" s="11"/>
    </row>
    <row r="106" spans="1:43" ht="22" customHeight="1">
      <c r="A106" s="3">
        <f t="shared" si="23"/>
        <v>1</v>
      </c>
      <c r="B106" s="3" t="str">
        <f t="shared" si="12"/>
        <v/>
      </c>
      <c r="C106" s="111">
        <v>97</v>
      </c>
      <c r="D106" s="104"/>
      <c r="E106" s="105"/>
      <c r="F106" s="106"/>
      <c r="G106" s="108"/>
      <c r="H106" s="108"/>
      <c r="I106" s="104"/>
      <c r="J106" s="109"/>
      <c r="K106" s="104"/>
      <c r="L106" s="104"/>
      <c r="M106" s="107"/>
      <c r="N106" s="107"/>
      <c r="O106" s="104"/>
      <c r="P106" s="107"/>
      <c r="Q106" s="107"/>
      <c r="R106" s="107"/>
      <c r="S106" s="108"/>
      <c r="T106" s="108"/>
      <c r="U106" s="108"/>
      <c r="V106" s="108"/>
      <c r="W106" s="7"/>
      <c r="X106" s="5" t="str">
        <f t="shared" si="13"/>
        <v/>
      </c>
      <c r="Y106" s="5" t="str">
        <f t="shared" si="14"/>
        <v/>
      </c>
      <c r="Z106" s="7"/>
      <c r="AA106" s="123" t="str">
        <f t="shared" si="15"/>
        <v/>
      </c>
      <c r="AB106" s="7"/>
      <c r="AC106" s="5" t="str">
        <f t="shared" si="16"/>
        <v/>
      </c>
      <c r="AD106" s="5" t="str">
        <f t="shared" si="17"/>
        <v/>
      </c>
      <c r="AE106" s="5" t="str">
        <f t="shared" si="18"/>
        <v/>
      </c>
      <c r="AF106" s="7"/>
      <c r="AI106" s="5" t="str">
        <f t="shared" si="19"/>
        <v>＠</v>
      </c>
      <c r="AJ106" s="5">
        <f>IF(AI106="＠",0,IF(COUNTIF($AI$10:AI106,AI106)&gt;=2,0,1))</f>
        <v>0</v>
      </c>
      <c r="AK106" s="5" t="str">
        <f t="shared" si="20"/>
        <v>＠</v>
      </c>
      <c r="AL106" s="5">
        <f>IF(AK106="＠",0,IF(COUNTIF($AK$10:AK106,AK106)&gt;=2,0,1))</f>
        <v>0</v>
      </c>
      <c r="AM106" s="5" t="str">
        <f t="shared" si="21"/>
        <v>＠</v>
      </c>
      <c r="AN106" s="5">
        <f>IF(AM106="＠",0,IF(COUNTIF($AM$10:AM106,AM106)&gt;=2,0,1))</f>
        <v>0</v>
      </c>
      <c r="AO106" s="5" t="str">
        <f t="shared" si="22"/>
        <v>＠</v>
      </c>
      <c r="AP106" s="5">
        <f>IF(AO106="＠",0,IF(COUNTIF($AO$10:AO106,AO106)&gt;=2,0,1))</f>
        <v>0</v>
      </c>
      <c r="AQ106" s="11"/>
    </row>
    <row r="107" spans="1:43" ht="22" customHeight="1">
      <c r="A107" s="3">
        <f t="shared" si="23"/>
        <v>1</v>
      </c>
      <c r="B107" s="3" t="str">
        <f t="shared" si="12"/>
        <v/>
      </c>
      <c r="C107" s="111">
        <v>98</v>
      </c>
      <c r="D107" s="104"/>
      <c r="E107" s="105"/>
      <c r="F107" s="106"/>
      <c r="G107" s="108"/>
      <c r="H107" s="108"/>
      <c r="I107" s="104"/>
      <c r="J107" s="109"/>
      <c r="K107" s="104"/>
      <c r="L107" s="104"/>
      <c r="M107" s="107"/>
      <c r="N107" s="107"/>
      <c r="O107" s="104"/>
      <c r="P107" s="107"/>
      <c r="Q107" s="107"/>
      <c r="R107" s="107"/>
      <c r="S107" s="108"/>
      <c r="T107" s="108"/>
      <c r="U107" s="108"/>
      <c r="V107" s="108"/>
      <c r="W107" s="7"/>
      <c r="X107" s="5" t="str">
        <f t="shared" si="13"/>
        <v/>
      </c>
      <c r="Y107" s="5" t="str">
        <f t="shared" si="14"/>
        <v/>
      </c>
      <c r="Z107" s="7"/>
      <c r="AA107" s="123" t="str">
        <f t="shared" si="15"/>
        <v/>
      </c>
      <c r="AB107" s="7"/>
      <c r="AC107" s="5" t="str">
        <f t="shared" si="16"/>
        <v/>
      </c>
      <c r="AD107" s="5" t="str">
        <f t="shared" si="17"/>
        <v/>
      </c>
      <c r="AE107" s="5" t="str">
        <f t="shared" si="18"/>
        <v/>
      </c>
      <c r="AF107" s="7"/>
      <c r="AI107" s="5" t="str">
        <f t="shared" si="19"/>
        <v>＠</v>
      </c>
      <c r="AJ107" s="5">
        <f>IF(AI107="＠",0,IF(COUNTIF($AI$10:AI107,AI107)&gt;=2,0,1))</f>
        <v>0</v>
      </c>
      <c r="AK107" s="5" t="str">
        <f t="shared" si="20"/>
        <v>＠</v>
      </c>
      <c r="AL107" s="5">
        <f>IF(AK107="＠",0,IF(COUNTIF($AK$10:AK107,AK107)&gt;=2,0,1))</f>
        <v>0</v>
      </c>
      <c r="AM107" s="5" t="str">
        <f t="shared" si="21"/>
        <v>＠</v>
      </c>
      <c r="AN107" s="5">
        <f>IF(AM107="＠",0,IF(COUNTIF($AM$10:AM107,AM107)&gt;=2,0,1))</f>
        <v>0</v>
      </c>
      <c r="AO107" s="5" t="str">
        <f t="shared" si="22"/>
        <v>＠</v>
      </c>
      <c r="AP107" s="5">
        <f>IF(AO107="＠",0,IF(COUNTIF($AO$10:AO107,AO107)&gt;=2,0,1))</f>
        <v>0</v>
      </c>
      <c r="AQ107" s="11"/>
    </row>
    <row r="108" spans="1:43" ht="22" customHeight="1">
      <c r="A108" s="3">
        <f t="shared" si="23"/>
        <v>1</v>
      </c>
      <c r="B108" s="3" t="str">
        <f t="shared" si="12"/>
        <v/>
      </c>
      <c r="C108" s="111">
        <v>99</v>
      </c>
      <c r="D108" s="104"/>
      <c r="E108" s="105"/>
      <c r="F108" s="106"/>
      <c r="G108" s="108"/>
      <c r="H108" s="108"/>
      <c r="I108" s="104"/>
      <c r="J108" s="109"/>
      <c r="K108" s="104"/>
      <c r="L108" s="104"/>
      <c r="M108" s="107"/>
      <c r="N108" s="107"/>
      <c r="O108" s="104"/>
      <c r="P108" s="107"/>
      <c r="Q108" s="107"/>
      <c r="R108" s="107"/>
      <c r="S108" s="108"/>
      <c r="T108" s="108"/>
      <c r="U108" s="108"/>
      <c r="V108" s="108"/>
      <c r="W108" s="7"/>
      <c r="X108" s="5" t="str">
        <f t="shared" si="13"/>
        <v/>
      </c>
      <c r="Y108" s="5" t="str">
        <f t="shared" si="14"/>
        <v/>
      </c>
      <c r="Z108" s="7"/>
      <c r="AA108" s="123" t="str">
        <f t="shared" si="15"/>
        <v/>
      </c>
      <c r="AB108" s="7"/>
      <c r="AC108" s="5" t="str">
        <f t="shared" si="16"/>
        <v/>
      </c>
      <c r="AD108" s="5" t="str">
        <f t="shared" si="17"/>
        <v/>
      </c>
      <c r="AE108" s="5" t="str">
        <f t="shared" si="18"/>
        <v/>
      </c>
      <c r="AF108" s="7"/>
      <c r="AI108" s="5" t="str">
        <f t="shared" si="19"/>
        <v>＠</v>
      </c>
      <c r="AJ108" s="5">
        <f>IF(AI108="＠",0,IF(COUNTIF($AI$10:AI108,AI108)&gt;=2,0,1))</f>
        <v>0</v>
      </c>
      <c r="AK108" s="5" t="str">
        <f t="shared" si="20"/>
        <v>＠</v>
      </c>
      <c r="AL108" s="5">
        <f>IF(AK108="＠",0,IF(COUNTIF($AK$10:AK108,AK108)&gt;=2,0,1))</f>
        <v>0</v>
      </c>
      <c r="AM108" s="5" t="str">
        <f t="shared" si="21"/>
        <v>＠</v>
      </c>
      <c r="AN108" s="5">
        <f>IF(AM108="＠",0,IF(COUNTIF($AM$10:AM108,AM108)&gt;=2,0,1))</f>
        <v>0</v>
      </c>
      <c r="AO108" s="5" t="str">
        <f t="shared" si="22"/>
        <v>＠</v>
      </c>
      <c r="AP108" s="5">
        <f>IF(AO108="＠",0,IF(COUNTIF($AO$10:AO108,AO108)&gt;=2,0,1))</f>
        <v>0</v>
      </c>
      <c r="AQ108" s="11"/>
    </row>
    <row r="109" spans="1:43" ht="22" customHeight="1">
      <c r="A109" s="3">
        <f t="shared" si="23"/>
        <v>1</v>
      </c>
      <c r="B109" s="3" t="str">
        <f t="shared" si="12"/>
        <v/>
      </c>
      <c r="C109" s="111">
        <v>100</v>
      </c>
      <c r="D109" s="104"/>
      <c r="E109" s="105"/>
      <c r="F109" s="106"/>
      <c r="G109" s="108"/>
      <c r="H109" s="108"/>
      <c r="I109" s="104"/>
      <c r="J109" s="109"/>
      <c r="K109" s="104"/>
      <c r="L109" s="104"/>
      <c r="M109" s="107"/>
      <c r="N109" s="107"/>
      <c r="O109" s="104"/>
      <c r="P109" s="107"/>
      <c r="Q109" s="107"/>
      <c r="R109" s="107"/>
      <c r="S109" s="108"/>
      <c r="T109" s="108"/>
      <c r="U109" s="108"/>
      <c r="V109" s="108"/>
      <c r="W109" s="7"/>
      <c r="X109" s="5" t="str">
        <f t="shared" si="13"/>
        <v/>
      </c>
      <c r="Y109" s="5" t="str">
        <f t="shared" si="14"/>
        <v/>
      </c>
      <c r="Z109" s="7"/>
      <c r="AA109" s="123" t="str">
        <f t="shared" si="15"/>
        <v/>
      </c>
      <c r="AB109" s="7"/>
      <c r="AC109" s="5" t="str">
        <f t="shared" si="16"/>
        <v/>
      </c>
      <c r="AD109" s="5" t="str">
        <f t="shared" si="17"/>
        <v/>
      </c>
      <c r="AE109" s="5" t="str">
        <f t="shared" si="18"/>
        <v/>
      </c>
      <c r="AF109" s="7"/>
      <c r="AI109" s="5" t="str">
        <f t="shared" si="19"/>
        <v>＠</v>
      </c>
      <c r="AJ109" s="5">
        <f>IF(AI109="＠",0,IF(COUNTIF($AI$10:AI109,AI109)&gt;=2,0,1))</f>
        <v>0</v>
      </c>
      <c r="AK109" s="5" t="str">
        <f t="shared" si="20"/>
        <v>＠</v>
      </c>
      <c r="AL109" s="5">
        <f>IF(AK109="＠",0,IF(COUNTIF($AK$10:AK109,AK109)&gt;=2,0,1))</f>
        <v>0</v>
      </c>
      <c r="AM109" s="5" t="str">
        <f t="shared" si="21"/>
        <v>＠</v>
      </c>
      <c r="AN109" s="5">
        <f>IF(AM109="＠",0,IF(COUNTIF($AM$10:AM109,AM109)&gt;=2,0,1))</f>
        <v>0</v>
      </c>
      <c r="AO109" s="5" t="str">
        <f t="shared" si="22"/>
        <v>＠</v>
      </c>
      <c r="AP109" s="5">
        <f>IF(AO109="＠",0,IF(COUNTIF($AO$10:AO109,AO109)&gt;=2,0,1))</f>
        <v>0</v>
      </c>
      <c r="AQ109" s="11"/>
    </row>
    <row r="110" spans="1:43" ht="22" customHeight="1">
      <c r="A110" s="3">
        <f t="shared" si="23"/>
        <v>1</v>
      </c>
      <c r="B110" s="3" t="str">
        <f t="shared" si="12"/>
        <v/>
      </c>
      <c r="C110" s="111">
        <v>101</v>
      </c>
      <c r="D110" s="104"/>
      <c r="E110" s="105"/>
      <c r="F110" s="106"/>
      <c r="G110" s="108"/>
      <c r="H110" s="108"/>
      <c r="I110" s="104"/>
      <c r="J110" s="109"/>
      <c r="K110" s="104"/>
      <c r="L110" s="104"/>
      <c r="M110" s="107"/>
      <c r="N110" s="107"/>
      <c r="O110" s="104"/>
      <c r="P110" s="107"/>
      <c r="Q110" s="107"/>
      <c r="R110" s="107"/>
      <c r="S110" s="108"/>
      <c r="T110" s="108"/>
      <c r="U110" s="108"/>
      <c r="V110" s="108"/>
      <c r="W110" s="7"/>
      <c r="X110" s="5" t="str">
        <f t="shared" si="13"/>
        <v/>
      </c>
      <c r="Y110" s="5" t="str">
        <f t="shared" si="14"/>
        <v/>
      </c>
      <c r="Z110" s="7"/>
      <c r="AA110" s="123" t="str">
        <f t="shared" si="15"/>
        <v/>
      </c>
      <c r="AB110" s="7"/>
      <c r="AC110" s="5" t="str">
        <f t="shared" si="16"/>
        <v/>
      </c>
      <c r="AD110" s="5" t="str">
        <f t="shared" si="17"/>
        <v/>
      </c>
      <c r="AE110" s="5" t="str">
        <f t="shared" si="18"/>
        <v/>
      </c>
      <c r="AF110" s="7"/>
      <c r="AI110" s="5" t="str">
        <f t="shared" si="19"/>
        <v>＠</v>
      </c>
      <c r="AJ110" s="5">
        <f>IF(AI110="＠",0,IF(COUNTIF($AI$10:AI110,AI110)&gt;=2,0,1))</f>
        <v>0</v>
      </c>
      <c r="AK110" s="5" t="str">
        <f t="shared" si="20"/>
        <v>＠</v>
      </c>
      <c r="AL110" s="5">
        <f>IF(AK110="＠",0,IF(COUNTIF($AK$10:AK110,AK110)&gt;=2,0,1))</f>
        <v>0</v>
      </c>
      <c r="AM110" s="5" t="str">
        <f t="shared" si="21"/>
        <v>＠</v>
      </c>
      <c r="AN110" s="5">
        <f>IF(AM110="＠",0,IF(COUNTIF($AM$10:AM110,AM110)&gt;=2,0,1))</f>
        <v>0</v>
      </c>
      <c r="AO110" s="5" t="str">
        <f t="shared" si="22"/>
        <v>＠</v>
      </c>
      <c r="AP110" s="5">
        <f>IF(AO110="＠",0,IF(COUNTIF($AO$10:AO110,AO110)&gt;=2,0,1))</f>
        <v>0</v>
      </c>
      <c r="AQ110" s="11"/>
    </row>
    <row r="111" spans="1:43" ht="22" customHeight="1">
      <c r="A111" s="3">
        <f t="shared" si="23"/>
        <v>1</v>
      </c>
      <c r="B111" s="3" t="str">
        <f t="shared" si="12"/>
        <v/>
      </c>
      <c r="C111" s="111">
        <v>102</v>
      </c>
      <c r="D111" s="104"/>
      <c r="E111" s="105"/>
      <c r="F111" s="106"/>
      <c r="G111" s="108"/>
      <c r="H111" s="108"/>
      <c r="I111" s="104"/>
      <c r="J111" s="109"/>
      <c r="K111" s="104"/>
      <c r="L111" s="104"/>
      <c r="M111" s="107"/>
      <c r="N111" s="107"/>
      <c r="O111" s="104"/>
      <c r="P111" s="107"/>
      <c r="Q111" s="107"/>
      <c r="R111" s="107"/>
      <c r="S111" s="108"/>
      <c r="T111" s="108"/>
      <c r="U111" s="108"/>
      <c r="V111" s="108"/>
      <c r="W111" s="7"/>
      <c r="X111" s="5" t="str">
        <f t="shared" si="13"/>
        <v/>
      </c>
      <c r="Y111" s="5" t="str">
        <f t="shared" si="14"/>
        <v/>
      </c>
      <c r="Z111" s="7"/>
      <c r="AA111" s="123" t="str">
        <f t="shared" si="15"/>
        <v/>
      </c>
      <c r="AB111" s="7"/>
      <c r="AC111" s="5" t="str">
        <f t="shared" si="16"/>
        <v/>
      </c>
      <c r="AD111" s="5" t="str">
        <f t="shared" si="17"/>
        <v/>
      </c>
      <c r="AE111" s="5" t="str">
        <f t="shared" si="18"/>
        <v/>
      </c>
      <c r="AF111" s="7"/>
      <c r="AI111" s="5" t="str">
        <f t="shared" si="19"/>
        <v>＠</v>
      </c>
      <c r="AJ111" s="5">
        <f>IF(AI111="＠",0,IF(COUNTIF($AI$10:AI111,AI111)&gt;=2,0,1))</f>
        <v>0</v>
      </c>
      <c r="AK111" s="5" t="str">
        <f t="shared" si="20"/>
        <v>＠</v>
      </c>
      <c r="AL111" s="5">
        <f>IF(AK111="＠",0,IF(COUNTIF($AK$10:AK111,AK111)&gt;=2,0,1))</f>
        <v>0</v>
      </c>
      <c r="AM111" s="5" t="str">
        <f t="shared" si="21"/>
        <v>＠</v>
      </c>
      <c r="AN111" s="5">
        <f>IF(AM111="＠",0,IF(COUNTIF($AM$10:AM111,AM111)&gt;=2,0,1))</f>
        <v>0</v>
      </c>
      <c r="AO111" s="5" t="str">
        <f t="shared" si="22"/>
        <v>＠</v>
      </c>
      <c r="AP111" s="5">
        <f>IF(AO111="＠",0,IF(COUNTIF($AO$10:AO111,AO111)&gt;=2,0,1))</f>
        <v>0</v>
      </c>
      <c r="AQ111" s="11"/>
    </row>
    <row r="112" spans="1:43" ht="22" customHeight="1">
      <c r="A112" s="3">
        <f t="shared" si="23"/>
        <v>1</v>
      </c>
      <c r="B112" s="3" t="str">
        <f t="shared" si="12"/>
        <v/>
      </c>
      <c r="C112" s="111">
        <v>103</v>
      </c>
      <c r="D112" s="104"/>
      <c r="E112" s="105"/>
      <c r="F112" s="106"/>
      <c r="G112" s="108"/>
      <c r="H112" s="108"/>
      <c r="I112" s="104"/>
      <c r="J112" s="109"/>
      <c r="K112" s="104"/>
      <c r="L112" s="104"/>
      <c r="M112" s="107"/>
      <c r="N112" s="107"/>
      <c r="O112" s="104"/>
      <c r="P112" s="107"/>
      <c r="Q112" s="107"/>
      <c r="R112" s="107"/>
      <c r="S112" s="108"/>
      <c r="T112" s="108"/>
      <c r="U112" s="108"/>
      <c r="V112" s="108"/>
      <c r="W112" s="7"/>
      <c r="X112" s="5" t="str">
        <f t="shared" si="13"/>
        <v/>
      </c>
      <c r="Y112" s="5" t="str">
        <f t="shared" si="14"/>
        <v/>
      </c>
      <c r="Z112" s="7"/>
      <c r="AA112" s="123" t="str">
        <f t="shared" si="15"/>
        <v/>
      </c>
      <c r="AB112" s="7"/>
      <c r="AC112" s="5" t="str">
        <f t="shared" si="16"/>
        <v/>
      </c>
      <c r="AD112" s="5" t="str">
        <f t="shared" si="17"/>
        <v/>
      </c>
      <c r="AE112" s="5" t="str">
        <f t="shared" si="18"/>
        <v/>
      </c>
      <c r="AF112" s="7"/>
      <c r="AI112" s="5" t="str">
        <f t="shared" si="19"/>
        <v>＠</v>
      </c>
      <c r="AJ112" s="5">
        <f>IF(AI112="＠",0,IF(COUNTIF($AI$10:AI112,AI112)&gt;=2,0,1))</f>
        <v>0</v>
      </c>
      <c r="AK112" s="5" t="str">
        <f t="shared" si="20"/>
        <v>＠</v>
      </c>
      <c r="AL112" s="5">
        <f>IF(AK112="＠",0,IF(COUNTIF($AK$10:AK112,AK112)&gt;=2,0,1))</f>
        <v>0</v>
      </c>
      <c r="AM112" s="5" t="str">
        <f t="shared" si="21"/>
        <v>＠</v>
      </c>
      <c r="AN112" s="5">
        <f>IF(AM112="＠",0,IF(COUNTIF($AM$10:AM112,AM112)&gt;=2,0,1))</f>
        <v>0</v>
      </c>
      <c r="AO112" s="5" t="str">
        <f t="shared" si="22"/>
        <v>＠</v>
      </c>
      <c r="AP112" s="5">
        <f>IF(AO112="＠",0,IF(COUNTIF($AO$10:AO112,AO112)&gt;=2,0,1))</f>
        <v>0</v>
      </c>
      <c r="AQ112" s="11"/>
    </row>
    <row r="113" spans="1:43" ht="22" customHeight="1">
      <c r="A113" s="3">
        <f t="shared" si="23"/>
        <v>1</v>
      </c>
      <c r="B113" s="3" t="str">
        <f t="shared" si="12"/>
        <v/>
      </c>
      <c r="C113" s="111">
        <v>104</v>
      </c>
      <c r="D113" s="104"/>
      <c r="E113" s="105"/>
      <c r="F113" s="106"/>
      <c r="G113" s="108"/>
      <c r="H113" s="108"/>
      <c r="I113" s="104"/>
      <c r="J113" s="109"/>
      <c r="K113" s="104"/>
      <c r="L113" s="104"/>
      <c r="M113" s="107"/>
      <c r="N113" s="107"/>
      <c r="O113" s="104"/>
      <c r="P113" s="107"/>
      <c r="Q113" s="107"/>
      <c r="R113" s="107"/>
      <c r="S113" s="108"/>
      <c r="T113" s="108"/>
      <c r="U113" s="108"/>
      <c r="V113" s="108"/>
      <c r="W113" s="7"/>
      <c r="X113" s="5" t="str">
        <f t="shared" si="13"/>
        <v/>
      </c>
      <c r="Y113" s="5" t="str">
        <f t="shared" si="14"/>
        <v/>
      </c>
      <c r="Z113" s="7"/>
      <c r="AA113" s="123" t="str">
        <f t="shared" si="15"/>
        <v/>
      </c>
      <c r="AB113" s="7"/>
      <c r="AC113" s="5" t="str">
        <f t="shared" si="16"/>
        <v/>
      </c>
      <c r="AD113" s="5" t="str">
        <f t="shared" si="17"/>
        <v/>
      </c>
      <c r="AE113" s="5" t="str">
        <f t="shared" si="18"/>
        <v/>
      </c>
      <c r="AF113" s="7"/>
      <c r="AI113" s="5" t="str">
        <f t="shared" si="19"/>
        <v>＠</v>
      </c>
      <c r="AJ113" s="5">
        <f>IF(AI113="＠",0,IF(COUNTIF($AI$10:AI113,AI113)&gt;=2,0,1))</f>
        <v>0</v>
      </c>
      <c r="AK113" s="5" t="str">
        <f t="shared" si="20"/>
        <v>＠</v>
      </c>
      <c r="AL113" s="5">
        <f>IF(AK113="＠",0,IF(COUNTIF($AK$10:AK113,AK113)&gt;=2,0,1))</f>
        <v>0</v>
      </c>
      <c r="AM113" s="5" t="str">
        <f t="shared" si="21"/>
        <v>＠</v>
      </c>
      <c r="AN113" s="5">
        <f>IF(AM113="＠",0,IF(COUNTIF($AM$10:AM113,AM113)&gt;=2,0,1))</f>
        <v>0</v>
      </c>
      <c r="AO113" s="5" t="str">
        <f t="shared" si="22"/>
        <v>＠</v>
      </c>
      <c r="AP113" s="5">
        <f>IF(AO113="＠",0,IF(COUNTIF($AO$10:AO113,AO113)&gt;=2,0,1))</f>
        <v>0</v>
      </c>
      <c r="AQ113" s="11"/>
    </row>
    <row r="114" spans="1:43" ht="22" customHeight="1">
      <c r="A114" s="3">
        <f t="shared" si="23"/>
        <v>1</v>
      </c>
      <c r="B114" s="3" t="str">
        <f t="shared" si="12"/>
        <v/>
      </c>
      <c r="C114" s="111">
        <v>105</v>
      </c>
      <c r="D114" s="104"/>
      <c r="E114" s="105"/>
      <c r="F114" s="106"/>
      <c r="G114" s="108"/>
      <c r="H114" s="108"/>
      <c r="I114" s="104"/>
      <c r="J114" s="109"/>
      <c r="K114" s="104"/>
      <c r="L114" s="104"/>
      <c r="M114" s="107"/>
      <c r="N114" s="107"/>
      <c r="O114" s="104"/>
      <c r="P114" s="107"/>
      <c r="Q114" s="107"/>
      <c r="R114" s="107"/>
      <c r="S114" s="108"/>
      <c r="T114" s="108"/>
      <c r="U114" s="108"/>
      <c r="V114" s="108"/>
      <c r="W114" s="7"/>
      <c r="X114" s="5" t="str">
        <f t="shared" si="13"/>
        <v/>
      </c>
      <c r="Y114" s="5" t="str">
        <f t="shared" si="14"/>
        <v/>
      </c>
      <c r="Z114" s="7"/>
      <c r="AA114" s="123" t="str">
        <f t="shared" si="15"/>
        <v/>
      </c>
      <c r="AB114" s="7"/>
      <c r="AC114" s="5" t="str">
        <f t="shared" si="16"/>
        <v/>
      </c>
      <c r="AD114" s="5" t="str">
        <f t="shared" si="17"/>
        <v/>
      </c>
      <c r="AE114" s="5" t="str">
        <f t="shared" si="18"/>
        <v/>
      </c>
      <c r="AF114" s="7"/>
      <c r="AI114" s="5" t="str">
        <f t="shared" si="19"/>
        <v>＠</v>
      </c>
      <c r="AJ114" s="5">
        <f>IF(AI114="＠",0,IF(COUNTIF($AI$10:AI114,AI114)&gt;=2,0,1))</f>
        <v>0</v>
      </c>
      <c r="AK114" s="5" t="str">
        <f t="shared" si="20"/>
        <v>＠</v>
      </c>
      <c r="AL114" s="5">
        <f>IF(AK114="＠",0,IF(COUNTIF($AK$10:AK114,AK114)&gt;=2,0,1))</f>
        <v>0</v>
      </c>
      <c r="AM114" s="5" t="str">
        <f t="shared" si="21"/>
        <v>＠</v>
      </c>
      <c r="AN114" s="5">
        <f>IF(AM114="＠",0,IF(COUNTIF($AM$10:AM114,AM114)&gt;=2,0,1))</f>
        <v>0</v>
      </c>
      <c r="AO114" s="5" t="str">
        <f t="shared" si="22"/>
        <v>＠</v>
      </c>
      <c r="AP114" s="5">
        <f>IF(AO114="＠",0,IF(COUNTIF($AO$10:AO114,AO114)&gt;=2,0,1))</f>
        <v>0</v>
      </c>
      <c r="AQ114" s="11"/>
    </row>
    <row r="115" spans="1:43" ht="22" customHeight="1">
      <c r="A115" s="3">
        <f t="shared" si="23"/>
        <v>1</v>
      </c>
      <c r="B115" s="3" t="str">
        <f t="shared" si="12"/>
        <v/>
      </c>
      <c r="C115" s="111">
        <v>106</v>
      </c>
      <c r="D115" s="104"/>
      <c r="E115" s="105"/>
      <c r="F115" s="106"/>
      <c r="G115" s="108"/>
      <c r="H115" s="108"/>
      <c r="I115" s="104"/>
      <c r="J115" s="109"/>
      <c r="K115" s="104"/>
      <c r="L115" s="104"/>
      <c r="M115" s="107"/>
      <c r="N115" s="107"/>
      <c r="O115" s="104"/>
      <c r="P115" s="107"/>
      <c r="Q115" s="107"/>
      <c r="R115" s="107"/>
      <c r="S115" s="108"/>
      <c r="T115" s="108"/>
      <c r="U115" s="108"/>
      <c r="V115" s="108"/>
      <c r="W115" s="7"/>
      <c r="X115" s="5" t="str">
        <f t="shared" si="13"/>
        <v/>
      </c>
      <c r="Y115" s="5" t="str">
        <f t="shared" si="14"/>
        <v/>
      </c>
      <c r="Z115" s="7"/>
      <c r="AA115" s="123" t="str">
        <f t="shared" si="15"/>
        <v/>
      </c>
      <c r="AB115" s="7"/>
      <c r="AC115" s="5" t="str">
        <f t="shared" si="16"/>
        <v/>
      </c>
      <c r="AD115" s="5" t="str">
        <f t="shared" si="17"/>
        <v/>
      </c>
      <c r="AE115" s="5" t="str">
        <f t="shared" si="18"/>
        <v/>
      </c>
      <c r="AF115" s="7"/>
      <c r="AI115" s="5" t="str">
        <f t="shared" si="19"/>
        <v>＠</v>
      </c>
      <c r="AJ115" s="5">
        <f>IF(AI115="＠",0,IF(COUNTIF($AI$10:AI115,AI115)&gt;=2,0,1))</f>
        <v>0</v>
      </c>
      <c r="AK115" s="5" t="str">
        <f t="shared" si="20"/>
        <v>＠</v>
      </c>
      <c r="AL115" s="5">
        <f>IF(AK115="＠",0,IF(COUNTIF($AK$10:AK115,AK115)&gt;=2,0,1))</f>
        <v>0</v>
      </c>
      <c r="AM115" s="5" t="str">
        <f t="shared" si="21"/>
        <v>＠</v>
      </c>
      <c r="AN115" s="5">
        <f>IF(AM115="＠",0,IF(COUNTIF($AM$10:AM115,AM115)&gt;=2,0,1))</f>
        <v>0</v>
      </c>
      <c r="AO115" s="5" t="str">
        <f t="shared" si="22"/>
        <v>＠</v>
      </c>
      <c r="AP115" s="5">
        <f>IF(AO115="＠",0,IF(COUNTIF($AO$10:AO115,AO115)&gt;=2,0,1))</f>
        <v>0</v>
      </c>
      <c r="AQ115" s="11"/>
    </row>
    <row r="116" spans="1:43" ht="22" customHeight="1">
      <c r="A116" s="3">
        <f t="shared" si="23"/>
        <v>1</v>
      </c>
      <c r="B116" s="3" t="str">
        <f t="shared" si="12"/>
        <v/>
      </c>
      <c r="C116" s="111">
        <v>107</v>
      </c>
      <c r="D116" s="104"/>
      <c r="E116" s="105"/>
      <c r="F116" s="106"/>
      <c r="G116" s="108"/>
      <c r="H116" s="108"/>
      <c r="I116" s="104"/>
      <c r="J116" s="109"/>
      <c r="K116" s="104"/>
      <c r="L116" s="104"/>
      <c r="M116" s="107"/>
      <c r="N116" s="107"/>
      <c r="O116" s="104"/>
      <c r="P116" s="107"/>
      <c r="Q116" s="107"/>
      <c r="R116" s="107"/>
      <c r="S116" s="108"/>
      <c r="T116" s="108"/>
      <c r="U116" s="108"/>
      <c r="V116" s="108"/>
      <c r="W116" s="7"/>
      <c r="X116" s="5" t="str">
        <f t="shared" si="13"/>
        <v/>
      </c>
      <c r="Y116" s="5" t="str">
        <f t="shared" si="14"/>
        <v/>
      </c>
      <c r="Z116" s="7"/>
      <c r="AA116" s="123" t="str">
        <f t="shared" si="15"/>
        <v/>
      </c>
      <c r="AB116" s="7"/>
      <c r="AC116" s="5" t="str">
        <f t="shared" si="16"/>
        <v/>
      </c>
      <c r="AD116" s="5" t="str">
        <f t="shared" si="17"/>
        <v/>
      </c>
      <c r="AE116" s="5" t="str">
        <f t="shared" si="18"/>
        <v/>
      </c>
      <c r="AF116" s="7"/>
      <c r="AI116" s="5" t="str">
        <f t="shared" si="19"/>
        <v>＠</v>
      </c>
      <c r="AJ116" s="5">
        <f>IF(AI116="＠",0,IF(COUNTIF($AI$10:AI116,AI116)&gt;=2,0,1))</f>
        <v>0</v>
      </c>
      <c r="AK116" s="5" t="str">
        <f t="shared" si="20"/>
        <v>＠</v>
      </c>
      <c r="AL116" s="5">
        <f>IF(AK116="＠",0,IF(COUNTIF($AK$10:AK116,AK116)&gt;=2,0,1))</f>
        <v>0</v>
      </c>
      <c r="AM116" s="5" t="str">
        <f t="shared" si="21"/>
        <v>＠</v>
      </c>
      <c r="AN116" s="5">
        <f>IF(AM116="＠",0,IF(COUNTIF($AM$10:AM116,AM116)&gt;=2,0,1))</f>
        <v>0</v>
      </c>
      <c r="AO116" s="5" t="str">
        <f t="shared" si="22"/>
        <v>＠</v>
      </c>
      <c r="AP116" s="5">
        <f>IF(AO116="＠",0,IF(COUNTIF($AO$10:AO116,AO116)&gt;=2,0,1))</f>
        <v>0</v>
      </c>
      <c r="AQ116" s="11"/>
    </row>
    <row r="117" spans="1:43" ht="22" customHeight="1">
      <c r="A117" s="3">
        <f t="shared" si="23"/>
        <v>1</v>
      </c>
      <c r="B117" s="3" t="str">
        <f t="shared" si="12"/>
        <v/>
      </c>
      <c r="C117" s="111">
        <v>108</v>
      </c>
      <c r="D117" s="104"/>
      <c r="E117" s="105"/>
      <c r="F117" s="106"/>
      <c r="G117" s="108"/>
      <c r="H117" s="108"/>
      <c r="I117" s="104"/>
      <c r="J117" s="109"/>
      <c r="K117" s="104"/>
      <c r="L117" s="104"/>
      <c r="M117" s="107"/>
      <c r="N117" s="107"/>
      <c r="O117" s="104"/>
      <c r="P117" s="107"/>
      <c r="Q117" s="107"/>
      <c r="R117" s="107"/>
      <c r="S117" s="108"/>
      <c r="T117" s="108"/>
      <c r="U117" s="108"/>
      <c r="V117" s="108"/>
      <c r="W117" s="7"/>
      <c r="X117" s="5" t="str">
        <f t="shared" si="13"/>
        <v/>
      </c>
      <c r="Y117" s="5" t="str">
        <f t="shared" si="14"/>
        <v/>
      </c>
      <c r="Z117" s="7"/>
      <c r="AA117" s="123" t="str">
        <f t="shared" si="15"/>
        <v/>
      </c>
      <c r="AB117" s="7"/>
      <c r="AC117" s="5" t="str">
        <f t="shared" si="16"/>
        <v/>
      </c>
      <c r="AD117" s="5" t="str">
        <f t="shared" si="17"/>
        <v/>
      </c>
      <c r="AE117" s="5" t="str">
        <f t="shared" si="18"/>
        <v/>
      </c>
      <c r="AF117" s="7"/>
      <c r="AI117" s="5" t="str">
        <f t="shared" si="19"/>
        <v>＠</v>
      </c>
      <c r="AJ117" s="5">
        <f>IF(AI117="＠",0,IF(COUNTIF($AI$10:AI117,AI117)&gt;=2,0,1))</f>
        <v>0</v>
      </c>
      <c r="AK117" s="5" t="str">
        <f t="shared" si="20"/>
        <v>＠</v>
      </c>
      <c r="AL117" s="5">
        <f>IF(AK117="＠",0,IF(COUNTIF($AK$10:AK117,AK117)&gt;=2,0,1))</f>
        <v>0</v>
      </c>
      <c r="AM117" s="5" t="str">
        <f t="shared" si="21"/>
        <v>＠</v>
      </c>
      <c r="AN117" s="5">
        <f>IF(AM117="＠",0,IF(COUNTIF($AM$10:AM117,AM117)&gt;=2,0,1))</f>
        <v>0</v>
      </c>
      <c r="AO117" s="5" t="str">
        <f t="shared" si="22"/>
        <v>＠</v>
      </c>
      <c r="AP117" s="5">
        <f>IF(AO117="＠",0,IF(COUNTIF($AO$10:AO117,AO117)&gt;=2,0,1))</f>
        <v>0</v>
      </c>
      <c r="AQ117" s="11"/>
    </row>
    <row r="118" spans="1:43" ht="22" customHeight="1">
      <c r="A118" s="3">
        <f t="shared" si="23"/>
        <v>1</v>
      </c>
      <c r="B118" s="3" t="str">
        <f t="shared" si="12"/>
        <v/>
      </c>
      <c r="C118" s="111">
        <v>109</v>
      </c>
      <c r="D118" s="104"/>
      <c r="E118" s="105"/>
      <c r="F118" s="106"/>
      <c r="G118" s="108"/>
      <c r="H118" s="108"/>
      <c r="I118" s="104"/>
      <c r="J118" s="109"/>
      <c r="K118" s="104"/>
      <c r="L118" s="104"/>
      <c r="M118" s="107"/>
      <c r="N118" s="107"/>
      <c r="O118" s="104"/>
      <c r="P118" s="107"/>
      <c r="Q118" s="107"/>
      <c r="R118" s="107"/>
      <c r="S118" s="108"/>
      <c r="T118" s="108"/>
      <c r="U118" s="108"/>
      <c r="V118" s="108"/>
      <c r="W118" s="7"/>
      <c r="X118" s="5" t="str">
        <f t="shared" si="13"/>
        <v/>
      </c>
      <c r="Y118" s="5" t="str">
        <f t="shared" si="14"/>
        <v/>
      </c>
      <c r="Z118" s="7"/>
      <c r="AA118" s="123" t="str">
        <f t="shared" si="15"/>
        <v/>
      </c>
      <c r="AB118" s="7"/>
      <c r="AC118" s="5" t="str">
        <f t="shared" si="16"/>
        <v/>
      </c>
      <c r="AD118" s="5" t="str">
        <f t="shared" si="17"/>
        <v/>
      </c>
      <c r="AE118" s="5" t="str">
        <f t="shared" si="18"/>
        <v/>
      </c>
      <c r="AF118" s="7"/>
      <c r="AI118" s="5" t="str">
        <f t="shared" si="19"/>
        <v>＠</v>
      </c>
      <c r="AJ118" s="5">
        <f>IF(AI118="＠",0,IF(COUNTIF($AI$10:AI118,AI118)&gt;=2,0,1))</f>
        <v>0</v>
      </c>
      <c r="AK118" s="5" t="str">
        <f t="shared" si="20"/>
        <v>＠</v>
      </c>
      <c r="AL118" s="5">
        <f>IF(AK118="＠",0,IF(COUNTIF($AK$10:AK118,AK118)&gt;=2,0,1))</f>
        <v>0</v>
      </c>
      <c r="AM118" s="5" t="str">
        <f t="shared" si="21"/>
        <v>＠</v>
      </c>
      <c r="AN118" s="5">
        <f>IF(AM118="＠",0,IF(COUNTIF($AM$10:AM118,AM118)&gt;=2,0,1))</f>
        <v>0</v>
      </c>
      <c r="AO118" s="5" t="str">
        <f t="shared" si="22"/>
        <v>＠</v>
      </c>
      <c r="AP118" s="5">
        <f>IF(AO118="＠",0,IF(COUNTIF($AO$10:AO118,AO118)&gt;=2,0,1))</f>
        <v>0</v>
      </c>
      <c r="AQ118" s="11"/>
    </row>
    <row r="119" spans="1:43" ht="22" customHeight="1">
      <c r="A119" s="3">
        <f t="shared" si="23"/>
        <v>1</v>
      </c>
      <c r="B119" s="3" t="str">
        <f t="shared" si="12"/>
        <v/>
      </c>
      <c r="C119" s="111">
        <v>110</v>
      </c>
      <c r="D119" s="104"/>
      <c r="E119" s="105"/>
      <c r="F119" s="106"/>
      <c r="G119" s="108"/>
      <c r="H119" s="108"/>
      <c r="I119" s="104"/>
      <c r="J119" s="109"/>
      <c r="K119" s="104"/>
      <c r="L119" s="104"/>
      <c r="M119" s="107"/>
      <c r="N119" s="107"/>
      <c r="O119" s="104"/>
      <c r="P119" s="107"/>
      <c r="Q119" s="107"/>
      <c r="R119" s="107"/>
      <c r="S119" s="108"/>
      <c r="T119" s="108"/>
      <c r="U119" s="108"/>
      <c r="V119" s="108"/>
      <c r="W119" s="7"/>
      <c r="X119" s="5" t="str">
        <f t="shared" si="13"/>
        <v/>
      </c>
      <c r="Y119" s="5" t="str">
        <f t="shared" si="14"/>
        <v/>
      </c>
      <c r="Z119" s="7"/>
      <c r="AA119" s="123" t="str">
        <f t="shared" si="15"/>
        <v/>
      </c>
      <c r="AB119" s="7"/>
      <c r="AC119" s="5" t="str">
        <f t="shared" si="16"/>
        <v/>
      </c>
      <c r="AD119" s="5" t="str">
        <f t="shared" si="17"/>
        <v/>
      </c>
      <c r="AE119" s="5" t="str">
        <f t="shared" si="18"/>
        <v/>
      </c>
      <c r="AF119" s="7"/>
      <c r="AI119" s="5" t="str">
        <f t="shared" si="19"/>
        <v>＠</v>
      </c>
      <c r="AJ119" s="5">
        <f>IF(AI119="＠",0,IF(COUNTIF($AI$10:AI119,AI119)&gt;=2,0,1))</f>
        <v>0</v>
      </c>
      <c r="AK119" s="5" t="str">
        <f t="shared" si="20"/>
        <v>＠</v>
      </c>
      <c r="AL119" s="5">
        <f>IF(AK119="＠",0,IF(COUNTIF($AK$10:AK119,AK119)&gt;=2,0,1))</f>
        <v>0</v>
      </c>
      <c r="AM119" s="5" t="str">
        <f t="shared" si="21"/>
        <v>＠</v>
      </c>
      <c r="AN119" s="5">
        <f>IF(AM119="＠",0,IF(COUNTIF($AM$10:AM119,AM119)&gt;=2,0,1))</f>
        <v>0</v>
      </c>
      <c r="AO119" s="5" t="str">
        <f t="shared" si="22"/>
        <v>＠</v>
      </c>
      <c r="AP119" s="5">
        <f>IF(AO119="＠",0,IF(COUNTIF($AO$10:AO119,AO119)&gt;=2,0,1))</f>
        <v>0</v>
      </c>
      <c r="AQ119" s="11"/>
    </row>
    <row r="120" spans="1:43" ht="22" customHeight="1">
      <c r="A120" s="3">
        <f t="shared" si="23"/>
        <v>1</v>
      </c>
      <c r="B120" s="3" t="str">
        <f t="shared" si="12"/>
        <v/>
      </c>
      <c r="C120" s="111">
        <v>111</v>
      </c>
      <c r="D120" s="104"/>
      <c r="E120" s="105"/>
      <c r="F120" s="106"/>
      <c r="G120" s="108"/>
      <c r="H120" s="108"/>
      <c r="I120" s="104"/>
      <c r="J120" s="109"/>
      <c r="K120" s="104"/>
      <c r="L120" s="104"/>
      <c r="M120" s="107"/>
      <c r="N120" s="107"/>
      <c r="O120" s="104"/>
      <c r="P120" s="107"/>
      <c r="Q120" s="107"/>
      <c r="R120" s="107"/>
      <c r="S120" s="108"/>
      <c r="T120" s="108"/>
      <c r="U120" s="108"/>
      <c r="V120" s="108"/>
      <c r="W120" s="7"/>
      <c r="X120" s="5" t="str">
        <f t="shared" si="13"/>
        <v/>
      </c>
      <c r="Y120" s="5" t="str">
        <f t="shared" si="14"/>
        <v/>
      </c>
      <c r="Z120" s="7"/>
      <c r="AA120" s="123" t="str">
        <f t="shared" si="15"/>
        <v/>
      </c>
      <c r="AB120" s="7"/>
      <c r="AC120" s="5" t="str">
        <f t="shared" si="16"/>
        <v/>
      </c>
      <c r="AD120" s="5" t="str">
        <f t="shared" si="17"/>
        <v/>
      </c>
      <c r="AE120" s="5" t="str">
        <f t="shared" si="18"/>
        <v/>
      </c>
      <c r="AF120" s="7"/>
      <c r="AI120" s="5" t="str">
        <f t="shared" si="19"/>
        <v>＠</v>
      </c>
      <c r="AJ120" s="5">
        <f>IF(AI120="＠",0,IF(COUNTIF($AI$10:AI120,AI120)&gt;=2,0,1))</f>
        <v>0</v>
      </c>
      <c r="AK120" s="5" t="str">
        <f t="shared" si="20"/>
        <v>＠</v>
      </c>
      <c r="AL120" s="5">
        <f>IF(AK120="＠",0,IF(COUNTIF($AK$10:AK120,AK120)&gt;=2,0,1))</f>
        <v>0</v>
      </c>
      <c r="AM120" s="5" t="str">
        <f t="shared" si="21"/>
        <v>＠</v>
      </c>
      <c r="AN120" s="5">
        <f>IF(AM120="＠",0,IF(COUNTIF($AM$10:AM120,AM120)&gt;=2,0,1))</f>
        <v>0</v>
      </c>
      <c r="AO120" s="5" t="str">
        <f t="shared" si="22"/>
        <v>＠</v>
      </c>
      <c r="AP120" s="5">
        <f>IF(AO120="＠",0,IF(COUNTIF($AO$10:AO120,AO120)&gt;=2,0,1))</f>
        <v>0</v>
      </c>
      <c r="AQ120" s="11"/>
    </row>
    <row r="121" spans="1:43" ht="22" customHeight="1">
      <c r="A121" s="3">
        <f t="shared" si="23"/>
        <v>1</v>
      </c>
      <c r="B121" s="3" t="str">
        <f t="shared" si="12"/>
        <v/>
      </c>
      <c r="C121" s="111">
        <v>112</v>
      </c>
      <c r="D121" s="104"/>
      <c r="E121" s="105"/>
      <c r="F121" s="106"/>
      <c r="G121" s="108"/>
      <c r="H121" s="108"/>
      <c r="I121" s="104"/>
      <c r="J121" s="109"/>
      <c r="K121" s="104"/>
      <c r="L121" s="104"/>
      <c r="M121" s="107"/>
      <c r="N121" s="107"/>
      <c r="O121" s="104"/>
      <c r="P121" s="107"/>
      <c r="Q121" s="107"/>
      <c r="R121" s="107"/>
      <c r="S121" s="108"/>
      <c r="T121" s="108"/>
      <c r="U121" s="108"/>
      <c r="V121" s="108"/>
      <c r="W121" s="7"/>
      <c r="X121" s="5" t="str">
        <f t="shared" si="13"/>
        <v/>
      </c>
      <c r="Y121" s="5" t="str">
        <f t="shared" si="14"/>
        <v/>
      </c>
      <c r="Z121" s="7"/>
      <c r="AA121" s="123" t="str">
        <f t="shared" si="15"/>
        <v/>
      </c>
      <c r="AB121" s="7"/>
      <c r="AC121" s="5" t="str">
        <f t="shared" si="16"/>
        <v/>
      </c>
      <c r="AD121" s="5" t="str">
        <f t="shared" si="17"/>
        <v/>
      </c>
      <c r="AE121" s="5" t="str">
        <f t="shared" si="18"/>
        <v/>
      </c>
      <c r="AF121" s="7"/>
      <c r="AI121" s="5" t="str">
        <f t="shared" si="19"/>
        <v>＠</v>
      </c>
      <c r="AJ121" s="5">
        <f>IF(AI121="＠",0,IF(COUNTIF($AI$10:AI121,AI121)&gt;=2,0,1))</f>
        <v>0</v>
      </c>
      <c r="AK121" s="5" t="str">
        <f t="shared" si="20"/>
        <v>＠</v>
      </c>
      <c r="AL121" s="5">
        <f>IF(AK121="＠",0,IF(COUNTIF($AK$10:AK121,AK121)&gt;=2,0,1))</f>
        <v>0</v>
      </c>
      <c r="AM121" s="5" t="str">
        <f t="shared" si="21"/>
        <v>＠</v>
      </c>
      <c r="AN121" s="5">
        <f>IF(AM121="＠",0,IF(COUNTIF($AM$10:AM121,AM121)&gt;=2,0,1))</f>
        <v>0</v>
      </c>
      <c r="AO121" s="5" t="str">
        <f t="shared" si="22"/>
        <v>＠</v>
      </c>
      <c r="AP121" s="5">
        <f>IF(AO121="＠",0,IF(COUNTIF($AO$10:AO121,AO121)&gt;=2,0,1))</f>
        <v>0</v>
      </c>
      <c r="AQ121" s="11"/>
    </row>
    <row r="122" spans="1:43" ht="22" customHeight="1">
      <c r="A122" s="3">
        <f t="shared" si="23"/>
        <v>1</v>
      </c>
      <c r="B122" s="3" t="str">
        <f t="shared" si="12"/>
        <v/>
      </c>
      <c r="C122" s="111">
        <v>113</v>
      </c>
      <c r="D122" s="104"/>
      <c r="E122" s="105"/>
      <c r="F122" s="106"/>
      <c r="G122" s="108"/>
      <c r="H122" s="108"/>
      <c r="I122" s="104"/>
      <c r="J122" s="109"/>
      <c r="K122" s="104"/>
      <c r="L122" s="104"/>
      <c r="M122" s="107"/>
      <c r="N122" s="107"/>
      <c r="O122" s="104"/>
      <c r="P122" s="107"/>
      <c r="Q122" s="107"/>
      <c r="R122" s="107"/>
      <c r="S122" s="108"/>
      <c r="T122" s="108"/>
      <c r="U122" s="108"/>
      <c r="V122" s="108"/>
      <c r="W122" s="7"/>
      <c r="X122" s="5" t="str">
        <f t="shared" si="13"/>
        <v/>
      </c>
      <c r="Y122" s="5" t="str">
        <f t="shared" si="14"/>
        <v/>
      </c>
      <c r="Z122" s="7"/>
      <c r="AA122" s="123" t="str">
        <f t="shared" si="15"/>
        <v/>
      </c>
      <c r="AB122" s="7"/>
      <c r="AC122" s="5" t="str">
        <f t="shared" si="16"/>
        <v/>
      </c>
      <c r="AD122" s="5" t="str">
        <f t="shared" si="17"/>
        <v/>
      </c>
      <c r="AE122" s="5" t="str">
        <f t="shared" si="18"/>
        <v/>
      </c>
      <c r="AF122" s="7"/>
      <c r="AI122" s="5" t="str">
        <f t="shared" si="19"/>
        <v>＠</v>
      </c>
      <c r="AJ122" s="5">
        <f>IF(AI122="＠",0,IF(COUNTIF($AI$10:AI122,AI122)&gt;=2,0,1))</f>
        <v>0</v>
      </c>
      <c r="AK122" s="5" t="str">
        <f t="shared" si="20"/>
        <v>＠</v>
      </c>
      <c r="AL122" s="5">
        <f>IF(AK122="＠",0,IF(COUNTIF($AK$10:AK122,AK122)&gt;=2,0,1))</f>
        <v>0</v>
      </c>
      <c r="AM122" s="5" t="str">
        <f t="shared" si="21"/>
        <v>＠</v>
      </c>
      <c r="AN122" s="5">
        <f>IF(AM122="＠",0,IF(COUNTIF($AM$10:AM122,AM122)&gt;=2,0,1))</f>
        <v>0</v>
      </c>
      <c r="AO122" s="5" t="str">
        <f t="shared" si="22"/>
        <v>＠</v>
      </c>
      <c r="AP122" s="5">
        <f>IF(AO122="＠",0,IF(COUNTIF($AO$10:AO122,AO122)&gt;=2,0,1))</f>
        <v>0</v>
      </c>
      <c r="AQ122" s="11"/>
    </row>
    <row r="123" spans="1:43" ht="22" customHeight="1">
      <c r="A123" s="3">
        <f t="shared" si="23"/>
        <v>1</v>
      </c>
      <c r="B123" s="3" t="str">
        <f t="shared" si="12"/>
        <v/>
      </c>
      <c r="C123" s="111">
        <v>114</v>
      </c>
      <c r="D123" s="104"/>
      <c r="E123" s="105"/>
      <c r="F123" s="106"/>
      <c r="G123" s="108"/>
      <c r="H123" s="108"/>
      <c r="I123" s="104"/>
      <c r="J123" s="109"/>
      <c r="K123" s="104"/>
      <c r="L123" s="104"/>
      <c r="M123" s="107"/>
      <c r="N123" s="107"/>
      <c r="O123" s="104"/>
      <c r="P123" s="107"/>
      <c r="Q123" s="107"/>
      <c r="R123" s="107"/>
      <c r="S123" s="108"/>
      <c r="T123" s="108"/>
      <c r="U123" s="108"/>
      <c r="V123" s="108"/>
      <c r="W123" s="7"/>
      <c r="X123" s="5" t="str">
        <f t="shared" si="13"/>
        <v/>
      </c>
      <c r="Y123" s="5" t="str">
        <f t="shared" si="14"/>
        <v/>
      </c>
      <c r="Z123" s="7"/>
      <c r="AA123" s="123" t="str">
        <f t="shared" si="15"/>
        <v/>
      </c>
      <c r="AB123" s="7"/>
      <c r="AC123" s="5" t="str">
        <f t="shared" si="16"/>
        <v/>
      </c>
      <c r="AD123" s="5" t="str">
        <f t="shared" si="17"/>
        <v/>
      </c>
      <c r="AE123" s="5" t="str">
        <f t="shared" si="18"/>
        <v/>
      </c>
      <c r="AF123" s="7"/>
      <c r="AI123" s="5" t="str">
        <f t="shared" si="19"/>
        <v>＠</v>
      </c>
      <c r="AJ123" s="5">
        <f>IF(AI123="＠",0,IF(COUNTIF($AI$10:AI123,AI123)&gt;=2,0,1))</f>
        <v>0</v>
      </c>
      <c r="AK123" s="5" t="str">
        <f t="shared" si="20"/>
        <v>＠</v>
      </c>
      <c r="AL123" s="5">
        <f>IF(AK123="＠",0,IF(COUNTIF($AK$10:AK123,AK123)&gt;=2,0,1))</f>
        <v>0</v>
      </c>
      <c r="AM123" s="5" t="str">
        <f t="shared" si="21"/>
        <v>＠</v>
      </c>
      <c r="AN123" s="5">
        <f>IF(AM123="＠",0,IF(COUNTIF($AM$10:AM123,AM123)&gt;=2,0,1))</f>
        <v>0</v>
      </c>
      <c r="AO123" s="5" t="str">
        <f t="shared" si="22"/>
        <v>＠</v>
      </c>
      <c r="AP123" s="5">
        <f>IF(AO123="＠",0,IF(COUNTIF($AO$10:AO123,AO123)&gt;=2,0,1))</f>
        <v>0</v>
      </c>
      <c r="AQ123" s="11"/>
    </row>
    <row r="124" spans="1:43" ht="22" customHeight="1">
      <c r="A124" s="3">
        <f t="shared" si="23"/>
        <v>1</v>
      </c>
      <c r="B124" s="3" t="str">
        <f t="shared" si="12"/>
        <v/>
      </c>
      <c r="C124" s="111">
        <v>115</v>
      </c>
      <c r="D124" s="104"/>
      <c r="E124" s="105"/>
      <c r="F124" s="106"/>
      <c r="G124" s="108"/>
      <c r="H124" s="108"/>
      <c r="I124" s="104"/>
      <c r="J124" s="109"/>
      <c r="K124" s="104"/>
      <c r="L124" s="104"/>
      <c r="M124" s="107"/>
      <c r="N124" s="107"/>
      <c r="O124" s="104"/>
      <c r="P124" s="107"/>
      <c r="Q124" s="107"/>
      <c r="R124" s="107"/>
      <c r="S124" s="108"/>
      <c r="T124" s="108"/>
      <c r="U124" s="108"/>
      <c r="V124" s="108"/>
      <c r="W124" s="7"/>
      <c r="X124" s="5" t="str">
        <f t="shared" si="13"/>
        <v/>
      </c>
      <c r="Y124" s="5" t="str">
        <f t="shared" si="14"/>
        <v/>
      </c>
      <c r="Z124" s="7"/>
      <c r="AA124" s="123" t="str">
        <f t="shared" si="15"/>
        <v/>
      </c>
      <c r="AB124" s="7"/>
      <c r="AC124" s="5" t="str">
        <f t="shared" si="16"/>
        <v/>
      </c>
      <c r="AD124" s="5" t="str">
        <f t="shared" si="17"/>
        <v/>
      </c>
      <c r="AE124" s="5" t="str">
        <f t="shared" si="18"/>
        <v/>
      </c>
      <c r="AF124" s="7"/>
      <c r="AI124" s="5" t="str">
        <f t="shared" si="19"/>
        <v>＠</v>
      </c>
      <c r="AJ124" s="5">
        <f>IF(AI124="＠",0,IF(COUNTIF($AI$10:AI124,AI124)&gt;=2,0,1))</f>
        <v>0</v>
      </c>
      <c r="AK124" s="5" t="str">
        <f t="shared" si="20"/>
        <v>＠</v>
      </c>
      <c r="AL124" s="5">
        <f>IF(AK124="＠",0,IF(COUNTIF($AK$10:AK124,AK124)&gt;=2,0,1))</f>
        <v>0</v>
      </c>
      <c r="AM124" s="5" t="str">
        <f t="shared" si="21"/>
        <v>＠</v>
      </c>
      <c r="AN124" s="5">
        <f>IF(AM124="＠",0,IF(COUNTIF($AM$10:AM124,AM124)&gt;=2,0,1))</f>
        <v>0</v>
      </c>
      <c r="AO124" s="5" t="str">
        <f t="shared" si="22"/>
        <v>＠</v>
      </c>
      <c r="AP124" s="5">
        <f>IF(AO124="＠",0,IF(COUNTIF($AO$10:AO124,AO124)&gt;=2,0,1))</f>
        <v>0</v>
      </c>
      <c r="AQ124" s="11"/>
    </row>
    <row r="125" spans="1:43" ht="22" customHeight="1">
      <c r="A125" s="3">
        <f t="shared" si="23"/>
        <v>1</v>
      </c>
      <c r="B125" s="3" t="str">
        <f t="shared" si="12"/>
        <v/>
      </c>
      <c r="C125" s="111">
        <v>116</v>
      </c>
      <c r="D125" s="104"/>
      <c r="E125" s="105"/>
      <c r="F125" s="106"/>
      <c r="G125" s="108"/>
      <c r="H125" s="108"/>
      <c r="I125" s="104"/>
      <c r="J125" s="109"/>
      <c r="K125" s="104"/>
      <c r="L125" s="104"/>
      <c r="M125" s="107"/>
      <c r="N125" s="107"/>
      <c r="O125" s="104"/>
      <c r="P125" s="107"/>
      <c r="Q125" s="107"/>
      <c r="R125" s="107"/>
      <c r="S125" s="108"/>
      <c r="T125" s="108"/>
      <c r="U125" s="108"/>
      <c r="V125" s="108"/>
      <c r="W125" s="7"/>
      <c r="X125" s="5" t="str">
        <f t="shared" si="13"/>
        <v/>
      </c>
      <c r="Y125" s="5" t="str">
        <f t="shared" si="14"/>
        <v/>
      </c>
      <c r="Z125" s="7"/>
      <c r="AA125" s="123" t="str">
        <f t="shared" si="15"/>
        <v/>
      </c>
      <c r="AB125" s="7"/>
      <c r="AC125" s="5" t="str">
        <f t="shared" si="16"/>
        <v/>
      </c>
      <c r="AD125" s="5" t="str">
        <f t="shared" si="17"/>
        <v/>
      </c>
      <c r="AE125" s="5" t="str">
        <f t="shared" si="18"/>
        <v/>
      </c>
      <c r="AF125" s="7"/>
      <c r="AI125" s="5" t="str">
        <f t="shared" si="19"/>
        <v>＠</v>
      </c>
      <c r="AJ125" s="5">
        <f>IF(AI125="＠",0,IF(COUNTIF($AI$10:AI125,AI125)&gt;=2,0,1))</f>
        <v>0</v>
      </c>
      <c r="AK125" s="5" t="str">
        <f t="shared" si="20"/>
        <v>＠</v>
      </c>
      <c r="AL125" s="5">
        <f>IF(AK125="＠",0,IF(COUNTIF($AK$10:AK125,AK125)&gt;=2,0,1))</f>
        <v>0</v>
      </c>
      <c r="AM125" s="5" t="str">
        <f t="shared" si="21"/>
        <v>＠</v>
      </c>
      <c r="AN125" s="5">
        <f>IF(AM125="＠",0,IF(COUNTIF($AM$10:AM125,AM125)&gt;=2,0,1))</f>
        <v>0</v>
      </c>
      <c r="AO125" s="5" t="str">
        <f t="shared" si="22"/>
        <v>＠</v>
      </c>
      <c r="AP125" s="5">
        <f>IF(AO125="＠",0,IF(COUNTIF($AO$10:AO125,AO125)&gt;=2,0,1))</f>
        <v>0</v>
      </c>
      <c r="AQ125" s="11"/>
    </row>
    <row r="126" spans="1:43" ht="22" customHeight="1">
      <c r="A126" s="3">
        <f t="shared" si="23"/>
        <v>1</v>
      </c>
      <c r="B126" s="3" t="str">
        <f t="shared" si="12"/>
        <v/>
      </c>
      <c r="C126" s="111">
        <v>117</v>
      </c>
      <c r="D126" s="104"/>
      <c r="E126" s="105"/>
      <c r="F126" s="106"/>
      <c r="G126" s="108"/>
      <c r="H126" s="108"/>
      <c r="I126" s="104"/>
      <c r="J126" s="109"/>
      <c r="K126" s="104"/>
      <c r="L126" s="104"/>
      <c r="M126" s="107"/>
      <c r="N126" s="107"/>
      <c r="O126" s="104"/>
      <c r="P126" s="107"/>
      <c r="Q126" s="107"/>
      <c r="R126" s="107"/>
      <c r="S126" s="108"/>
      <c r="T126" s="108"/>
      <c r="U126" s="108"/>
      <c r="V126" s="108"/>
      <c r="W126" s="7"/>
      <c r="X126" s="5" t="str">
        <f t="shared" si="13"/>
        <v/>
      </c>
      <c r="Y126" s="5" t="str">
        <f t="shared" si="14"/>
        <v/>
      </c>
      <c r="Z126" s="7"/>
      <c r="AA126" s="123" t="str">
        <f t="shared" si="15"/>
        <v/>
      </c>
      <c r="AB126" s="7"/>
      <c r="AC126" s="5" t="str">
        <f t="shared" si="16"/>
        <v/>
      </c>
      <c r="AD126" s="5" t="str">
        <f t="shared" si="17"/>
        <v/>
      </c>
      <c r="AE126" s="5" t="str">
        <f t="shared" si="18"/>
        <v/>
      </c>
      <c r="AF126" s="7"/>
      <c r="AI126" s="5" t="str">
        <f t="shared" si="19"/>
        <v>＠</v>
      </c>
      <c r="AJ126" s="5">
        <f>IF(AI126="＠",0,IF(COUNTIF($AI$10:AI126,AI126)&gt;=2,0,1))</f>
        <v>0</v>
      </c>
      <c r="AK126" s="5" t="str">
        <f t="shared" si="20"/>
        <v>＠</v>
      </c>
      <c r="AL126" s="5">
        <f>IF(AK126="＠",0,IF(COUNTIF($AK$10:AK126,AK126)&gt;=2,0,1))</f>
        <v>0</v>
      </c>
      <c r="AM126" s="5" t="str">
        <f t="shared" si="21"/>
        <v>＠</v>
      </c>
      <c r="AN126" s="5">
        <f>IF(AM126="＠",0,IF(COUNTIF($AM$10:AM126,AM126)&gt;=2,0,1))</f>
        <v>0</v>
      </c>
      <c r="AO126" s="5" t="str">
        <f t="shared" si="22"/>
        <v>＠</v>
      </c>
      <c r="AP126" s="5">
        <f>IF(AO126="＠",0,IF(COUNTIF($AO$10:AO126,AO126)&gt;=2,0,1))</f>
        <v>0</v>
      </c>
      <c r="AQ126" s="11"/>
    </row>
    <row r="127" spans="1:43" ht="22" customHeight="1">
      <c r="A127" s="3">
        <f t="shared" si="23"/>
        <v>1</v>
      </c>
      <c r="B127" s="3" t="str">
        <f t="shared" si="12"/>
        <v/>
      </c>
      <c r="C127" s="111">
        <v>118</v>
      </c>
      <c r="D127" s="104"/>
      <c r="E127" s="105"/>
      <c r="F127" s="106"/>
      <c r="G127" s="108"/>
      <c r="H127" s="108"/>
      <c r="I127" s="104"/>
      <c r="J127" s="109"/>
      <c r="K127" s="104"/>
      <c r="L127" s="104"/>
      <c r="M127" s="107"/>
      <c r="N127" s="107"/>
      <c r="O127" s="104"/>
      <c r="P127" s="107"/>
      <c r="Q127" s="107"/>
      <c r="R127" s="107"/>
      <c r="S127" s="108"/>
      <c r="T127" s="108"/>
      <c r="U127" s="108"/>
      <c r="V127" s="108"/>
      <c r="W127" s="7"/>
      <c r="X127" s="5" t="str">
        <f t="shared" si="13"/>
        <v/>
      </c>
      <c r="Y127" s="5" t="str">
        <f t="shared" si="14"/>
        <v/>
      </c>
      <c r="Z127" s="7"/>
      <c r="AA127" s="123" t="str">
        <f t="shared" si="15"/>
        <v/>
      </c>
      <c r="AB127" s="7"/>
      <c r="AC127" s="5" t="str">
        <f t="shared" si="16"/>
        <v/>
      </c>
      <c r="AD127" s="5" t="str">
        <f t="shared" si="17"/>
        <v/>
      </c>
      <c r="AE127" s="5" t="str">
        <f t="shared" si="18"/>
        <v/>
      </c>
      <c r="AF127" s="7"/>
      <c r="AI127" s="5" t="str">
        <f t="shared" si="19"/>
        <v>＠</v>
      </c>
      <c r="AJ127" s="5">
        <f>IF(AI127="＠",0,IF(COUNTIF($AI$10:AI127,AI127)&gt;=2,0,1))</f>
        <v>0</v>
      </c>
      <c r="AK127" s="5" t="str">
        <f t="shared" si="20"/>
        <v>＠</v>
      </c>
      <c r="AL127" s="5">
        <f>IF(AK127="＠",0,IF(COUNTIF($AK$10:AK127,AK127)&gt;=2,0,1))</f>
        <v>0</v>
      </c>
      <c r="AM127" s="5" t="str">
        <f t="shared" si="21"/>
        <v>＠</v>
      </c>
      <c r="AN127" s="5">
        <f>IF(AM127="＠",0,IF(COUNTIF($AM$10:AM127,AM127)&gt;=2,0,1))</f>
        <v>0</v>
      </c>
      <c r="AO127" s="5" t="str">
        <f t="shared" si="22"/>
        <v>＠</v>
      </c>
      <c r="AP127" s="5">
        <f>IF(AO127="＠",0,IF(COUNTIF($AO$10:AO127,AO127)&gt;=2,0,1))</f>
        <v>0</v>
      </c>
      <c r="AQ127" s="11"/>
    </row>
    <row r="128" spans="1:43" ht="22" customHeight="1">
      <c r="A128" s="3">
        <f t="shared" si="23"/>
        <v>1</v>
      </c>
      <c r="B128" s="3" t="str">
        <f t="shared" si="12"/>
        <v/>
      </c>
      <c r="C128" s="111">
        <v>119</v>
      </c>
      <c r="D128" s="104"/>
      <c r="E128" s="105"/>
      <c r="F128" s="106"/>
      <c r="G128" s="108"/>
      <c r="H128" s="108"/>
      <c r="I128" s="104"/>
      <c r="J128" s="109"/>
      <c r="K128" s="104"/>
      <c r="L128" s="104"/>
      <c r="M128" s="107"/>
      <c r="N128" s="107"/>
      <c r="O128" s="104"/>
      <c r="P128" s="107"/>
      <c r="Q128" s="107"/>
      <c r="R128" s="107"/>
      <c r="S128" s="108"/>
      <c r="T128" s="108"/>
      <c r="U128" s="108"/>
      <c r="V128" s="108"/>
      <c r="W128" s="7"/>
      <c r="X128" s="5" t="str">
        <f t="shared" si="13"/>
        <v/>
      </c>
      <c r="Y128" s="5" t="str">
        <f t="shared" si="14"/>
        <v/>
      </c>
      <c r="Z128" s="7"/>
      <c r="AA128" s="123" t="str">
        <f t="shared" si="15"/>
        <v/>
      </c>
      <c r="AB128" s="7"/>
      <c r="AC128" s="5" t="str">
        <f t="shared" si="16"/>
        <v/>
      </c>
      <c r="AD128" s="5" t="str">
        <f t="shared" si="17"/>
        <v/>
      </c>
      <c r="AE128" s="5" t="str">
        <f t="shared" si="18"/>
        <v/>
      </c>
      <c r="AF128" s="7"/>
      <c r="AI128" s="5" t="str">
        <f t="shared" si="19"/>
        <v>＠</v>
      </c>
      <c r="AJ128" s="5">
        <f>IF(AI128="＠",0,IF(COUNTIF($AI$10:AI128,AI128)&gt;=2,0,1))</f>
        <v>0</v>
      </c>
      <c r="AK128" s="5" t="str">
        <f t="shared" si="20"/>
        <v>＠</v>
      </c>
      <c r="AL128" s="5">
        <f>IF(AK128="＠",0,IF(COUNTIF($AK$10:AK128,AK128)&gt;=2,0,1))</f>
        <v>0</v>
      </c>
      <c r="AM128" s="5" t="str">
        <f t="shared" si="21"/>
        <v>＠</v>
      </c>
      <c r="AN128" s="5">
        <f>IF(AM128="＠",0,IF(COUNTIF($AM$10:AM128,AM128)&gt;=2,0,1))</f>
        <v>0</v>
      </c>
      <c r="AO128" s="5" t="str">
        <f t="shared" si="22"/>
        <v>＠</v>
      </c>
      <c r="AP128" s="5">
        <f>IF(AO128="＠",0,IF(COUNTIF($AO$10:AO128,AO128)&gt;=2,0,1))</f>
        <v>0</v>
      </c>
      <c r="AQ128" s="11"/>
    </row>
    <row r="129" spans="1:43" ht="22" customHeight="1">
      <c r="A129" s="3">
        <f t="shared" si="23"/>
        <v>1</v>
      </c>
      <c r="B129" s="3" t="str">
        <f t="shared" si="12"/>
        <v/>
      </c>
      <c r="C129" s="111">
        <v>120</v>
      </c>
      <c r="D129" s="104"/>
      <c r="E129" s="105"/>
      <c r="F129" s="106"/>
      <c r="G129" s="108"/>
      <c r="H129" s="108"/>
      <c r="I129" s="104"/>
      <c r="J129" s="109"/>
      <c r="K129" s="104"/>
      <c r="L129" s="104"/>
      <c r="M129" s="107"/>
      <c r="N129" s="107"/>
      <c r="O129" s="104"/>
      <c r="P129" s="107"/>
      <c r="Q129" s="107"/>
      <c r="R129" s="107"/>
      <c r="S129" s="108"/>
      <c r="T129" s="108"/>
      <c r="U129" s="108"/>
      <c r="V129" s="108"/>
      <c r="W129" s="7"/>
      <c r="X129" s="5" t="str">
        <f t="shared" si="13"/>
        <v/>
      </c>
      <c r="Y129" s="5" t="str">
        <f t="shared" si="14"/>
        <v/>
      </c>
      <c r="Z129" s="7"/>
      <c r="AA129" s="123" t="str">
        <f t="shared" si="15"/>
        <v/>
      </c>
      <c r="AB129" s="7"/>
      <c r="AC129" s="5" t="str">
        <f t="shared" si="16"/>
        <v/>
      </c>
      <c r="AD129" s="5" t="str">
        <f t="shared" si="17"/>
        <v/>
      </c>
      <c r="AE129" s="5" t="str">
        <f t="shared" si="18"/>
        <v/>
      </c>
      <c r="AF129" s="7"/>
      <c r="AI129" s="5" t="str">
        <f t="shared" si="19"/>
        <v>＠</v>
      </c>
      <c r="AJ129" s="5">
        <f>IF(AI129="＠",0,IF(COUNTIF($AI$10:AI129,AI129)&gt;=2,0,1))</f>
        <v>0</v>
      </c>
      <c r="AK129" s="5" t="str">
        <f t="shared" si="20"/>
        <v>＠</v>
      </c>
      <c r="AL129" s="5">
        <f>IF(AK129="＠",0,IF(COUNTIF($AK$10:AK129,AK129)&gt;=2,0,1))</f>
        <v>0</v>
      </c>
      <c r="AM129" s="5" t="str">
        <f t="shared" si="21"/>
        <v>＠</v>
      </c>
      <c r="AN129" s="5">
        <f>IF(AM129="＠",0,IF(COUNTIF($AM$10:AM129,AM129)&gt;=2,0,1))</f>
        <v>0</v>
      </c>
      <c r="AO129" s="5" t="str">
        <f t="shared" si="22"/>
        <v>＠</v>
      </c>
      <c r="AP129" s="5">
        <f>IF(AO129="＠",0,IF(COUNTIF($AO$10:AO129,AO129)&gt;=2,0,1))</f>
        <v>0</v>
      </c>
      <c r="AQ129" s="11"/>
    </row>
    <row r="130" spans="1:43" ht="22" customHeight="1">
      <c r="A130" s="3">
        <f t="shared" si="23"/>
        <v>1</v>
      </c>
      <c r="B130" s="3" t="str">
        <f t="shared" si="12"/>
        <v/>
      </c>
      <c r="C130" s="111">
        <v>121</v>
      </c>
      <c r="D130" s="104"/>
      <c r="E130" s="105"/>
      <c r="F130" s="106"/>
      <c r="G130" s="108"/>
      <c r="H130" s="108"/>
      <c r="I130" s="104"/>
      <c r="J130" s="109"/>
      <c r="K130" s="104"/>
      <c r="L130" s="104"/>
      <c r="M130" s="107"/>
      <c r="N130" s="107"/>
      <c r="O130" s="104"/>
      <c r="P130" s="107"/>
      <c r="Q130" s="107"/>
      <c r="R130" s="107"/>
      <c r="S130" s="108"/>
      <c r="T130" s="108"/>
      <c r="U130" s="108"/>
      <c r="V130" s="108"/>
      <c r="W130" s="7"/>
      <c r="X130" s="5" t="str">
        <f t="shared" si="13"/>
        <v/>
      </c>
      <c r="Y130" s="5" t="str">
        <f t="shared" si="14"/>
        <v/>
      </c>
      <c r="Z130" s="7"/>
      <c r="AA130" s="123" t="str">
        <f t="shared" si="15"/>
        <v/>
      </c>
      <c r="AB130" s="7"/>
      <c r="AC130" s="5" t="str">
        <f t="shared" si="16"/>
        <v/>
      </c>
      <c r="AD130" s="5" t="str">
        <f t="shared" si="17"/>
        <v/>
      </c>
      <c r="AE130" s="5" t="str">
        <f t="shared" si="18"/>
        <v/>
      </c>
      <c r="AF130" s="7"/>
      <c r="AI130" s="5" t="str">
        <f t="shared" si="19"/>
        <v>＠</v>
      </c>
      <c r="AJ130" s="5">
        <f>IF(AI130="＠",0,IF(COUNTIF($AI$10:AI130,AI130)&gt;=2,0,1))</f>
        <v>0</v>
      </c>
      <c r="AK130" s="5" t="str">
        <f t="shared" si="20"/>
        <v>＠</v>
      </c>
      <c r="AL130" s="5">
        <f>IF(AK130="＠",0,IF(COUNTIF($AK$10:AK130,AK130)&gt;=2,0,1))</f>
        <v>0</v>
      </c>
      <c r="AM130" s="5" t="str">
        <f t="shared" si="21"/>
        <v>＠</v>
      </c>
      <c r="AN130" s="5">
        <f>IF(AM130="＠",0,IF(COUNTIF($AM$10:AM130,AM130)&gt;=2,0,1))</f>
        <v>0</v>
      </c>
      <c r="AO130" s="5" t="str">
        <f t="shared" si="22"/>
        <v>＠</v>
      </c>
      <c r="AP130" s="5">
        <f>IF(AO130="＠",0,IF(COUNTIF($AO$10:AO130,AO130)&gt;=2,0,1))</f>
        <v>0</v>
      </c>
      <c r="AQ130" s="11"/>
    </row>
    <row r="131" spans="1:43" ht="22" customHeight="1">
      <c r="A131" s="3">
        <f t="shared" si="23"/>
        <v>1</v>
      </c>
      <c r="B131" s="3" t="str">
        <f t="shared" si="12"/>
        <v/>
      </c>
      <c r="C131" s="111">
        <v>122</v>
      </c>
      <c r="D131" s="104"/>
      <c r="E131" s="105"/>
      <c r="F131" s="106"/>
      <c r="G131" s="108"/>
      <c r="H131" s="108"/>
      <c r="I131" s="104"/>
      <c r="J131" s="109"/>
      <c r="K131" s="104"/>
      <c r="L131" s="104"/>
      <c r="M131" s="107"/>
      <c r="N131" s="107"/>
      <c r="O131" s="104"/>
      <c r="P131" s="107"/>
      <c r="Q131" s="107"/>
      <c r="R131" s="107"/>
      <c r="S131" s="108"/>
      <c r="T131" s="108"/>
      <c r="U131" s="108"/>
      <c r="V131" s="108"/>
      <c r="W131" s="7"/>
      <c r="X131" s="5" t="str">
        <f t="shared" si="13"/>
        <v/>
      </c>
      <c r="Y131" s="5" t="str">
        <f t="shared" si="14"/>
        <v/>
      </c>
      <c r="Z131" s="7"/>
      <c r="AA131" s="123" t="str">
        <f t="shared" si="15"/>
        <v/>
      </c>
      <c r="AB131" s="7"/>
      <c r="AC131" s="5" t="str">
        <f t="shared" si="16"/>
        <v/>
      </c>
      <c r="AD131" s="5" t="str">
        <f t="shared" si="17"/>
        <v/>
      </c>
      <c r="AE131" s="5" t="str">
        <f t="shared" si="18"/>
        <v/>
      </c>
      <c r="AF131" s="7"/>
      <c r="AI131" s="5" t="str">
        <f t="shared" si="19"/>
        <v>＠</v>
      </c>
      <c r="AJ131" s="5">
        <f>IF(AI131="＠",0,IF(COUNTIF($AI$10:AI131,AI131)&gt;=2,0,1))</f>
        <v>0</v>
      </c>
      <c r="AK131" s="5" t="str">
        <f t="shared" si="20"/>
        <v>＠</v>
      </c>
      <c r="AL131" s="5">
        <f>IF(AK131="＠",0,IF(COUNTIF($AK$10:AK131,AK131)&gt;=2,0,1))</f>
        <v>0</v>
      </c>
      <c r="AM131" s="5" t="str">
        <f t="shared" si="21"/>
        <v>＠</v>
      </c>
      <c r="AN131" s="5">
        <f>IF(AM131="＠",0,IF(COUNTIF($AM$10:AM131,AM131)&gt;=2,0,1))</f>
        <v>0</v>
      </c>
      <c r="AO131" s="5" t="str">
        <f t="shared" si="22"/>
        <v>＠</v>
      </c>
      <c r="AP131" s="5">
        <f>IF(AO131="＠",0,IF(COUNTIF($AO$10:AO131,AO131)&gt;=2,0,1))</f>
        <v>0</v>
      </c>
      <c r="AQ131" s="11"/>
    </row>
    <row r="132" spans="1:43" ht="22" customHeight="1">
      <c r="A132" s="3">
        <f t="shared" si="23"/>
        <v>1</v>
      </c>
      <c r="B132" s="3" t="str">
        <f t="shared" si="12"/>
        <v/>
      </c>
      <c r="C132" s="111">
        <v>123</v>
      </c>
      <c r="D132" s="104"/>
      <c r="E132" s="105"/>
      <c r="F132" s="106"/>
      <c r="G132" s="108"/>
      <c r="H132" s="108"/>
      <c r="I132" s="104"/>
      <c r="J132" s="109"/>
      <c r="K132" s="104"/>
      <c r="L132" s="104"/>
      <c r="M132" s="107"/>
      <c r="N132" s="107"/>
      <c r="O132" s="104"/>
      <c r="P132" s="107"/>
      <c r="Q132" s="107"/>
      <c r="R132" s="107"/>
      <c r="S132" s="108"/>
      <c r="T132" s="108"/>
      <c r="U132" s="108"/>
      <c r="V132" s="108"/>
      <c r="W132" s="7"/>
      <c r="X132" s="5" t="str">
        <f t="shared" si="13"/>
        <v/>
      </c>
      <c r="Y132" s="5" t="str">
        <f t="shared" si="14"/>
        <v/>
      </c>
      <c r="Z132" s="7"/>
      <c r="AA132" s="123" t="str">
        <f t="shared" si="15"/>
        <v/>
      </c>
      <c r="AB132" s="7"/>
      <c r="AC132" s="5" t="str">
        <f t="shared" si="16"/>
        <v/>
      </c>
      <c r="AD132" s="5" t="str">
        <f t="shared" si="17"/>
        <v/>
      </c>
      <c r="AE132" s="5" t="str">
        <f t="shared" si="18"/>
        <v/>
      </c>
      <c r="AF132" s="7"/>
      <c r="AI132" s="5" t="str">
        <f t="shared" si="19"/>
        <v>＠</v>
      </c>
      <c r="AJ132" s="5">
        <f>IF(AI132="＠",0,IF(COUNTIF($AI$10:AI132,AI132)&gt;=2,0,1))</f>
        <v>0</v>
      </c>
      <c r="AK132" s="5" t="str">
        <f t="shared" si="20"/>
        <v>＠</v>
      </c>
      <c r="AL132" s="5">
        <f>IF(AK132="＠",0,IF(COUNTIF($AK$10:AK132,AK132)&gt;=2,0,1))</f>
        <v>0</v>
      </c>
      <c r="AM132" s="5" t="str">
        <f t="shared" si="21"/>
        <v>＠</v>
      </c>
      <c r="AN132" s="5">
        <f>IF(AM132="＠",0,IF(COUNTIF($AM$10:AM132,AM132)&gt;=2,0,1))</f>
        <v>0</v>
      </c>
      <c r="AO132" s="5" t="str">
        <f t="shared" si="22"/>
        <v>＠</v>
      </c>
      <c r="AP132" s="5">
        <f>IF(AO132="＠",0,IF(COUNTIF($AO$10:AO132,AO132)&gt;=2,0,1))</f>
        <v>0</v>
      </c>
      <c r="AQ132" s="11"/>
    </row>
    <row r="133" spans="1:43" ht="22" customHeight="1">
      <c r="A133" s="3">
        <f t="shared" si="23"/>
        <v>1</v>
      </c>
      <c r="B133" s="3" t="str">
        <f t="shared" si="12"/>
        <v/>
      </c>
      <c r="C133" s="111">
        <v>124</v>
      </c>
      <c r="D133" s="104"/>
      <c r="E133" s="105"/>
      <c r="F133" s="106"/>
      <c r="G133" s="108"/>
      <c r="H133" s="108"/>
      <c r="I133" s="104"/>
      <c r="J133" s="109"/>
      <c r="K133" s="104"/>
      <c r="L133" s="104"/>
      <c r="M133" s="107"/>
      <c r="N133" s="107"/>
      <c r="O133" s="104"/>
      <c r="P133" s="107"/>
      <c r="Q133" s="107"/>
      <c r="R133" s="107"/>
      <c r="S133" s="108"/>
      <c r="T133" s="108"/>
      <c r="U133" s="108"/>
      <c r="V133" s="108"/>
      <c r="W133" s="7"/>
      <c r="X133" s="5" t="str">
        <f t="shared" si="13"/>
        <v/>
      </c>
      <c r="Y133" s="5" t="str">
        <f t="shared" si="14"/>
        <v/>
      </c>
      <c r="Z133" s="7"/>
      <c r="AA133" s="123" t="str">
        <f t="shared" si="15"/>
        <v/>
      </c>
      <c r="AB133" s="7"/>
      <c r="AC133" s="5" t="str">
        <f t="shared" si="16"/>
        <v/>
      </c>
      <c r="AD133" s="5" t="str">
        <f t="shared" si="17"/>
        <v/>
      </c>
      <c r="AE133" s="5" t="str">
        <f t="shared" si="18"/>
        <v/>
      </c>
      <c r="AF133" s="7"/>
      <c r="AI133" s="5" t="str">
        <f t="shared" si="19"/>
        <v>＠</v>
      </c>
      <c r="AJ133" s="5">
        <f>IF(AI133="＠",0,IF(COUNTIF($AI$10:AI133,AI133)&gt;=2,0,1))</f>
        <v>0</v>
      </c>
      <c r="AK133" s="5" t="str">
        <f t="shared" si="20"/>
        <v>＠</v>
      </c>
      <c r="AL133" s="5">
        <f>IF(AK133="＠",0,IF(COUNTIF($AK$10:AK133,AK133)&gt;=2,0,1))</f>
        <v>0</v>
      </c>
      <c r="AM133" s="5" t="str">
        <f t="shared" si="21"/>
        <v>＠</v>
      </c>
      <c r="AN133" s="5">
        <f>IF(AM133="＠",0,IF(COUNTIF($AM$10:AM133,AM133)&gt;=2,0,1))</f>
        <v>0</v>
      </c>
      <c r="AO133" s="5" t="str">
        <f t="shared" si="22"/>
        <v>＠</v>
      </c>
      <c r="AP133" s="5">
        <f>IF(AO133="＠",0,IF(COUNTIF($AO$10:AO133,AO133)&gt;=2,0,1))</f>
        <v>0</v>
      </c>
      <c r="AQ133" s="11"/>
    </row>
    <row r="134" spans="1:43" ht="22" customHeight="1">
      <c r="A134" s="3">
        <f t="shared" si="23"/>
        <v>1</v>
      </c>
      <c r="B134" s="3" t="str">
        <f t="shared" si="12"/>
        <v/>
      </c>
      <c r="C134" s="111">
        <v>125</v>
      </c>
      <c r="D134" s="104"/>
      <c r="E134" s="105"/>
      <c r="F134" s="106"/>
      <c r="G134" s="108"/>
      <c r="H134" s="108"/>
      <c r="I134" s="104"/>
      <c r="J134" s="109"/>
      <c r="K134" s="104"/>
      <c r="L134" s="104"/>
      <c r="M134" s="107"/>
      <c r="N134" s="107"/>
      <c r="O134" s="104"/>
      <c r="P134" s="107"/>
      <c r="Q134" s="107"/>
      <c r="R134" s="107"/>
      <c r="S134" s="108"/>
      <c r="T134" s="108"/>
      <c r="U134" s="108"/>
      <c r="V134" s="108"/>
      <c r="W134" s="7"/>
      <c r="X134" s="5" t="str">
        <f t="shared" si="13"/>
        <v/>
      </c>
      <c r="Y134" s="5" t="str">
        <f t="shared" si="14"/>
        <v/>
      </c>
      <c r="Z134" s="7"/>
      <c r="AA134" s="123" t="str">
        <f t="shared" si="15"/>
        <v/>
      </c>
      <c r="AB134" s="7"/>
      <c r="AC134" s="5" t="str">
        <f t="shared" si="16"/>
        <v/>
      </c>
      <c r="AD134" s="5" t="str">
        <f t="shared" si="17"/>
        <v/>
      </c>
      <c r="AE134" s="5" t="str">
        <f t="shared" si="18"/>
        <v/>
      </c>
      <c r="AF134" s="7"/>
      <c r="AI134" s="5" t="str">
        <f t="shared" si="19"/>
        <v>＠</v>
      </c>
      <c r="AJ134" s="5">
        <f>IF(AI134="＠",0,IF(COUNTIF($AI$10:AI134,AI134)&gt;=2,0,1))</f>
        <v>0</v>
      </c>
      <c r="AK134" s="5" t="str">
        <f t="shared" si="20"/>
        <v>＠</v>
      </c>
      <c r="AL134" s="5">
        <f>IF(AK134="＠",0,IF(COUNTIF($AK$10:AK134,AK134)&gt;=2,0,1))</f>
        <v>0</v>
      </c>
      <c r="AM134" s="5" t="str">
        <f t="shared" si="21"/>
        <v>＠</v>
      </c>
      <c r="AN134" s="5">
        <f>IF(AM134="＠",0,IF(COUNTIF($AM$10:AM134,AM134)&gt;=2,0,1))</f>
        <v>0</v>
      </c>
      <c r="AO134" s="5" t="str">
        <f t="shared" si="22"/>
        <v>＠</v>
      </c>
      <c r="AP134" s="5">
        <f>IF(AO134="＠",0,IF(COUNTIF($AO$10:AO134,AO134)&gt;=2,0,1))</f>
        <v>0</v>
      </c>
      <c r="AQ134" s="11"/>
    </row>
    <row r="135" spans="1:43" ht="22" customHeight="1">
      <c r="A135" s="3">
        <f t="shared" si="23"/>
        <v>1</v>
      </c>
      <c r="B135" s="3" t="str">
        <f t="shared" si="12"/>
        <v/>
      </c>
      <c r="C135" s="111">
        <v>126</v>
      </c>
      <c r="D135" s="104"/>
      <c r="E135" s="105"/>
      <c r="F135" s="106"/>
      <c r="G135" s="108"/>
      <c r="H135" s="108"/>
      <c r="I135" s="104"/>
      <c r="J135" s="109"/>
      <c r="K135" s="104"/>
      <c r="L135" s="104"/>
      <c r="M135" s="107"/>
      <c r="N135" s="107"/>
      <c r="O135" s="104"/>
      <c r="P135" s="107"/>
      <c r="Q135" s="107"/>
      <c r="R135" s="107"/>
      <c r="S135" s="108"/>
      <c r="T135" s="108"/>
      <c r="U135" s="108"/>
      <c r="V135" s="108"/>
      <c r="W135" s="7"/>
      <c r="X135" s="5" t="str">
        <f t="shared" si="13"/>
        <v/>
      </c>
      <c r="Y135" s="5" t="str">
        <f t="shared" si="14"/>
        <v/>
      </c>
      <c r="Z135" s="7"/>
      <c r="AA135" s="123" t="str">
        <f t="shared" si="15"/>
        <v/>
      </c>
      <c r="AB135" s="7"/>
      <c r="AC135" s="5" t="str">
        <f t="shared" si="16"/>
        <v/>
      </c>
      <c r="AD135" s="5" t="str">
        <f t="shared" si="17"/>
        <v/>
      </c>
      <c r="AE135" s="5" t="str">
        <f t="shared" si="18"/>
        <v/>
      </c>
      <c r="AF135" s="7"/>
      <c r="AI135" s="5" t="str">
        <f t="shared" si="19"/>
        <v>＠</v>
      </c>
      <c r="AJ135" s="5">
        <f>IF(AI135="＠",0,IF(COUNTIF($AI$10:AI135,AI135)&gt;=2,0,1))</f>
        <v>0</v>
      </c>
      <c r="AK135" s="5" t="str">
        <f t="shared" si="20"/>
        <v>＠</v>
      </c>
      <c r="AL135" s="5">
        <f>IF(AK135="＠",0,IF(COUNTIF($AK$10:AK135,AK135)&gt;=2,0,1))</f>
        <v>0</v>
      </c>
      <c r="AM135" s="5" t="str">
        <f t="shared" si="21"/>
        <v>＠</v>
      </c>
      <c r="AN135" s="5">
        <f>IF(AM135="＠",0,IF(COUNTIF($AM$10:AM135,AM135)&gt;=2,0,1))</f>
        <v>0</v>
      </c>
      <c r="AO135" s="5" t="str">
        <f t="shared" si="22"/>
        <v>＠</v>
      </c>
      <c r="AP135" s="5">
        <f>IF(AO135="＠",0,IF(COUNTIF($AO$10:AO135,AO135)&gt;=2,0,1))</f>
        <v>0</v>
      </c>
      <c r="AQ135" s="11"/>
    </row>
    <row r="136" spans="1:43" ht="22" customHeight="1">
      <c r="A136" s="3">
        <f t="shared" si="23"/>
        <v>1</v>
      </c>
      <c r="B136" s="3" t="str">
        <f t="shared" si="12"/>
        <v/>
      </c>
      <c r="C136" s="111">
        <v>127</v>
      </c>
      <c r="D136" s="104"/>
      <c r="E136" s="105"/>
      <c r="F136" s="106"/>
      <c r="G136" s="108"/>
      <c r="H136" s="108"/>
      <c r="I136" s="104"/>
      <c r="J136" s="109"/>
      <c r="K136" s="104"/>
      <c r="L136" s="104"/>
      <c r="M136" s="107"/>
      <c r="N136" s="107"/>
      <c r="O136" s="104"/>
      <c r="P136" s="107"/>
      <c r="Q136" s="107"/>
      <c r="R136" s="107"/>
      <c r="S136" s="108"/>
      <c r="T136" s="108"/>
      <c r="U136" s="108"/>
      <c r="V136" s="108"/>
      <c r="W136" s="7"/>
      <c r="X136" s="5" t="str">
        <f t="shared" si="13"/>
        <v/>
      </c>
      <c r="Y136" s="5" t="str">
        <f t="shared" si="14"/>
        <v/>
      </c>
      <c r="Z136" s="7"/>
      <c r="AA136" s="123" t="str">
        <f t="shared" si="15"/>
        <v/>
      </c>
      <c r="AB136" s="7"/>
      <c r="AC136" s="5" t="str">
        <f t="shared" si="16"/>
        <v/>
      </c>
      <c r="AD136" s="5" t="str">
        <f t="shared" si="17"/>
        <v/>
      </c>
      <c r="AE136" s="5" t="str">
        <f t="shared" si="18"/>
        <v/>
      </c>
      <c r="AF136" s="7"/>
      <c r="AI136" s="5" t="str">
        <f t="shared" si="19"/>
        <v>＠</v>
      </c>
      <c r="AJ136" s="5">
        <f>IF(AI136="＠",0,IF(COUNTIF($AI$10:AI136,AI136)&gt;=2,0,1))</f>
        <v>0</v>
      </c>
      <c r="AK136" s="5" t="str">
        <f t="shared" si="20"/>
        <v>＠</v>
      </c>
      <c r="AL136" s="5">
        <f>IF(AK136="＠",0,IF(COUNTIF($AK$10:AK136,AK136)&gt;=2,0,1))</f>
        <v>0</v>
      </c>
      <c r="AM136" s="5" t="str">
        <f t="shared" si="21"/>
        <v>＠</v>
      </c>
      <c r="AN136" s="5">
        <f>IF(AM136="＠",0,IF(COUNTIF($AM$10:AM136,AM136)&gt;=2,0,1))</f>
        <v>0</v>
      </c>
      <c r="AO136" s="5" t="str">
        <f t="shared" si="22"/>
        <v>＠</v>
      </c>
      <c r="AP136" s="5">
        <f>IF(AO136="＠",0,IF(COUNTIF($AO$10:AO136,AO136)&gt;=2,0,1))</f>
        <v>0</v>
      </c>
      <c r="AQ136" s="11"/>
    </row>
    <row r="137" spans="1:43" ht="22" customHeight="1">
      <c r="A137" s="3">
        <f t="shared" si="23"/>
        <v>1</v>
      </c>
      <c r="B137" s="3" t="str">
        <f t="shared" si="12"/>
        <v/>
      </c>
      <c r="C137" s="111">
        <v>128</v>
      </c>
      <c r="D137" s="104"/>
      <c r="E137" s="105"/>
      <c r="F137" s="106"/>
      <c r="G137" s="108"/>
      <c r="H137" s="108"/>
      <c r="I137" s="104"/>
      <c r="J137" s="109"/>
      <c r="K137" s="104"/>
      <c r="L137" s="104"/>
      <c r="M137" s="107"/>
      <c r="N137" s="107"/>
      <c r="O137" s="104"/>
      <c r="P137" s="107"/>
      <c r="Q137" s="107"/>
      <c r="R137" s="107"/>
      <c r="S137" s="108"/>
      <c r="T137" s="108"/>
      <c r="U137" s="108"/>
      <c r="V137" s="108"/>
      <c r="W137" s="7"/>
      <c r="X137" s="5" t="str">
        <f t="shared" si="13"/>
        <v/>
      </c>
      <c r="Y137" s="5" t="str">
        <f t="shared" si="14"/>
        <v/>
      </c>
      <c r="Z137" s="7"/>
      <c r="AA137" s="123" t="str">
        <f t="shared" si="15"/>
        <v/>
      </c>
      <c r="AB137" s="7"/>
      <c r="AC137" s="5" t="str">
        <f t="shared" si="16"/>
        <v/>
      </c>
      <c r="AD137" s="5" t="str">
        <f t="shared" si="17"/>
        <v/>
      </c>
      <c r="AE137" s="5" t="str">
        <f t="shared" si="18"/>
        <v/>
      </c>
      <c r="AF137" s="7"/>
      <c r="AI137" s="5" t="str">
        <f t="shared" si="19"/>
        <v>＠</v>
      </c>
      <c r="AJ137" s="5">
        <f>IF(AI137="＠",0,IF(COUNTIF($AI$10:AI137,AI137)&gt;=2,0,1))</f>
        <v>0</v>
      </c>
      <c r="AK137" s="5" t="str">
        <f t="shared" si="20"/>
        <v>＠</v>
      </c>
      <c r="AL137" s="5">
        <f>IF(AK137="＠",0,IF(COUNTIF($AK$10:AK137,AK137)&gt;=2,0,1))</f>
        <v>0</v>
      </c>
      <c r="AM137" s="5" t="str">
        <f t="shared" si="21"/>
        <v>＠</v>
      </c>
      <c r="AN137" s="5">
        <f>IF(AM137="＠",0,IF(COUNTIF($AM$10:AM137,AM137)&gt;=2,0,1))</f>
        <v>0</v>
      </c>
      <c r="AO137" s="5" t="str">
        <f t="shared" si="22"/>
        <v>＠</v>
      </c>
      <c r="AP137" s="5">
        <f>IF(AO137="＠",0,IF(COUNTIF($AO$10:AO137,AO137)&gt;=2,0,1))</f>
        <v>0</v>
      </c>
      <c r="AQ137" s="11"/>
    </row>
    <row r="138" spans="1:43" ht="22" customHeight="1">
      <c r="A138" s="3">
        <f t="shared" si="23"/>
        <v>1</v>
      </c>
      <c r="B138" s="3" t="str">
        <f t="shared" si="12"/>
        <v/>
      </c>
      <c r="C138" s="111">
        <v>129</v>
      </c>
      <c r="D138" s="104"/>
      <c r="E138" s="105"/>
      <c r="F138" s="106"/>
      <c r="G138" s="108"/>
      <c r="H138" s="108"/>
      <c r="I138" s="104"/>
      <c r="J138" s="109"/>
      <c r="K138" s="104"/>
      <c r="L138" s="104"/>
      <c r="M138" s="107"/>
      <c r="N138" s="107"/>
      <c r="O138" s="104"/>
      <c r="P138" s="107"/>
      <c r="Q138" s="107"/>
      <c r="R138" s="107"/>
      <c r="S138" s="108"/>
      <c r="T138" s="108"/>
      <c r="U138" s="108"/>
      <c r="V138" s="108"/>
      <c r="W138" s="7"/>
      <c r="X138" s="5" t="str">
        <f t="shared" si="13"/>
        <v/>
      </c>
      <c r="Y138" s="5" t="str">
        <f t="shared" si="14"/>
        <v/>
      </c>
      <c r="Z138" s="7"/>
      <c r="AA138" s="123" t="str">
        <f t="shared" si="15"/>
        <v/>
      </c>
      <c r="AB138" s="7"/>
      <c r="AC138" s="5" t="str">
        <f t="shared" si="16"/>
        <v/>
      </c>
      <c r="AD138" s="5" t="str">
        <f t="shared" si="17"/>
        <v/>
      </c>
      <c r="AE138" s="5" t="str">
        <f t="shared" si="18"/>
        <v/>
      </c>
      <c r="AF138" s="7"/>
      <c r="AI138" s="5" t="str">
        <f t="shared" si="19"/>
        <v>＠</v>
      </c>
      <c r="AJ138" s="5">
        <f>IF(AI138="＠",0,IF(COUNTIF($AI$10:AI138,AI138)&gt;=2,0,1))</f>
        <v>0</v>
      </c>
      <c r="AK138" s="5" t="str">
        <f t="shared" si="20"/>
        <v>＠</v>
      </c>
      <c r="AL138" s="5">
        <f>IF(AK138="＠",0,IF(COUNTIF($AK$10:AK138,AK138)&gt;=2,0,1))</f>
        <v>0</v>
      </c>
      <c r="AM138" s="5" t="str">
        <f t="shared" si="21"/>
        <v>＠</v>
      </c>
      <c r="AN138" s="5">
        <f>IF(AM138="＠",0,IF(COUNTIF($AM$10:AM138,AM138)&gt;=2,0,1))</f>
        <v>0</v>
      </c>
      <c r="AO138" s="5" t="str">
        <f t="shared" si="22"/>
        <v>＠</v>
      </c>
      <c r="AP138" s="5">
        <f>IF(AO138="＠",0,IF(COUNTIF($AO$10:AO138,AO138)&gt;=2,0,1))</f>
        <v>0</v>
      </c>
      <c r="AQ138" s="11"/>
    </row>
    <row r="139" spans="1:43" ht="22" customHeight="1">
      <c r="A139" s="3">
        <f t="shared" si="23"/>
        <v>1</v>
      </c>
      <c r="B139" s="3" t="str">
        <f t="shared" ref="B139:B202" si="24">IF(J139="","",J139)</f>
        <v/>
      </c>
      <c r="C139" s="111">
        <v>130</v>
      </c>
      <c r="D139" s="104"/>
      <c r="E139" s="105"/>
      <c r="F139" s="106"/>
      <c r="G139" s="108"/>
      <c r="H139" s="108"/>
      <c r="I139" s="104"/>
      <c r="J139" s="109"/>
      <c r="K139" s="104"/>
      <c r="L139" s="104"/>
      <c r="M139" s="107"/>
      <c r="N139" s="107"/>
      <c r="O139" s="104"/>
      <c r="P139" s="107"/>
      <c r="Q139" s="107"/>
      <c r="R139" s="107"/>
      <c r="S139" s="108"/>
      <c r="T139" s="108"/>
      <c r="U139" s="108"/>
      <c r="V139" s="108"/>
      <c r="W139" s="7"/>
      <c r="X139" s="5" t="str">
        <f t="shared" ref="X139:X202" si="25">D139&amp;L139</f>
        <v/>
      </c>
      <c r="Y139" s="5" t="str">
        <f t="shared" ref="Y139:Y202" si="26">D139&amp;O139</f>
        <v/>
      </c>
      <c r="Z139" s="7"/>
      <c r="AA139" s="123" t="str">
        <f t="shared" ref="AA139:AA202" si="27">D139&amp;J139&amp;R139</f>
        <v/>
      </c>
      <c r="AB139" s="7"/>
      <c r="AC139" s="5" t="str">
        <f t="shared" ref="AC139:AC202" si="28">S139&amp;J139</f>
        <v/>
      </c>
      <c r="AD139" s="5" t="str">
        <f t="shared" ref="AD139:AD202" si="29">U139&amp;J139</f>
        <v/>
      </c>
      <c r="AE139" s="5" t="str">
        <f t="shared" ref="AE139:AE202" si="30">J139&amp;D139</f>
        <v/>
      </c>
      <c r="AF139" s="7"/>
      <c r="AI139" s="5" t="str">
        <f t="shared" ref="AI139:AI202" si="31">IF(S139="男400mR",J139,"＠")</f>
        <v>＠</v>
      </c>
      <c r="AJ139" s="5">
        <f>IF(AI139="＠",0,IF(COUNTIF($AI$10:AI139,AI139)&gt;=2,0,1))</f>
        <v>0</v>
      </c>
      <c r="AK139" s="5" t="str">
        <f t="shared" ref="AK139:AK202" si="32">IF(S139="女400mR",J139,"＠")</f>
        <v>＠</v>
      </c>
      <c r="AL139" s="5">
        <f>IF(AK139="＠",0,IF(COUNTIF($AK$10:AK139,AK139)&gt;=2,0,1))</f>
        <v>0</v>
      </c>
      <c r="AM139" s="5" t="str">
        <f t="shared" ref="AM139:AM202" si="33">IF(U139="男1600mR",J139,"＠")</f>
        <v>＠</v>
      </c>
      <c r="AN139" s="5">
        <f>IF(AM139="＠",0,IF(COUNTIF($AM$10:AM139,AM139)&gt;=2,0,1))</f>
        <v>0</v>
      </c>
      <c r="AO139" s="5" t="str">
        <f t="shared" ref="AO139:AO202" si="34">IF(U139="女1600mR",J139,"＠")</f>
        <v>＠</v>
      </c>
      <c r="AP139" s="5">
        <f>IF(AO139="＠",0,IF(COUNTIF($AO$10:AO139,AO139)&gt;=2,0,1))</f>
        <v>0</v>
      </c>
      <c r="AQ139" s="11"/>
    </row>
    <row r="140" spans="1:43" ht="22" customHeight="1">
      <c r="A140" s="3">
        <f t="shared" ref="A140:A203" si="35">IF(J140=J139,A139,A139+1)</f>
        <v>1</v>
      </c>
      <c r="B140" s="3" t="str">
        <f t="shared" si="24"/>
        <v/>
      </c>
      <c r="C140" s="111">
        <v>131</v>
      </c>
      <c r="D140" s="104"/>
      <c r="E140" s="105"/>
      <c r="F140" s="106"/>
      <c r="G140" s="108"/>
      <c r="H140" s="108"/>
      <c r="I140" s="104"/>
      <c r="J140" s="109"/>
      <c r="K140" s="104"/>
      <c r="L140" s="104"/>
      <c r="M140" s="107"/>
      <c r="N140" s="107"/>
      <c r="O140" s="104"/>
      <c r="P140" s="107"/>
      <c r="Q140" s="107"/>
      <c r="R140" s="107"/>
      <c r="S140" s="108"/>
      <c r="T140" s="108"/>
      <c r="U140" s="108"/>
      <c r="V140" s="108"/>
      <c r="W140" s="7"/>
      <c r="X140" s="5" t="str">
        <f t="shared" si="25"/>
        <v/>
      </c>
      <c r="Y140" s="5" t="str">
        <f t="shared" si="26"/>
        <v/>
      </c>
      <c r="Z140" s="7"/>
      <c r="AA140" s="123" t="str">
        <f t="shared" si="27"/>
        <v/>
      </c>
      <c r="AB140" s="7"/>
      <c r="AC140" s="5" t="str">
        <f t="shared" si="28"/>
        <v/>
      </c>
      <c r="AD140" s="5" t="str">
        <f t="shared" si="29"/>
        <v/>
      </c>
      <c r="AE140" s="5" t="str">
        <f t="shared" si="30"/>
        <v/>
      </c>
      <c r="AF140" s="7"/>
      <c r="AI140" s="5" t="str">
        <f t="shared" si="31"/>
        <v>＠</v>
      </c>
      <c r="AJ140" s="5">
        <f>IF(AI140="＠",0,IF(COUNTIF($AI$10:AI140,AI140)&gt;=2,0,1))</f>
        <v>0</v>
      </c>
      <c r="AK140" s="5" t="str">
        <f t="shared" si="32"/>
        <v>＠</v>
      </c>
      <c r="AL140" s="5">
        <f>IF(AK140="＠",0,IF(COUNTIF($AK$10:AK140,AK140)&gt;=2,0,1))</f>
        <v>0</v>
      </c>
      <c r="AM140" s="5" t="str">
        <f t="shared" si="33"/>
        <v>＠</v>
      </c>
      <c r="AN140" s="5">
        <f>IF(AM140="＠",0,IF(COUNTIF($AM$10:AM140,AM140)&gt;=2,0,1))</f>
        <v>0</v>
      </c>
      <c r="AO140" s="5" t="str">
        <f t="shared" si="34"/>
        <v>＠</v>
      </c>
      <c r="AP140" s="5">
        <f>IF(AO140="＠",0,IF(COUNTIF($AO$10:AO140,AO140)&gt;=2,0,1))</f>
        <v>0</v>
      </c>
      <c r="AQ140" s="11"/>
    </row>
    <row r="141" spans="1:43" ht="22" customHeight="1">
      <c r="A141" s="3">
        <f t="shared" si="35"/>
        <v>1</v>
      </c>
      <c r="B141" s="3" t="str">
        <f t="shared" si="24"/>
        <v/>
      </c>
      <c r="C141" s="111">
        <v>132</v>
      </c>
      <c r="D141" s="104"/>
      <c r="E141" s="105"/>
      <c r="F141" s="106"/>
      <c r="G141" s="108"/>
      <c r="H141" s="108"/>
      <c r="I141" s="104"/>
      <c r="J141" s="109"/>
      <c r="K141" s="104"/>
      <c r="L141" s="104"/>
      <c r="M141" s="107"/>
      <c r="N141" s="107"/>
      <c r="O141" s="104"/>
      <c r="P141" s="107"/>
      <c r="Q141" s="107"/>
      <c r="R141" s="107"/>
      <c r="S141" s="108"/>
      <c r="T141" s="108"/>
      <c r="U141" s="108"/>
      <c r="V141" s="108"/>
      <c r="W141" s="7"/>
      <c r="X141" s="5" t="str">
        <f t="shared" si="25"/>
        <v/>
      </c>
      <c r="Y141" s="5" t="str">
        <f t="shared" si="26"/>
        <v/>
      </c>
      <c r="Z141" s="7"/>
      <c r="AA141" s="123" t="str">
        <f t="shared" si="27"/>
        <v/>
      </c>
      <c r="AB141" s="7"/>
      <c r="AC141" s="5" t="str">
        <f t="shared" si="28"/>
        <v/>
      </c>
      <c r="AD141" s="5" t="str">
        <f t="shared" si="29"/>
        <v/>
      </c>
      <c r="AE141" s="5" t="str">
        <f t="shared" si="30"/>
        <v/>
      </c>
      <c r="AF141" s="7"/>
      <c r="AI141" s="5" t="str">
        <f t="shared" si="31"/>
        <v>＠</v>
      </c>
      <c r="AJ141" s="5">
        <f>IF(AI141="＠",0,IF(COUNTIF($AI$10:AI141,AI141)&gt;=2,0,1))</f>
        <v>0</v>
      </c>
      <c r="AK141" s="5" t="str">
        <f t="shared" si="32"/>
        <v>＠</v>
      </c>
      <c r="AL141" s="5">
        <f>IF(AK141="＠",0,IF(COUNTIF($AK$10:AK141,AK141)&gt;=2,0,1))</f>
        <v>0</v>
      </c>
      <c r="AM141" s="5" t="str">
        <f t="shared" si="33"/>
        <v>＠</v>
      </c>
      <c r="AN141" s="5">
        <f>IF(AM141="＠",0,IF(COUNTIF($AM$10:AM141,AM141)&gt;=2,0,1))</f>
        <v>0</v>
      </c>
      <c r="AO141" s="5" t="str">
        <f t="shared" si="34"/>
        <v>＠</v>
      </c>
      <c r="AP141" s="5">
        <f>IF(AO141="＠",0,IF(COUNTIF($AO$10:AO141,AO141)&gt;=2,0,1))</f>
        <v>0</v>
      </c>
      <c r="AQ141" s="11"/>
    </row>
    <row r="142" spans="1:43" ht="22" customHeight="1">
      <c r="A142" s="3">
        <f t="shared" si="35"/>
        <v>1</v>
      </c>
      <c r="B142" s="3" t="str">
        <f t="shared" si="24"/>
        <v/>
      </c>
      <c r="C142" s="111">
        <v>133</v>
      </c>
      <c r="D142" s="104"/>
      <c r="E142" s="105"/>
      <c r="F142" s="106"/>
      <c r="G142" s="108"/>
      <c r="H142" s="108"/>
      <c r="I142" s="104"/>
      <c r="J142" s="109"/>
      <c r="K142" s="104"/>
      <c r="L142" s="104"/>
      <c r="M142" s="107"/>
      <c r="N142" s="107"/>
      <c r="O142" s="104"/>
      <c r="P142" s="107"/>
      <c r="Q142" s="107"/>
      <c r="R142" s="107"/>
      <c r="S142" s="108"/>
      <c r="T142" s="108"/>
      <c r="U142" s="108"/>
      <c r="V142" s="108"/>
      <c r="W142" s="7"/>
      <c r="X142" s="5" t="str">
        <f t="shared" si="25"/>
        <v/>
      </c>
      <c r="Y142" s="5" t="str">
        <f t="shared" si="26"/>
        <v/>
      </c>
      <c r="Z142" s="7"/>
      <c r="AA142" s="123" t="str">
        <f t="shared" si="27"/>
        <v/>
      </c>
      <c r="AB142" s="7"/>
      <c r="AC142" s="5" t="str">
        <f t="shared" si="28"/>
        <v/>
      </c>
      <c r="AD142" s="5" t="str">
        <f t="shared" si="29"/>
        <v/>
      </c>
      <c r="AE142" s="5" t="str">
        <f t="shared" si="30"/>
        <v/>
      </c>
      <c r="AF142" s="7"/>
      <c r="AI142" s="5" t="str">
        <f t="shared" si="31"/>
        <v>＠</v>
      </c>
      <c r="AJ142" s="5">
        <f>IF(AI142="＠",0,IF(COUNTIF($AI$10:AI142,AI142)&gt;=2,0,1))</f>
        <v>0</v>
      </c>
      <c r="AK142" s="5" t="str">
        <f t="shared" si="32"/>
        <v>＠</v>
      </c>
      <c r="AL142" s="5">
        <f>IF(AK142="＠",0,IF(COUNTIF($AK$10:AK142,AK142)&gt;=2,0,1))</f>
        <v>0</v>
      </c>
      <c r="AM142" s="5" t="str">
        <f t="shared" si="33"/>
        <v>＠</v>
      </c>
      <c r="AN142" s="5">
        <f>IF(AM142="＠",0,IF(COUNTIF($AM$10:AM142,AM142)&gt;=2,0,1))</f>
        <v>0</v>
      </c>
      <c r="AO142" s="5" t="str">
        <f t="shared" si="34"/>
        <v>＠</v>
      </c>
      <c r="AP142" s="5">
        <f>IF(AO142="＠",0,IF(COUNTIF($AO$10:AO142,AO142)&gt;=2,0,1))</f>
        <v>0</v>
      </c>
      <c r="AQ142" s="11"/>
    </row>
    <row r="143" spans="1:43" ht="22" customHeight="1">
      <c r="A143" s="3">
        <f t="shared" si="35"/>
        <v>1</v>
      </c>
      <c r="B143" s="3" t="str">
        <f t="shared" si="24"/>
        <v/>
      </c>
      <c r="C143" s="111">
        <v>134</v>
      </c>
      <c r="D143" s="104"/>
      <c r="E143" s="105"/>
      <c r="F143" s="106"/>
      <c r="G143" s="108"/>
      <c r="H143" s="108"/>
      <c r="I143" s="104"/>
      <c r="J143" s="109"/>
      <c r="K143" s="104"/>
      <c r="L143" s="104"/>
      <c r="M143" s="107"/>
      <c r="N143" s="107"/>
      <c r="O143" s="104"/>
      <c r="P143" s="107"/>
      <c r="Q143" s="107"/>
      <c r="R143" s="107"/>
      <c r="S143" s="108"/>
      <c r="T143" s="108"/>
      <c r="U143" s="108"/>
      <c r="V143" s="108"/>
      <c r="W143" s="7"/>
      <c r="X143" s="5" t="str">
        <f t="shared" si="25"/>
        <v/>
      </c>
      <c r="Y143" s="5" t="str">
        <f t="shared" si="26"/>
        <v/>
      </c>
      <c r="Z143" s="7"/>
      <c r="AA143" s="123" t="str">
        <f t="shared" si="27"/>
        <v/>
      </c>
      <c r="AB143" s="7"/>
      <c r="AC143" s="5" t="str">
        <f t="shared" si="28"/>
        <v/>
      </c>
      <c r="AD143" s="5" t="str">
        <f t="shared" si="29"/>
        <v/>
      </c>
      <c r="AE143" s="5" t="str">
        <f t="shared" si="30"/>
        <v/>
      </c>
      <c r="AF143" s="7"/>
      <c r="AI143" s="5" t="str">
        <f t="shared" si="31"/>
        <v>＠</v>
      </c>
      <c r="AJ143" s="5">
        <f>IF(AI143="＠",0,IF(COUNTIF($AI$10:AI143,AI143)&gt;=2,0,1))</f>
        <v>0</v>
      </c>
      <c r="AK143" s="5" t="str">
        <f t="shared" si="32"/>
        <v>＠</v>
      </c>
      <c r="AL143" s="5">
        <f>IF(AK143="＠",0,IF(COUNTIF($AK$10:AK143,AK143)&gt;=2,0,1))</f>
        <v>0</v>
      </c>
      <c r="AM143" s="5" t="str">
        <f t="shared" si="33"/>
        <v>＠</v>
      </c>
      <c r="AN143" s="5">
        <f>IF(AM143="＠",0,IF(COUNTIF($AM$10:AM143,AM143)&gt;=2,0,1))</f>
        <v>0</v>
      </c>
      <c r="AO143" s="5" t="str">
        <f t="shared" si="34"/>
        <v>＠</v>
      </c>
      <c r="AP143" s="5">
        <f>IF(AO143="＠",0,IF(COUNTIF($AO$10:AO143,AO143)&gt;=2,0,1))</f>
        <v>0</v>
      </c>
      <c r="AQ143" s="11"/>
    </row>
    <row r="144" spans="1:43" ht="22" customHeight="1">
      <c r="A144" s="3">
        <f t="shared" si="35"/>
        <v>1</v>
      </c>
      <c r="B144" s="3" t="str">
        <f t="shared" si="24"/>
        <v/>
      </c>
      <c r="C144" s="111">
        <v>135</v>
      </c>
      <c r="D144" s="104"/>
      <c r="E144" s="105"/>
      <c r="F144" s="106"/>
      <c r="G144" s="108"/>
      <c r="H144" s="108"/>
      <c r="I144" s="104"/>
      <c r="J144" s="109"/>
      <c r="K144" s="104"/>
      <c r="L144" s="104"/>
      <c r="M144" s="107"/>
      <c r="N144" s="107"/>
      <c r="O144" s="104"/>
      <c r="P144" s="107"/>
      <c r="Q144" s="107"/>
      <c r="R144" s="107"/>
      <c r="S144" s="108"/>
      <c r="T144" s="108"/>
      <c r="U144" s="108"/>
      <c r="V144" s="108"/>
      <c r="W144" s="7"/>
      <c r="X144" s="5" t="str">
        <f t="shared" si="25"/>
        <v/>
      </c>
      <c r="Y144" s="5" t="str">
        <f t="shared" si="26"/>
        <v/>
      </c>
      <c r="Z144" s="7"/>
      <c r="AA144" s="123" t="str">
        <f t="shared" si="27"/>
        <v/>
      </c>
      <c r="AB144" s="7"/>
      <c r="AC144" s="5" t="str">
        <f t="shared" si="28"/>
        <v/>
      </c>
      <c r="AD144" s="5" t="str">
        <f t="shared" si="29"/>
        <v/>
      </c>
      <c r="AE144" s="5" t="str">
        <f t="shared" si="30"/>
        <v/>
      </c>
      <c r="AF144" s="7"/>
      <c r="AI144" s="5" t="str">
        <f t="shared" si="31"/>
        <v>＠</v>
      </c>
      <c r="AJ144" s="5">
        <f>IF(AI144="＠",0,IF(COUNTIF($AI$10:AI144,AI144)&gt;=2,0,1))</f>
        <v>0</v>
      </c>
      <c r="AK144" s="5" t="str">
        <f t="shared" si="32"/>
        <v>＠</v>
      </c>
      <c r="AL144" s="5">
        <f>IF(AK144="＠",0,IF(COUNTIF($AK$10:AK144,AK144)&gt;=2,0,1))</f>
        <v>0</v>
      </c>
      <c r="AM144" s="5" t="str">
        <f t="shared" si="33"/>
        <v>＠</v>
      </c>
      <c r="AN144" s="5">
        <f>IF(AM144="＠",0,IF(COUNTIF($AM$10:AM144,AM144)&gt;=2,0,1))</f>
        <v>0</v>
      </c>
      <c r="AO144" s="5" t="str">
        <f t="shared" si="34"/>
        <v>＠</v>
      </c>
      <c r="AP144" s="5">
        <f>IF(AO144="＠",0,IF(COUNTIF($AO$10:AO144,AO144)&gt;=2,0,1))</f>
        <v>0</v>
      </c>
      <c r="AQ144" s="11"/>
    </row>
    <row r="145" spans="1:43" ht="22" customHeight="1">
      <c r="A145" s="3">
        <f t="shared" si="35"/>
        <v>1</v>
      </c>
      <c r="B145" s="3" t="str">
        <f t="shared" si="24"/>
        <v/>
      </c>
      <c r="C145" s="111">
        <v>136</v>
      </c>
      <c r="D145" s="104"/>
      <c r="E145" s="105"/>
      <c r="F145" s="106"/>
      <c r="G145" s="108"/>
      <c r="H145" s="108"/>
      <c r="I145" s="104"/>
      <c r="J145" s="109"/>
      <c r="K145" s="104"/>
      <c r="L145" s="104"/>
      <c r="M145" s="107"/>
      <c r="N145" s="107"/>
      <c r="O145" s="104"/>
      <c r="P145" s="107"/>
      <c r="Q145" s="107"/>
      <c r="R145" s="107"/>
      <c r="S145" s="108"/>
      <c r="T145" s="108"/>
      <c r="U145" s="108"/>
      <c r="V145" s="108"/>
      <c r="W145" s="7"/>
      <c r="X145" s="5" t="str">
        <f t="shared" si="25"/>
        <v/>
      </c>
      <c r="Y145" s="5" t="str">
        <f t="shared" si="26"/>
        <v/>
      </c>
      <c r="Z145" s="7"/>
      <c r="AA145" s="123" t="str">
        <f t="shared" si="27"/>
        <v/>
      </c>
      <c r="AB145" s="7"/>
      <c r="AC145" s="5" t="str">
        <f t="shared" si="28"/>
        <v/>
      </c>
      <c r="AD145" s="5" t="str">
        <f t="shared" si="29"/>
        <v/>
      </c>
      <c r="AE145" s="5" t="str">
        <f t="shared" si="30"/>
        <v/>
      </c>
      <c r="AF145" s="7"/>
      <c r="AI145" s="5" t="str">
        <f t="shared" si="31"/>
        <v>＠</v>
      </c>
      <c r="AJ145" s="5">
        <f>IF(AI145="＠",0,IF(COUNTIF($AI$10:AI145,AI145)&gt;=2,0,1))</f>
        <v>0</v>
      </c>
      <c r="AK145" s="5" t="str">
        <f t="shared" si="32"/>
        <v>＠</v>
      </c>
      <c r="AL145" s="5">
        <f>IF(AK145="＠",0,IF(COUNTIF($AK$10:AK145,AK145)&gt;=2,0,1))</f>
        <v>0</v>
      </c>
      <c r="AM145" s="5" t="str">
        <f t="shared" si="33"/>
        <v>＠</v>
      </c>
      <c r="AN145" s="5">
        <f>IF(AM145="＠",0,IF(COUNTIF($AM$10:AM145,AM145)&gt;=2,0,1))</f>
        <v>0</v>
      </c>
      <c r="AO145" s="5" t="str">
        <f t="shared" si="34"/>
        <v>＠</v>
      </c>
      <c r="AP145" s="5">
        <f>IF(AO145="＠",0,IF(COUNTIF($AO$10:AO145,AO145)&gt;=2,0,1))</f>
        <v>0</v>
      </c>
      <c r="AQ145" s="11"/>
    </row>
    <row r="146" spans="1:43" ht="22" customHeight="1">
      <c r="A146" s="3">
        <f t="shared" si="35"/>
        <v>1</v>
      </c>
      <c r="B146" s="3" t="str">
        <f t="shared" si="24"/>
        <v/>
      </c>
      <c r="C146" s="111">
        <v>137</v>
      </c>
      <c r="D146" s="104"/>
      <c r="E146" s="105"/>
      <c r="F146" s="106"/>
      <c r="G146" s="108"/>
      <c r="H146" s="108"/>
      <c r="I146" s="104"/>
      <c r="J146" s="109"/>
      <c r="K146" s="104"/>
      <c r="L146" s="104"/>
      <c r="M146" s="107"/>
      <c r="N146" s="107"/>
      <c r="O146" s="104"/>
      <c r="P146" s="107"/>
      <c r="Q146" s="107"/>
      <c r="R146" s="107"/>
      <c r="S146" s="108"/>
      <c r="T146" s="108"/>
      <c r="U146" s="108"/>
      <c r="V146" s="108"/>
      <c r="W146" s="7"/>
      <c r="X146" s="5" t="str">
        <f t="shared" si="25"/>
        <v/>
      </c>
      <c r="Y146" s="5" t="str">
        <f t="shared" si="26"/>
        <v/>
      </c>
      <c r="Z146" s="7"/>
      <c r="AA146" s="123" t="str">
        <f t="shared" si="27"/>
        <v/>
      </c>
      <c r="AB146" s="7"/>
      <c r="AC146" s="5" t="str">
        <f t="shared" si="28"/>
        <v/>
      </c>
      <c r="AD146" s="5" t="str">
        <f t="shared" si="29"/>
        <v/>
      </c>
      <c r="AE146" s="5" t="str">
        <f t="shared" si="30"/>
        <v/>
      </c>
      <c r="AF146" s="7"/>
      <c r="AI146" s="5" t="str">
        <f t="shared" si="31"/>
        <v>＠</v>
      </c>
      <c r="AJ146" s="5">
        <f>IF(AI146="＠",0,IF(COUNTIF($AI$10:AI146,AI146)&gt;=2,0,1))</f>
        <v>0</v>
      </c>
      <c r="AK146" s="5" t="str">
        <f t="shared" si="32"/>
        <v>＠</v>
      </c>
      <c r="AL146" s="5">
        <f>IF(AK146="＠",0,IF(COUNTIF($AK$10:AK146,AK146)&gt;=2,0,1))</f>
        <v>0</v>
      </c>
      <c r="AM146" s="5" t="str">
        <f t="shared" si="33"/>
        <v>＠</v>
      </c>
      <c r="AN146" s="5">
        <f>IF(AM146="＠",0,IF(COUNTIF($AM$10:AM146,AM146)&gt;=2,0,1))</f>
        <v>0</v>
      </c>
      <c r="AO146" s="5" t="str">
        <f t="shared" si="34"/>
        <v>＠</v>
      </c>
      <c r="AP146" s="5">
        <f>IF(AO146="＠",0,IF(COUNTIF($AO$10:AO146,AO146)&gt;=2,0,1))</f>
        <v>0</v>
      </c>
      <c r="AQ146" s="11"/>
    </row>
    <row r="147" spans="1:43" ht="22" customHeight="1">
      <c r="A147" s="3">
        <f t="shared" si="35"/>
        <v>1</v>
      </c>
      <c r="B147" s="3" t="str">
        <f t="shared" si="24"/>
        <v/>
      </c>
      <c r="C147" s="111">
        <v>138</v>
      </c>
      <c r="D147" s="104"/>
      <c r="E147" s="105"/>
      <c r="F147" s="106"/>
      <c r="G147" s="108"/>
      <c r="H147" s="108"/>
      <c r="I147" s="104"/>
      <c r="J147" s="109"/>
      <c r="K147" s="104"/>
      <c r="L147" s="104"/>
      <c r="M147" s="107"/>
      <c r="N147" s="107"/>
      <c r="O147" s="104"/>
      <c r="P147" s="107"/>
      <c r="Q147" s="107"/>
      <c r="R147" s="107"/>
      <c r="S147" s="108"/>
      <c r="T147" s="108"/>
      <c r="U147" s="108"/>
      <c r="V147" s="108"/>
      <c r="W147" s="7"/>
      <c r="X147" s="5" t="str">
        <f t="shared" si="25"/>
        <v/>
      </c>
      <c r="Y147" s="5" t="str">
        <f t="shared" si="26"/>
        <v/>
      </c>
      <c r="Z147" s="7"/>
      <c r="AA147" s="123" t="str">
        <f t="shared" si="27"/>
        <v/>
      </c>
      <c r="AB147" s="7"/>
      <c r="AC147" s="5" t="str">
        <f t="shared" si="28"/>
        <v/>
      </c>
      <c r="AD147" s="5" t="str">
        <f t="shared" si="29"/>
        <v/>
      </c>
      <c r="AE147" s="5" t="str">
        <f t="shared" si="30"/>
        <v/>
      </c>
      <c r="AF147" s="7"/>
      <c r="AI147" s="5" t="str">
        <f t="shared" si="31"/>
        <v>＠</v>
      </c>
      <c r="AJ147" s="5">
        <f>IF(AI147="＠",0,IF(COUNTIF($AI$10:AI147,AI147)&gt;=2,0,1))</f>
        <v>0</v>
      </c>
      <c r="AK147" s="5" t="str">
        <f t="shared" si="32"/>
        <v>＠</v>
      </c>
      <c r="AL147" s="5">
        <f>IF(AK147="＠",0,IF(COUNTIF($AK$10:AK147,AK147)&gt;=2,0,1))</f>
        <v>0</v>
      </c>
      <c r="AM147" s="5" t="str">
        <f t="shared" si="33"/>
        <v>＠</v>
      </c>
      <c r="AN147" s="5">
        <f>IF(AM147="＠",0,IF(COUNTIF($AM$10:AM147,AM147)&gt;=2,0,1))</f>
        <v>0</v>
      </c>
      <c r="AO147" s="5" t="str">
        <f t="shared" si="34"/>
        <v>＠</v>
      </c>
      <c r="AP147" s="5">
        <f>IF(AO147="＠",0,IF(COUNTIF($AO$10:AO147,AO147)&gt;=2,0,1))</f>
        <v>0</v>
      </c>
      <c r="AQ147" s="11"/>
    </row>
    <row r="148" spans="1:43" ht="22" customHeight="1">
      <c r="A148" s="3">
        <f t="shared" si="35"/>
        <v>1</v>
      </c>
      <c r="B148" s="3" t="str">
        <f t="shared" si="24"/>
        <v/>
      </c>
      <c r="C148" s="111">
        <v>139</v>
      </c>
      <c r="D148" s="104"/>
      <c r="E148" s="105"/>
      <c r="F148" s="106"/>
      <c r="G148" s="108"/>
      <c r="H148" s="108"/>
      <c r="I148" s="104"/>
      <c r="J148" s="109"/>
      <c r="K148" s="104"/>
      <c r="L148" s="104"/>
      <c r="M148" s="107"/>
      <c r="N148" s="107"/>
      <c r="O148" s="104"/>
      <c r="P148" s="107"/>
      <c r="Q148" s="107"/>
      <c r="R148" s="107"/>
      <c r="S148" s="108"/>
      <c r="T148" s="108"/>
      <c r="U148" s="108"/>
      <c r="V148" s="108"/>
      <c r="W148" s="7"/>
      <c r="X148" s="5" t="str">
        <f t="shared" si="25"/>
        <v/>
      </c>
      <c r="Y148" s="5" t="str">
        <f t="shared" si="26"/>
        <v/>
      </c>
      <c r="Z148" s="7"/>
      <c r="AA148" s="123" t="str">
        <f t="shared" si="27"/>
        <v/>
      </c>
      <c r="AB148" s="7"/>
      <c r="AC148" s="5" t="str">
        <f t="shared" si="28"/>
        <v/>
      </c>
      <c r="AD148" s="5" t="str">
        <f t="shared" si="29"/>
        <v/>
      </c>
      <c r="AE148" s="5" t="str">
        <f t="shared" si="30"/>
        <v/>
      </c>
      <c r="AF148" s="7"/>
      <c r="AI148" s="5" t="str">
        <f t="shared" si="31"/>
        <v>＠</v>
      </c>
      <c r="AJ148" s="5">
        <f>IF(AI148="＠",0,IF(COUNTIF($AI$10:AI148,AI148)&gt;=2,0,1))</f>
        <v>0</v>
      </c>
      <c r="AK148" s="5" t="str">
        <f t="shared" si="32"/>
        <v>＠</v>
      </c>
      <c r="AL148" s="5">
        <f>IF(AK148="＠",0,IF(COUNTIF($AK$10:AK148,AK148)&gt;=2,0,1))</f>
        <v>0</v>
      </c>
      <c r="AM148" s="5" t="str">
        <f t="shared" si="33"/>
        <v>＠</v>
      </c>
      <c r="AN148" s="5">
        <f>IF(AM148="＠",0,IF(COUNTIF($AM$10:AM148,AM148)&gt;=2,0,1))</f>
        <v>0</v>
      </c>
      <c r="AO148" s="5" t="str">
        <f t="shared" si="34"/>
        <v>＠</v>
      </c>
      <c r="AP148" s="5">
        <f>IF(AO148="＠",0,IF(COUNTIF($AO$10:AO148,AO148)&gt;=2,0,1))</f>
        <v>0</v>
      </c>
      <c r="AQ148" s="11"/>
    </row>
    <row r="149" spans="1:43" ht="22" customHeight="1">
      <c r="A149" s="3">
        <f t="shared" si="35"/>
        <v>1</v>
      </c>
      <c r="B149" s="3" t="str">
        <f t="shared" si="24"/>
        <v/>
      </c>
      <c r="C149" s="111">
        <v>140</v>
      </c>
      <c r="D149" s="104"/>
      <c r="E149" s="105"/>
      <c r="F149" s="106"/>
      <c r="G149" s="108"/>
      <c r="H149" s="108"/>
      <c r="I149" s="104"/>
      <c r="J149" s="109"/>
      <c r="K149" s="104"/>
      <c r="L149" s="104"/>
      <c r="M149" s="107"/>
      <c r="N149" s="107"/>
      <c r="O149" s="104"/>
      <c r="P149" s="107"/>
      <c r="Q149" s="107"/>
      <c r="R149" s="107"/>
      <c r="S149" s="108"/>
      <c r="T149" s="108"/>
      <c r="U149" s="108"/>
      <c r="V149" s="108"/>
      <c r="W149" s="7"/>
      <c r="X149" s="5" t="str">
        <f t="shared" si="25"/>
        <v/>
      </c>
      <c r="Y149" s="5" t="str">
        <f t="shared" si="26"/>
        <v/>
      </c>
      <c r="Z149" s="7"/>
      <c r="AA149" s="123" t="str">
        <f t="shared" si="27"/>
        <v/>
      </c>
      <c r="AB149" s="7"/>
      <c r="AC149" s="5" t="str">
        <f t="shared" si="28"/>
        <v/>
      </c>
      <c r="AD149" s="5" t="str">
        <f t="shared" si="29"/>
        <v/>
      </c>
      <c r="AE149" s="5" t="str">
        <f t="shared" si="30"/>
        <v/>
      </c>
      <c r="AF149" s="7"/>
      <c r="AI149" s="5" t="str">
        <f t="shared" si="31"/>
        <v>＠</v>
      </c>
      <c r="AJ149" s="5">
        <f>IF(AI149="＠",0,IF(COUNTIF($AI$10:AI149,AI149)&gt;=2,0,1))</f>
        <v>0</v>
      </c>
      <c r="AK149" s="5" t="str">
        <f t="shared" si="32"/>
        <v>＠</v>
      </c>
      <c r="AL149" s="5">
        <f>IF(AK149="＠",0,IF(COUNTIF($AK$10:AK149,AK149)&gt;=2,0,1))</f>
        <v>0</v>
      </c>
      <c r="AM149" s="5" t="str">
        <f t="shared" si="33"/>
        <v>＠</v>
      </c>
      <c r="AN149" s="5">
        <f>IF(AM149="＠",0,IF(COUNTIF($AM$10:AM149,AM149)&gt;=2,0,1))</f>
        <v>0</v>
      </c>
      <c r="AO149" s="5" t="str">
        <f t="shared" si="34"/>
        <v>＠</v>
      </c>
      <c r="AP149" s="5">
        <f>IF(AO149="＠",0,IF(COUNTIF($AO$10:AO149,AO149)&gt;=2,0,1))</f>
        <v>0</v>
      </c>
      <c r="AQ149" s="11"/>
    </row>
    <row r="150" spans="1:43" ht="22" customHeight="1">
      <c r="A150" s="3">
        <f t="shared" si="35"/>
        <v>1</v>
      </c>
      <c r="B150" s="3" t="str">
        <f t="shared" si="24"/>
        <v/>
      </c>
      <c r="C150" s="111">
        <v>141</v>
      </c>
      <c r="D150" s="104"/>
      <c r="E150" s="105"/>
      <c r="F150" s="106"/>
      <c r="G150" s="108"/>
      <c r="H150" s="108"/>
      <c r="I150" s="104"/>
      <c r="J150" s="109"/>
      <c r="K150" s="104"/>
      <c r="L150" s="104"/>
      <c r="M150" s="107"/>
      <c r="N150" s="107"/>
      <c r="O150" s="104"/>
      <c r="P150" s="107"/>
      <c r="Q150" s="107"/>
      <c r="R150" s="107"/>
      <c r="S150" s="108"/>
      <c r="T150" s="108"/>
      <c r="U150" s="108"/>
      <c r="V150" s="108"/>
      <c r="W150" s="7"/>
      <c r="X150" s="5" t="str">
        <f t="shared" si="25"/>
        <v/>
      </c>
      <c r="Y150" s="5" t="str">
        <f t="shared" si="26"/>
        <v/>
      </c>
      <c r="Z150" s="7"/>
      <c r="AA150" s="123" t="str">
        <f t="shared" si="27"/>
        <v/>
      </c>
      <c r="AB150" s="7"/>
      <c r="AC150" s="5" t="str">
        <f t="shared" si="28"/>
        <v/>
      </c>
      <c r="AD150" s="5" t="str">
        <f t="shared" si="29"/>
        <v/>
      </c>
      <c r="AE150" s="5" t="str">
        <f t="shared" si="30"/>
        <v/>
      </c>
      <c r="AF150" s="7"/>
      <c r="AI150" s="5" t="str">
        <f t="shared" si="31"/>
        <v>＠</v>
      </c>
      <c r="AJ150" s="5">
        <f>IF(AI150="＠",0,IF(COUNTIF($AI$10:AI150,AI150)&gt;=2,0,1))</f>
        <v>0</v>
      </c>
      <c r="AK150" s="5" t="str">
        <f t="shared" si="32"/>
        <v>＠</v>
      </c>
      <c r="AL150" s="5">
        <f>IF(AK150="＠",0,IF(COUNTIF($AK$10:AK150,AK150)&gt;=2,0,1))</f>
        <v>0</v>
      </c>
      <c r="AM150" s="5" t="str">
        <f t="shared" si="33"/>
        <v>＠</v>
      </c>
      <c r="AN150" s="5">
        <f>IF(AM150="＠",0,IF(COUNTIF($AM$10:AM150,AM150)&gt;=2,0,1))</f>
        <v>0</v>
      </c>
      <c r="AO150" s="5" t="str">
        <f t="shared" si="34"/>
        <v>＠</v>
      </c>
      <c r="AP150" s="5">
        <f>IF(AO150="＠",0,IF(COUNTIF($AO$10:AO150,AO150)&gt;=2,0,1))</f>
        <v>0</v>
      </c>
      <c r="AQ150" s="11"/>
    </row>
    <row r="151" spans="1:43" ht="22" customHeight="1">
      <c r="A151" s="3">
        <f t="shared" si="35"/>
        <v>1</v>
      </c>
      <c r="B151" s="3" t="str">
        <f t="shared" si="24"/>
        <v/>
      </c>
      <c r="C151" s="111">
        <v>142</v>
      </c>
      <c r="D151" s="104"/>
      <c r="E151" s="105"/>
      <c r="F151" s="106"/>
      <c r="G151" s="108"/>
      <c r="H151" s="108"/>
      <c r="I151" s="104"/>
      <c r="J151" s="109"/>
      <c r="K151" s="104"/>
      <c r="L151" s="104"/>
      <c r="M151" s="107"/>
      <c r="N151" s="107"/>
      <c r="O151" s="104"/>
      <c r="P151" s="107"/>
      <c r="Q151" s="107"/>
      <c r="R151" s="107"/>
      <c r="S151" s="108"/>
      <c r="T151" s="108"/>
      <c r="U151" s="108"/>
      <c r="V151" s="108"/>
      <c r="W151" s="7"/>
      <c r="X151" s="5" t="str">
        <f t="shared" si="25"/>
        <v/>
      </c>
      <c r="Y151" s="5" t="str">
        <f t="shared" si="26"/>
        <v/>
      </c>
      <c r="Z151" s="7"/>
      <c r="AA151" s="123" t="str">
        <f t="shared" si="27"/>
        <v/>
      </c>
      <c r="AB151" s="7"/>
      <c r="AC151" s="5" t="str">
        <f t="shared" si="28"/>
        <v/>
      </c>
      <c r="AD151" s="5" t="str">
        <f t="shared" si="29"/>
        <v/>
      </c>
      <c r="AE151" s="5" t="str">
        <f t="shared" si="30"/>
        <v/>
      </c>
      <c r="AF151" s="7"/>
      <c r="AI151" s="5" t="str">
        <f t="shared" si="31"/>
        <v>＠</v>
      </c>
      <c r="AJ151" s="5">
        <f>IF(AI151="＠",0,IF(COUNTIF($AI$10:AI151,AI151)&gt;=2,0,1))</f>
        <v>0</v>
      </c>
      <c r="AK151" s="5" t="str">
        <f t="shared" si="32"/>
        <v>＠</v>
      </c>
      <c r="AL151" s="5">
        <f>IF(AK151="＠",0,IF(COUNTIF($AK$10:AK151,AK151)&gt;=2,0,1))</f>
        <v>0</v>
      </c>
      <c r="AM151" s="5" t="str">
        <f t="shared" si="33"/>
        <v>＠</v>
      </c>
      <c r="AN151" s="5">
        <f>IF(AM151="＠",0,IF(COUNTIF($AM$10:AM151,AM151)&gt;=2,0,1))</f>
        <v>0</v>
      </c>
      <c r="AO151" s="5" t="str">
        <f t="shared" si="34"/>
        <v>＠</v>
      </c>
      <c r="AP151" s="5">
        <f>IF(AO151="＠",0,IF(COUNTIF($AO$10:AO151,AO151)&gt;=2,0,1))</f>
        <v>0</v>
      </c>
      <c r="AQ151" s="11"/>
    </row>
    <row r="152" spans="1:43" ht="22" customHeight="1">
      <c r="A152" s="3">
        <f t="shared" si="35"/>
        <v>1</v>
      </c>
      <c r="B152" s="3" t="str">
        <f t="shared" si="24"/>
        <v/>
      </c>
      <c r="C152" s="111">
        <v>143</v>
      </c>
      <c r="D152" s="104"/>
      <c r="E152" s="105"/>
      <c r="F152" s="106"/>
      <c r="G152" s="108"/>
      <c r="H152" s="108"/>
      <c r="I152" s="104"/>
      <c r="J152" s="109"/>
      <c r="K152" s="104"/>
      <c r="L152" s="104"/>
      <c r="M152" s="107"/>
      <c r="N152" s="107"/>
      <c r="O152" s="104"/>
      <c r="P152" s="107"/>
      <c r="Q152" s="107"/>
      <c r="R152" s="107"/>
      <c r="S152" s="108"/>
      <c r="T152" s="108"/>
      <c r="U152" s="108"/>
      <c r="V152" s="108"/>
      <c r="W152" s="7"/>
      <c r="X152" s="5" t="str">
        <f t="shared" si="25"/>
        <v/>
      </c>
      <c r="Y152" s="5" t="str">
        <f t="shared" si="26"/>
        <v/>
      </c>
      <c r="Z152" s="7"/>
      <c r="AA152" s="123" t="str">
        <f t="shared" si="27"/>
        <v/>
      </c>
      <c r="AB152" s="7"/>
      <c r="AC152" s="5" t="str">
        <f t="shared" si="28"/>
        <v/>
      </c>
      <c r="AD152" s="5" t="str">
        <f t="shared" si="29"/>
        <v/>
      </c>
      <c r="AE152" s="5" t="str">
        <f t="shared" si="30"/>
        <v/>
      </c>
      <c r="AF152" s="7"/>
      <c r="AI152" s="5" t="str">
        <f t="shared" si="31"/>
        <v>＠</v>
      </c>
      <c r="AJ152" s="5">
        <f>IF(AI152="＠",0,IF(COUNTIF($AI$10:AI152,AI152)&gt;=2,0,1))</f>
        <v>0</v>
      </c>
      <c r="AK152" s="5" t="str">
        <f t="shared" si="32"/>
        <v>＠</v>
      </c>
      <c r="AL152" s="5">
        <f>IF(AK152="＠",0,IF(COUNTIF($AK$10:AK152,AK152)&gt;=2,0,1))</f>
        <v>0</v>
      </c>
      <c r="AM152" s="5" t="str">
        <f t="shared" si="33"/>
        <v>＠</v>
      </c>
      <c r="AN152" s="5">
        <f>IF(AM152="＠",0,IF(COUNTIF($AM$10:AM152,AM152)&gt;=2,0,1))</f>
        <v>0</v>
      </c>
      <c r="AO152" s="5" t="str">
        <f t="shared" si="34"/>
        <v>＠</v>
      </c>
      <c r="AP152" s="5">
        <f>IF(AO152="＠",0,IF(COUNTIF($AO$10:AO152,AO152)&gt;=2,0,1))</f>
        <v>0</v>
      </c>
      <c r="AQ152" s="11"/>
    </row>
    <row r="153" spans="1:43" ht="22" customHeight="1">
      <c r="A153" s="3">
        <f t="shared" si="35"/>
        <v>1</v>
      </c>
      <c r="B153" s="3" t="str">
        <f t="shared" si="24"/>
        <v/>
      </c>
      <c r="C153" s="111">
        <v>144</v>
      </c>
      <c r="D153" s="104"/>
      <c r="E153" s="105"/>
      <c r="F153" s="106"/>
      <c r="G153" s="108"/>
      <c r="H153" s="108"/>
      <c r="I153" s="104"/>
      <c r="J153" s="109"/>
      <c r="K153" s="104"/>
      <c r="L153" s="104"/>
      <c r="M153" s="107"/>
      <c r="N153" s="107"/>
      <c r="O153" s="104"/>
      <c r="P153" s="107"/>
      <c r="Q153" s="107"/>
      <c r="R153" s="107"/>
      <c r="S153" s="108"/>
      <c r="T153" s="108"/>
      <c r="U153" s="108"/>
      <c r="V153" s="108"/>
      <c r="W153" s="7"/>
      <c r="X153" s="5" t="str">
        <f t="shared" si="25"/>
        <v/>
      </c>
      <c r="Y153" s="5" t="str">
        <f t="shared" si="26"/>
        <v/>
      </c>
      <c r="Z153" s="7"/>
      <c r="AA153" s="123" t="str">
        <f t="shared" si="27"/>
        <v/>
      </c>
      <c r="AB153" s="7"/>
      <c r="AC153" s="5" t="str">
        <f t="shared" si="28"/>
        <v/>
      </c>
      <c r="AD153" s="5" t="str">
        <f t="shared" si="29"/>
        <v/>
      </c>
      <c r="AE153" s="5" t="str">
        <f t="shared" si="30"/>
        <v/>
      </c>
      <c r="AF153" s="7"/>
      <c r="AI153" s="5" t="str">
        <f t="shared" si="31"/>
        <v>＠</v>
      </c>
      <c r="AJ153" s="5">
        <f>IF(AI153="＠",0,IF(COUNTIF($AI$10:AI153,AI153)&gt;=2,0,1))</f>
        <v>0</v>
      </c>
      <c r="AK153" s="5" t="str">
        <f t="shared" si="32"/>
        <v>＠</v>
      </c>
      <c r="AL153" s="5">
        <f>IF(AK153="＠",0,IF(COUNTIF($AK$10:AK153,AK153)&gt;=2,0,1))</f>
        <v>0</v>
      </c>
      <c r="AM153" s="5" t="str">
        <f t="shared" si="33"/>
        <v>＠</v>
      </c>
      <c r="AN153" s="5">
        <f>IF(AM153="＠",0,IF(COUNTIF($AM$10:AM153,AM153)&gt;=2,0,1))</f>
        <v>0</v>
      </c>
      <c r="AO153" s="5" t="str">
        <f t="shared" si="34"/>
        <v>＠</v>
      </c>
      <c r="AP153" s="5">
        <f>IF(AO153="＠",0,IF(COUNTIF($AO$10:AO153,AO153)&gt;=2,0,1))</f>
        <v>0</v>
      </c>
      <c r="AQ153" s="11"/>
    </row>
    <row r="154" spans="1:43" ht="22" customHeight="1">
      <c r="A154" s="3">
        <f t="shared" si="35"/>
        <v>1</v>
      </c>
      <c r="B154" s="3" t="str">
        <f t="shared" si="24"/>
        <v/>
      </c>
      <c r="C154" s="111">
        <v>145</v>
      </c>
      <c r="D154" s="104"/>
      <c r="E154" s="105"/>
      <c r="F154" s="106"/>
      <c r="G154" s="108"/>
      <c r="H154" s="108"/>
      <c r="I154" s="104"/>
      <c r="J154" s="109"/>
      <c r="K154" s="104"/>
      <c r="L154" s="104"/>
      <c r="M154" s="107"/>
      <c r="N154" s="107"/>
      <c r="O154" s="104"/>
      <c r="P154" s="107"/>
      <c r="Q154" s="107"/>
      <c r="R154" s="107"/>
      <c r="S154" s="108"/>
      <c r="T154" s="108"/>
      <c r="U154" s="108"/>
      <c r="V154" s="108"/>
      <c r="W154" s="7"/>
      <c r="X154" s="5" t="str">
        <f t="shared" si="25"/>
        <v/>
      </c>
      <c r="Y154" s="5" t="str">
        <f t="shared" si="26"/>
        <v/>
      </c>
      <c r="Z154" s="7"/>
      <c r="AA154" s="123" t="str">
        <f t="shared" si="27"/>
        <v/>
      </c>
      <c r="AB154" s="7"/>
      <c r="AC154" s="5" t="str">
        <f t="shared" si="28"/>
        <v/>
      </c>
      <c r="AD154" s="5" t="str">
        <f t="shared" si="29"/>
        <v/>
      </c>
      <c r="AE154" s="5" t="str">
        <f t="shared" si="30"/>
        <v/>
      </c>
      <c r="AF154" s="7"/>
      <c r="AI154" s="5" t="str">
        <f t="shared" si="31"/>
        <v>＠</v>
      </c>
      <c r="AJ154" s="5">
        <f>IF(AI154="＠",0,IF(COUNTIF($AI$10:AI154,AI154)&gt;=2,0,1))</f>
        <v>0</v>
      </c>
      <c r="AK154" s="5" t="str">
        <f t="shared" si="32"/>
        <v>＠</v>
      </c>
      <c r="AL154" s="5">
        <f>IF(AK154="＠",0,IF(COUNTIF($AK$10:AK154,AK154)&gt;=2,0,1))</f>
        <v>0</v>
      </c>
      <c r="AM154" s="5" t="str">
        <f t="shared" si="33"/>
        <v>＠</v>
      </c>
      <c r="AN154" s="5">
        <f>IF(AM154="＠",0,IF(COUNTIF($AM$10:AM154,AM154)&gt;=2,0,1))</f>
        <v>0</v>
      </c>
      <c r="AO154" s="5" t="str">
        <f t="shared" si="34"/>
        <v>＠</v>
      </c>
      <c r="AP154" s="5">
        <f>IF(AO154="＠",0,IF(COUNTIF($AO$10:AO154,AO154)&gt;=2,0,1))</f>
        <v>0</v>
      </c>
      <c r="AQ154" s="11"/>
    </row>
    <row r="155" spans="1:43" ht="22" customHeight="1">
      <c r="A155" s="3">
        <f t="shared" si="35"/>
        <v>1</v>
      </c>
      <c r="B155" s="3" t="str">
        <f t="shared" si="24"/>
        <v/>
      </c>
      <c r="C155" s="111">
        <v>146</v>
      </c>
      <c r="D155" s="104"/>
      <c r="E155" s="105"/>
      <c r="F155" s="106"/>
      <c r="G155" s="108"/>
      <c r="H155" s="108"/>
      <c r="I155" s="104"/>
      <c r="J155" s="109"/>
      <c r="K155" s="104"/>
      <c r="L155" s="104"/>
      <c r="M155" s="107"/>
      <c r="N155" s="107"/>
      <c r="O155" s="104"/>
      <c r="P155" s="107"/>
      <c r="Q155" s="107"/>
      <c r="R155" s="107"/>
      <c r="S155" s="108"/>
      <c r="T155" s="108"/>
      <c r="U155" s="108"/>
      <c r="V155" s="108"/>
      <c r="W155" s="7"/>
      <c r="X155" s="5" t="str">
        <f t="shared" si="25"/>
        <v/>
      </c>
      <c r="Y155" s="5" t="str">
        <f t="shared" si="26"/>
        <v/>
      </c>
      <c r="Z155" s="7"/>
      <c r="AA155" s="123" t="str">
        <f t="shared" si="27"/>
        <v/>
      </c>
      <c r="AB155" s="7"/>
      <c r="AC155" s="5" t="str">
        <f t="shared" si="28"/>
        <v/>
      </c>
      <c r="AD155" s="5" t="str">
        <f t="shared" si="29"/>
        <v/>
      </c>
      <c r="AE155" s="5" t="str">
        <f t="shared" si="30"/>
        <v/>
      </c>
      <c r="AF155" s="7"/>
      <c r="AI155" s="5" t="str">
        <f t="shared" si="31"/>
        <v>＠</v>
      </c>
      <c r="AJ155" s="5">
        <f>IF(AI155="＠",0,IF(COUNTIF($AI$10:AI155,AI155)&gt;=2,0,1))</f>
        <v>0</v>
      </c>
      <c r="AK155" s="5" t="str">
        <f t="shared" si="32"/>
        <v>＠</v>
      </c>
      <c r="AL155" s="5">
        <f>IF(AK155="＠",0,IF(COUNTIF($AK$10:AK155,AK155)&gt;=2,0,1))</f>
        <v>0</v>
      </c>
      <c r="AM155" s="5" t="str">
        <f t="shared" si="33"/>
        <v>＠</v>
      </c>
      <c r="AN155" s="5">
        <f>IF(AM155="＠",0,IF(COUNTIF($AM$10:AM155,AM155)&gt;=2,0,1))</f>
        <v>0</v>
      </c>
      <c r="AO155" s="5" t="str">
        <f t="shared" si="34"/>
        <v>＠</v>
      </c>
      <c r="AP155" s="5">
        <f>IF(AO155="＠",0,IF(COUNTIF($AO$10:AO155,AO155)&gt;=2,0,1))</f>
        <v>0</v>
      </c>
      <c r="AQ155" s="11"/>
    </row>
    <row r="156" spans="1:43" ht="22" customHeight="1">
      <c r="A156" s="3">
        <f t="shared" si="35"/>
        <v>1</v>
      </c>
      <c r="B156" s="3" t="str">
        <f t="shared" si="24"/>
        <v/>
      </c>
      <c r="C156" s="111">
        <v>147</v>
      </c>
      <c r="D156" s="104"/>
      <c r="E156" s="105"/>
      <c r="F156" s="106"/>
      <c r="G156" s="108"/>
      <c r="H156" s="108"/>
      <c r="I156" s="104"/>
      <c r="J156" s="109"/>
      <c r="K156" s="104"/>
      <c r="L156" s="104"/>
      <c r="M156" s="107"/>
      <c r="N156" s="107"/>
      <c r="O156" s="104"/>
      <c r="P156" s="107"/>
      <c r="Q156" s="107"/>
      <c r="R156" s="107"/>
      <c r="S156" s="108"/>
      <c r="T156" s="108"/>
      <c r="U156" s="108"/>
      <c r="V156" s="108"/>
      <c r="W156" s="7"/>
      <c r="X156" s="5" t="str">
        <f t="shared" si="25"/>
        <v/>
      </c>
      <c r="Y156" s="5" t="str">
        <f t="shared" si="26"/>
        <v/>
      </c>
      <c r="Z156" s="7"/>
      <c r="AA156" s="123" t="str">
        <f t="shared" si="27"/>
        <v/>
      </c>
      <c r="AB156" s="7"/>
      <c r="AC156" s="5" t="str">
        <f t="shared" si="28"/>
        <v/>
      </c>
      <c r="AD156" s="5" t="str">
        <f t="shared" si="29"/>
        <v/>
      </c>
      <c r="AE156" s="5" t="str">
        <f t="shared" si="30"/>
        <v/>
      </c>
      <c r="AF156" s="7"/>
      <c r="AI156" s="5" t="str">
        <f t="shared" si="31"/>
        <v>＠</v>
      </c>
      <c r="AJ156" s="5">
        <f>IF(AI156="＠",0,IF(COUNTIF($AI$10:AI156,AI156)&gt;=2,0,1))</f>
        <v>0</v>
      </c>
      <c r="AK156" s="5" t="str">
        <f t="shared" si="32"/>
        <v>＠</v>
      </c>
      <c r="AL156" s="5">
        <f>IF(AK156="＠",0,IF(COUNTIF($AK$10:AK156,AK156)&gt;=2,0,1))</f>
        <v>0</v>
      </c>
      <c r="AM156" s="5" t="str">
        <f t="shared" si="33"/>
        <v>＠</v>
      </c>
      <c r="AN156" s="5">
        <f>IF(AM156="＠",0,IF(COUNTIF($AM$10:AM156,AM156)&gt;=2,0,1))</f>
        <v>0</v>
      </c>
      <c r="AO156" s="5" t="str">
        <f t="shared" si="34"/>
        <v>＠</v>
      </c>
      <c r="AP156" s="5">
        <f>IF(AO156="＠",0,IF(COUNTIF($AO$10:AO156,AO156)&gt;=2,0,1))</f>
        <v>0</v>
      </c>
      <c r="AQ156" s="11"/>
    </row>
    <row r="157" spans="1:43" ht="22" customHeight="1">
      <c r="A157" s="3">
        <f t="shared" si="35"/>
        <v>1</v>
      </c>
      <c r="B157" s="3" t="str">
        <f t="shared" si="24"/>
        <v/>
      </c>
      <c r="C157" s="111">
        <v>148</v>
      </c>
      <c r="D157" s="104"/>
      <c r="E157" s="105"/>
      <c r="F157" s="106"/>
      <c r="G157" s="108"/>
      <c r="H157" s="108"/>
      <c r="I157" s="104"/>
      <c r="J157" s="109"/>
      <c r="K157" s="104"/>
      <c r="L157" s="104"/>
      <c r="M157" s="107"/>
      <c r="N157" s="107"/>
      <c r="O157" s="104"/>
      <c r="P157" s="107"/>
      <c r="Q157" s="107"/>
      <c r="R157" s="107"/>
      <c r="S157" s="108"/>
      <c r="T157" s="108"/>
      <c r="U157" s="108"/>
      <c r="V157" s="108"/>
      <c r="W157" s="7"/>
      <c r="X157" s="5" t="str">
        <f t="shared" si="25"/>
        <v/>
      </c>
      <c r="Y157" s="5" t="str">
        <f t="shared" si="26"/>
        <v/>
      </c>
      <c r="Z157" s="7"/>
      <c r="AA157" s="123" t="str">
        <f t="shared" si="27"/>
        <v/>
      </c>
      <c r="AB157" s="7"/>
      <c r="AC157" s="5" t="str">
        <f t="shared" si="28"/>
        <v/>
      </c>
      <c r="AD157" s="5" t="str">
        <f t="shared" si="29"/>
        <v/>
      </c>
      <c r="AE157" s="5" t="str">
        <f t="shared" si="30"/>
        <v/>
      </c>
      <c r="AF157" s="7"/>
      <c r="AI157" s="5" t="str">
        <f t="shared" si="31"/>
        <v>＠</v>
      </c>
      <c r="AJ157" s="5">
        <f>IF(AI157="＠",0,IF(COUNTIF($AI$10:AI157,AI157)&gt;=2,0,1))</f>
        <v>0</v>
      </c>
      <c r="AK157" s="5" t="str">
        <f t="shared" si="32"/>
        <v>＠</v>
      </c>
      <c r="AL157" s="5">
        <f>IF(AK157="＠",0,IF(COUNTIF($AK$10:AK157,AK157)&gt;=2,0,1))</f>
        <v>0</v>
      </c>
      <c r="AM157" s="5" t="str">
        <f t="shared" si="33"/>
        <v>＠</v>
      </c>
      <c r="AN157" s="5">
        <f>IF(AM157="＠",0,IF(COUNTIF($AM$10:AM157,AM157)&gt;=2,0,1))</f>
        <v>0</v>
      </c>
      <c r="AO157" s="5" t="str">
        <f t="shared" si="34"/>
        <v>＠</v>
      </c>
      <c r="AP157" s="5">
        <f>IF(AO157="＠",0,IF(COUNTIF($AO$10:AO157,AO157)&gt;=2,0,1))</f>
        <v>0</v>
      </c>
      <c r="AQ157" s="11"/>
    </row>
    <row r="158" spans="1:43" ht="22" customHeight="1">
      <c r="A158" s="3">
        <f t="shared" si="35"/>
        <v>1</v>
      </c>
      <c r="B158" s="3" t="str">
        <f t="shared" si="24"/>
        <v/>
      </c>
      <c r="C158" s="111">
        <v>149</v>
      </c>
      <c r="D158" s="104"/>
      <c r="E158" s="105"/>
      <c r="F158" s="106"/>
      <c r="G158" s="108"/>
      <c r="H158" s="108"/>
      <c r="I158" s="104"/>
      <c r="J158" s="109"/>
      <c r="K158" s="104"/>
      <c r="L158" s="104"/>
      <c r="M158" s="107"/>
      <c r="N158" s="107"/>
      <c r="O158" s="104"/>
      <c r="P158" s="107"/>
      <c r="Q158" s="107"/>
      <c r="R158" s="107"/>
      <c r="S158" s="108"/>
      <c r="T158" s="108"/>
      <c r="U158" s="108"/>
      <c r="V158" s="108"/>
      <c r="W158" s="7"/>
      <c r="X158" s="5" t="str">
        <f t="shared" si="25"/>
        <v/>
      </c>
      <c r="Y158" s="5" t="str">
        <f t="shared" si="26"/>
        <v/>
      </c>
      <c r="Z158" s="7"/>
      <c r="AA158" s="123" t="str">
        <f t="shared" si="27"/>
        <v/>
      </c>
      <c r="AB158" s="7"/>
      <c r="AC158" s="5" t="str">
        <f t="shared" si="28"/>
        <v/>
      </c>
      <c r="AD158" s="5" t="str">
        <f t="shared" si="29"/>
        <v/>
      </c>
      <c r="AE158" s="5" t="str">
        <f t="shared" si="30"/>
        <v/>
      </c>
      <c r="AF158" s="7"/>
      <c r="AI158" s="5" t="str">
        <f t="shared" si="31"/>
        <v>＠</v>
      </c>
      <c r="AJ158" s="5">
        <f>IF(AI158="＠",0,IF(COUNTIF($AI$10:AI158,AI158)&gt;=2,0,1))</f>
        <v>0</v>
      </c>
      <c r="AK158" s="5" t="str">
        <f t="shared" si="32"/>
        <v>＠</v>
      </c>
      <c r="AL158" s="5">
        <f>IF(AK158="＠",0,IF(COUNTIF($AK$10:AK158,AK158)&gt;=2,0,1))</f>
        <v>0</v>
      </c>
      <c r="AM158" s="5" t="str">
        <f t="shared" si="33"/>
        <v>＠</v>
      </c>
      <c r="AN158" s="5">
        <f>IF(AM158="＠",0,IF(COUNTIF($AM$10:AM158,AM158)&gt;=2,0,1))</f>
        <v>0</v>
      </c>
      <c r="AO158" s="5" t="str">
        <f t="shared" si="34"/>
        <v>＠</v>
      </c>
      <c r="AP158" s="5">
        <f>IF(AO158="＠",0,IF(COUNTIF($AO$10:AO158,AO158)&gt;=2,0,1))</f>
        <v>0</v>
      </c>
      <c r="AQ158" s="11"/>
    </row>
    <row r="159" spans="1:43" ht="22" customHeight="1">
      <c r="A159" s="3">
        <f t="shared" si="35"/>
        <v>1</v>
      </c>
      <c r="B159" s="3" t="str">
        <f t="shared" si="24"/>
        <v/>
      </c>
      <c r="C159" s="111">
        <v>150</v>
      </c>
      <c r="D159" s="104"/>
      <c r="E159" s="105"/>
      <c r="F159" s="106"/>
      <c r="G159" s="108"/>
      <c r="H159" s="108"/>
      <c r="I159" s="104"/>
      <c r="J159" s="109"/>
      <c r="K159" s="104"/>
      <c r="L159" s="104"/>
      <c r="M159" s="107"/>
      <c r="N159" s="107"/>
      <c r="O159" s="104"/>
      <c r="P159" s="107"/>
      <c r="Q159" s="107"/>
      <c r="R159" s="107"/>
      <c r="S159" s="108"/>
      <c r="T159" s="108"/>
      <c r="U159" s="108"/>
      <c r="V159" s="108"/>
      <c r="W159" s="7"/>
      <c r="X159" s="5" t="str">
        <f t="shared" si="25"/>
        <v/>
      </c>
      <c r="Y159" s="5" t="str">
        <f t="shared" si="26"/>
        <v/>
      </c>
      <c r="Z159" s="7"/>
      <c r="AA159" s="123" t="str">
        <f t="shared" si="27"/>
        <v/>
      </c>
      <c r="AB159" s="7"/>
      <c r="AC159" s="5" t="str">
        <f t="shared" si="28"/>
        <v/>
      </c>
      <c r="AD159" s="5" t="str">
        <f t="shared" si="29"/>
        <v/>
      </c>
      <c r="AE159" s="5" t="str">
        <f t="shared" si="30"/>
        <v/>
      </c>
      <c r="AF159" s="7"/>
      <c r="AI159" s="5" t="str">
        <f t="shared" si="31"/>
        <v>＠</v>
      </c>
      <c r="AJ159" s="5">
        <f>IF(AI159="＠",0,IF(COUNTIF($AI$10:AI159,AI159)&gt;=2,0,1))</f>
        <v>0</v>
      </c>
      <c r="AK159" s="5" t="str">
        <f t="shared" si="32"/>
        <v>＠</v>
      </c>
      <c r="AL159" s="5">
        <f>IF(AK159="＠",0,IF(COUNTIF($AK$10:AK159,AK159)&gt;=2,0,1))</f>
        <v>0</v>
      </c>
      <c r="AM159" s="5" t="str">
        <f t="shared" si="33"/>
        <v>＠</v>
      </c>
      <c r="AN159" s="5">
        <f>IF(AM159="＠",0,IF(COUNTIF($AM$10:AM159,AM159)&gt;=2,0,1))</f>
        <v>0</v>
      </c>
      <c r="AO159" s="5" t="str">
        <f t="shared" si="34"/>
        <v>＠</v>
      </c>
      <c r="AP159" s="5">
        <f>IF(AO159="＠",0,IF(COUNTIF($AO$10:AO159,AO159)&gt;=2,0,1))</f>
        <v>0</v>
      </c>
      <c r="AQ159" s="11"/>
    </row>
    <row r="160" spans="1:43" ht="22" customHeight="1">
      <c r="A160" s="3">
        <f t="shared" si="35"/>
        <v>1</v>
      </c>
      <c r="B160" s="3" t="str">
        <f t="shared" si="24"/>
        <v/>
      </c>
      <c r="C160" s="111">
        <v>151</v>
      </c>
      <c r="D160" s="104"/>
      <c r="E160" s="105"/>
      <c r="F160" s="106"/>
      <c r="G160" s="108"/>
      <c r="H160" s="108"/>
      <c r="I160" s="104"/>
      <c r="J160" s="109"/>
      <c r="K160" s="104"/>
      <c r="L160" s="104"/>
      <c r="M160" s="107"/>
      <c r="N160" s="107"/>
      <c r="O160" s="104"/>
      <c r="P160" s="107"/>
      <c r="Q160" s="107"/>
      <c r="R160" s="107"/>
      <c r="S160" s="108"/>
      <c r="T160" s="108"/>
      <c r="U160" s="108"/>
      <c r="V160" s="108"/>
      <c r="W160" s="7"/>
      <c r="X160" s="5" t="str">
        <f t="shared" si="25"/>
        <v/>
      </c>
      <c r="Y160" s="5" t="str">
        <f t="shared" si="26"/>
        <v/>
      </c>
      <c r="Z160" s="7"/>
      <c r="AA160" s="123" t="str">
        <f t="shared" si="27"/>
        <v/>
      </c>
      <c r="AB160" s="7"/>
      <c r="AC160" s="5" t="str">
        <f t="shared" si="28"/>
        <v/>
      </c>
      <c r="AD160" s="5" t="str">
        <f t="shared" si="29"/>
        <v/>
      </c>
      <c r="AE160" s="5" t="str">
        <f t="shared" si="30"/>
        <v/>
      </c>
      <c r="AF160" s="7"/>
      <c r="AI160" s="5" t="str">
        <f t="shared" si="31"/>
        <v>＠</v>
      </c>
      <c r="AJ160" s="5">
        <f>IF(AI160="＠",0,IF(COUNTIF($AI$10:AI160,AI160)&gt;=2,0,1))</f>
        <v>0</v>
      </c>
      <c r="AK160" s="5" t="str">
        <f t="shared" si="32"/>
        <v>＠</v>
      </c>
      <c r="AL160" s="5">
        <f>IF(AK160="＠",0,IF(COUNTIF($AK$10:AK160,AK160)&gt;=2,0,1))</f>
        <v>0</v>
      </c>
      <c r="AM160" s="5" t="str">
        <f t="shared" si="33"/>
        <v>＠</v>
      </c>
      <c r="AN160" s="5">
        <f>IF(AM160="＠",0,IF(COUNTIF($AM$10:AM160,AM160)&gt;=2,0,1))</f>
        <v>0</v>
      </c>
      <c r="AO160" s="5" t="str">
        <f t="shared" si="34"/>
        <v>＠</v>
      </c>
      <c r="AP160" s="5">
        <f>IF(AO160="＠",0,IF(COUNTIF($AO$10:AO160,AO160)&gt;=2,0,1))</f>
        <v>0</v>
      </c>
      <c r="AQ160" s="11"/>
    </row>
    <row r="161" spans="1:43" ht="22" customHeight="1">
      <c r="A161" s="3">
        <f t="shared" si="35"/>
        <v>1</v>
      </c>
      <c r="B161" s="3" t="str">
        <f t="shared" si="24"/>
        <v/>
      </c>
      <c r="C161" s="111">
        <v>152</v>
      </c>
      <c r="D161" s="104"/>
      <c r="E161" s="105"/>
      <c r="F161" s="106"/>
      <c r="G161" s="108"/>
      <c r="H161" s="108"/>
      <c r="I161" s="104"/>
      <c r="J161" s="109"/>
      <c r="K161" s="104"/>
      <c r="L161" s="104"/>
      <c r="M161" s="107"/>
      <c r="N161" s="107"/>
      <c r="O161" s="104"/>
      <c r="P161" s="107"/>
      <c r="Q161" s="107"/>
      <c r="R161" s="107"/>
      <c r="S161" s="108"/>
      <c r="T161" s="108"/>
      <c r="U161" s="108"/>
      <c r="V161" s="108"/>
      <c r="W161" s="7"/>
      <c r="X161" s="5" t="str">
        <f t="shared" si="25"/>
        <v/>
      </c>
      <c r="Y161" s="5" t="str">
        <f t="shared" si="26"/>
        <v/>
      </c>
      <c r="Z161" s="7"/>
      <c r="AA161" s="123" t="str">
        <f t="shared" si="27"/>
        <v/>
      </c>
      <c r="AB161" s="7"/>
      <c r="AC161" s="5" t="str">
        <f t="shared" si="28"/>
        <v/>
      </c>
      <c r="AD161" s="5" t="str">
        <f t="shared" si="29"/>
        <v/>
      </c>
      <c r="AE161" s="5" t="str">
        <f t="shared" si="30"/>
        <v/>
      </c>
      <c r="AF161" s="7"/>
      <c r="AI161" s="5" t="str">
        <f t="shared" si="31"/>
        <v>＠</v>
      </c>
      <c r="AJ161" s="5">
        <f>IF(AI161="＠",0,IF(COUNTIF($AI$10:AI161,AI161)&gt;=2,0,1))</f>
        <v>0</v>
      </c>
      <c r="AK161" s="5" t="str">
        <f t="shared" si="32"/>
        <v>＠</v>
      </c>
      <c r="AL161" s="5">
        <f>IF(AK161="＠",0,IF(COUNTIF($AK$10:AK161,AK161)&gt;=2,0,1))</f>
        <v>0</v>
      </c>
      <c r="AM161" s="5" t="str">
        <f t="shared" si="33"/>
        <v>＠</v>
      </c>
      <c r="AN161" s="5">
        <f>IF(AM161="＠",0,IF(COUNTIF($AM$10:AM161,AM161)&gt;=2,0,1))</f>
        <v>0</v>
      </c>
      <c r="AO161" s="5" t="str">
        <f t="shared" si="34"/>
        <v>＠</v>
      </c>
      <c r="AP161" s="5">
        <f>IF(AO161="＠",0,IF(COUNTIF($AO$10:AO161,AO161)&gt;=2,0,1))</f>
        <v>0</v>
      </c>
      <c r="AQ161" s="11"/>
    </row>
    <row r="162" spans="1:43" ht="22" customHeight="1">
      <c r="A162" s="3">
        <f t="shared" si="35"/>
        <v>1</v>
      </c>
      <c r="B162" s="3" t="str">
        <f t="shared" si="24"/>
        <v/>
      </c>
      <c r="C162" s="111">
        <v>153</v>
      </c>
      <c r="D162" s="104"/>
      <c r="E162" s="105"/>
      <c r="F162" s="106"/>
      <c r="G162" s="108"/>
      <c r="H162" s="108"/>
      <c r="I162" s="104"/>
      <c r="J162" s="109"/>
      <c r="K162" s="104"/>
      <c r="L162" s="104"/>
      <c r="M162" s="107"/>
      <c r="N162" s="107"/>
      <c r="O162" s="104"/>
      <c r="P162" s="107"/>
      <c r="Q162" s="107"/>
      <c r="R162" s="107"/>
      <c r="S162" s="108"/>
      <c r="T162" s="108"/>
      <c r="U162" s="108"/>
      <c r="V162" s="108"/>
      <c r="W162" s="7"/>
      <c r="X162" s="5" t="str">
        <f t="shared" si="25"/>
        <v/>
      </c>
      <c r="Y162" s="5" t="str">
        <f t="shared" si="26"/>
        <v/>
      </c>
      <c r="Z162" s="7"/>
      <c r="AA162" s="123" t="str">
        <f t="shared" si="27"/>
        <v/>
      </c>
      <c r="AB162" s="7"/>
      <c r="AC162" s="5" t="str">
        <f t="shared" si="28"/>
        <v/>
      </c>
      <c r="AD162" s="5" t="str">
        <f t="shared" si="29"/>
        <v/>
      </c>
      <c r="AE162" s="5" t="str">
        <f t="shared" si="30"/>
        <v/>
      </c>
      <c r="AF162" s="7"/>
      <c r="AI162" s="5" t="str">
        <f t="shared" si="31"/>
        <v>＠</v>
      </c>
      <c r="AJ162" s="5">
        <f>IF(AI162="＠",0,IF(COUNTIF($AI$10:AI162,AI162)&gt;=2,0,1))</f>
        <v>0</v>
      </c>
      <c r="AK162" s="5" t="str">
        <f t="shared" si="32"/>
        <v>＠</v>
      </c>
      <c r="AL162" s="5">
        <f>IF(AK162="＠",0,IF(COUNTIF($AK$10:AK162,AK162)&gt;=2,0,1))</f>
        <v>0</v>
      </c>
      <c r="AM162" s="5" t="str">
        <f t="shared" si="33"/>
        <v>＠</v>
      </c>
      <c r="AN162" s="5">
        <f>IF(AM162="＠",0,IF(COUNTIF($AM$10:AM162,AM162)&gt;=2,0,1))</f>
        <v>0</v>
      </c>
      <c r="AO162" s="5" t="str">
        <f t="shared" si="34"/>
        <v>＠</v>
      </c>
      <c r="AP162" s="5">
        <f>IF(AO162="＠",0,IF(COUNTIF($AO$10:AO162,AO162)&gt;=2,0,1))</f>
        <v>0</v>
      </c>
      <c r="AQ162" s="11"/>
    </row>
    <row r="163" spans="1:43" ht="22" customHeight="1">
      <c r="A163" s="3">
        <f t="shared" si="35"/>
        <v>1</v>
      </c>
      <c r="B163" s="3" t="str">
        <f t="shared" si="24"/>
        <v/>
      </c>
      <c r="C163" s="111">
        <v>154</v>
      </c>
      <c r="D163" s="104"/>
      <c r="E163" s="105"/>
      <c r="F163" s="106"/>
      <c r="G163" s="108"/>
      <c r="H163" s="108"/>
      <c r="I163" s="104"/>
      <c r="J163" s="109"/>
      <c r="K163" s="104"/>
      <c r="L163" s="104"/>
      <c r="M163" s="107"/>
      <c r="N163" s="107"/>
      <c r="O163" s="104"/>
      <c r="P163" s="107"/>
      <c r="Q163" s="107"/>
      <c r="R163" s="107"/>
      <c r="S163" s="108"/>
      <c r="T163" s="108"/>
      <c r="U163" s="108"/>
      <c r="V163" s="108"/>
      <c r="W163" s="7"/>
      <c r="X163" s="5" t="str">
        <f t="shared" si="25"/>
        <v/>
      </c>
      <c r="Y163" s="5" t="str">
        <f t="shared" si="26"/>
        <v/>
      </c>
      <c r="Z163" s="7"/>
      <c r="AA163" s="123" t="str">
        <f t="shared" si="27"/>
        <v/>
      </c>
      <c r="AB163" s="7"/>
      <c r="AC163" s="5" t="str">
        <f t="shared" si="28"/>
        <v/>
      </c>
      <c r="AD163" s="5" t="str">
        <f t="shared" si="29"/>
        <v/>
      </c>
      <c r="AE163" s="5" t="str">
        <f t="shared" si="30"/>
        <v/>
      </c>
      <c r="AF163" s="7"/>
      <c r="AI163" s="5" t="str">
        <f t="shared" si="31"/>
        <v>＠</v>
      </c>
      <c r="AJ163" s="5">
        <f>IF(AI163="＠",0,IF(COUNTIF($AI$10:AI163,AI163)&gt;=2,0,1))</f>
        <v>0</v>
      </c>
      <c r="AK163" s="5" t="str">
        <f t="shared" si="32"/>
        <v>＠</v>
      </c>
      <c r="AL163" s="5">
        <f>IF(AK163="＠",0,IF(COUNTIF($AK$10:AK163,AK163)&gt;=2,0,1))</f>
        <v>0</v>
      </c>
      <c r="AM163" s="5" t="str">
        <f t="shared" si="33"/>
        <v>＠</v>
      </c>
      <c r="AN163" s="5">
        <f>IF(AM163="＠",0,IF(COUNTIF($AM$10:AM163,AM163)&gt;=2,0,1))</f>
        <v>0</v>
      </c>
      <c r="AO163" s="5" t="str">
        <f t="shared" si="34"/>
        <v>＠</v>
      </c>
      <c r="AP163" s="5">
        <f>IF(AO163="＠",0,IF(COUNTIF($AO$10:AO163,AO163)&gt;=2,0,1))</f>
        <v>0</v>
      </c>
      <c r="AQ163" s="11"/>
    </row>
    <row r="164" spans="1:43" ht="22" customHeight="1">
      <c r="A164" s="3">
        <f t="shared" si="35"/>
        <v>1</v>
      </c>
      <c r="B164" s="3" t="str">
        <f t="shared" si="24"/>
        <v/>
      </c>
      <c r="C164" s="111">
        <v>155</v>
      </c>
      <c r="D164" s="104"/>
      <c r="E164" s="105"/>
      <c r="F164" s="106"/>
      <c r="G164" s="108"/>
      <c r="H164" s="108"/>
      <c r="I164" s="104"/>
      <c r="J164" s="109"/>
      <c r="K164" s="104"/>
      <c r="L164" s="104"/>
      <c r="M164" s="107"/>
      <c r="N164" s="107"/>
      <c r="O164" s="104"/>
      <c r="P164" s="107"/>
      <c r="Q164" s="107"/>
      <c r="R164" s="107"/>
      <c r="S164" s="108"/>
      <c r="T164" s="108"/>
      <c r="U164" s="108"/>
      <c r="V164" s="108"/>
      <c r="W164" s="7"/>
      <c r="X164" s="5" t="str">
        <f t="shared" si="25"/>
        <v/>
      </c>
      <c r="Y164" s="5" t="str">
        <f t="shared" si="26"/>
        <v/>
      </c>
      <c r="Z164" s="7"/>
      <c r="AA164" s="123" t="str">
        <f t="shared" si="27"/>
        <v/>
      </c>
      <c r="AB164" s="7"/>
      <c r="AC164" s="5" t="str">
        <f t="shared" si="28"/>
        <v/>
      </c>
      <c r="AD164" s="5" t="str">
        <f t="shared" si="29"/>
        <v/>
      </c>
      <c r="AE164" s="5" t="str">
        <f t="shared" si="30"/>
        <v/>
      </c>
      <c r="AF164" s="7"/>
      <c r="AI164" s="5" t="str">
        <f t="shared" si="31"/>
        <v>＠</v>
      </c>
      <c r="AJ164" s="5">
        <f>IF(AI164="＠",0,IF(COUNTIF($AI$10:AI164,AI164)&gt;=2,0,1))</f>
        <v>0</v>
      </c>
      <c r="AK164" s="5" t="str">
        <f t="shared" si="32"/>
        <v>＠</v>
      </c>
      <c r="AL164" s="5">
        <f>IF(AK164="＠",0,IF(COUNTIF($AK$10:AK164,AK164)&gt;=2,0,1))</f>
        <v>0</v>
      </c>
      <c r="AM164" s="5" t="str">
        <f t="shared" si="33"/>
        <v>＠</v>
      </c>
      <c r="AN164" s="5">
        <f>IF(AM164="＠",0,IF(COUNTIF($AM$10:AM164,AM164)&gt;=2,0,1))</f>
        <v>0</v>
      </c>
      <c r="AO164" s="5" t="str">
        <f t="shared" si="34"/>
        <v>＠</v>
      </c>
      <c r="AP164" s="5">
        <f>IF(AO164="＠",0,IF(COUNTIF($AO$10:AO164,AO164)&gt;=2,0,1))</f>
        <v>0</v>
      </c>
      <c r="AQ164" s="11"/>
    </row>
    <row r="165" spans="1:43" ht="22" customHeight="1">
      <c r="A165" s="3">
        <f t="shared" si="35"/>
        <v>1</v>
      </c>
      <c r="B165" s="3" t="str">
        <f t="shared" si="24"/>
        <v/>
      </c>
      <c r="C165" s="111">
        <v>156</v>
      </c>
      <c r="D165" s="104"/>
      <c r="E165" s="105"/>
      <c r="F165" s="106"/>
      <c r="G165" s="108"/>
      <c r="H165" s="108"/>
      <c r="I165" s="104"/>
      <c r="J165" s="109"/>
      <c r="K165" s="104"/>
      <c r="L165" s="104"/>
      <c r="M165" s="107"/>
      <c r="N165" s="107"/>
      <c r="O165" s="104"/>
      <c r="P165" s="107"/>
      <c r="Q165" s="107"/>
      <c r="R165" s="107"/>
      <c r="S165" s="108"/>
      <c r="T165" s="108"/>
      <c r="U165" s="108"/>
      <c r="V165" s="108"/>
      <c r="W165" s="7"/>
      <c r="X165" s="5" t="str">
        <f t="shared" si="25"/>
        <v/>
      </c>
      <c r="Y165" s="5" t="str">
        <f t="shared" si="26"/>
        <v/>
      </c>
      <c r="Z165" s="7"/>
      <c r="AA165" s="123" t="str">
        <f t="shared" si="27"/>
        <v/>
      </c>
      <c r="AB165" s="7"/>
      <c r="AC165" s="5" t="str">
        <f t="shared" si="28"/>
        <v/>
      </c>
      <c r="AD165" s="5" t="str">
        <f t="shared" si="29"/>
        <v/>
      </c>
      <c r="AE165" s="5" t="str">
        <f t="shared" si="30"/>
        <v/>
      </c>
      <c r="AF165" s="7"/>
      <c r="AI165" s="5" t="str">
        <f t="shared" si="31"/>
        <v>＠</v>
      </c>
      <c r="AJ165" s="5">
        <f>IF(AI165="＠",0,IF(COUNTIF($AI$10:AI165,AI165)&gt;=2,0,1))</f>
        <v>0</v>
      </c>
      <c r="AK165" s="5" t="str">
        <f t="shared" si="32"/>
        <v>＠</v>
      </c>
      <c r="AL165" s="5">
        <f>IF(AK165="＠",0,IF(COUNTIF($AK$10:AK165,AK165)&gt;=2,0,1))</f>
        <v>0</v>
      </c>
      <c r="AM165" s="5" t="str">
        <f t="shared" si="33"/>
        <v>＠</v>
      </c>
      <c r="AN165" s="5">
        <f>IF(AM165="＠",0,IF(COUNTIF($AM$10:AM165,AM165)&gt;=2,0,1))</f>
        <v>0</v>
      </c>
      <c r="AO165" s="5" t="str">
        <f t="shared" si="34"/>
        <v>＠</v>
      </c>
      <c r="AP165" s="5">
        <f>IF(AO165="＠",0,IF(COUNTIF($AO$10:AO165,AO165)&gt;=2,0,1))</f>
        <v>0</v>
      </c>
      <c r="AQ165" s="11"/>
    </row>
    <row r="166" spans="1:43" ht="22" customHeight="1">
      <c r="A166" s="3">
        <f t="shared" si="35"/>
        <v>1</v>
      </c>
      <c r="B166" s="3" t="str">
        <f t="shared" si="24"/>
        <v/>
      </c>
      <c r="C166" s="111">
        <v>157</v>
      </c>
      <c r="D166" s="104"/>
      <c r="E166" s="105"/>
      <c r="F166" s="106"/>
      <c r="G166" s="108"/>
      <c r="H166" s="108"/>
      <c r="I166" s="104"/>
      <c r="J166" s="109"/>
      <c r="K166" s="104"/>
      <c r="L166" s="104"/>
      <c r="M166" s="107"/>
      <c r="N166" s="107"/>
      <c r="O166" s="104"/>
      <c r="P166" s="107"/>
      <c r="Q166" s="107"/>
      <c r="R166" s="107"/>
      <c r="S166" s="108"/>
      <c r="T166" s="108"/>
      <c r="U166" s="108"/>
      <c r="V166" s="108"/>
      <c r="W166" s="7"/>
      <c r="X166" s="5" t="str">
        <f t="shared" si="25"/>
        <v/>
      </c>
      <c r="Y166" s="5" t="str">
        <f t="shared" si="26"/>
        <v/>
      </c>
      <c r="Z166" s="7"/>
      <c r="AA166" s="123" t="str">
        <f t="shared" si="27"/>
        <v/>
      </c>
      <c r="AB166" s="7"/>
      <c r="AC166" s="5" t="str">
        <f t="shared" si="28"/>
        <v/>
      </c>
      <c r="AD166" s="5" t="str">
        <f t="shared" si="29"/>
        <v/>
      </c>
      <c r="AE166" s="5" t="str">
        <f t="shared" si="30"/>
        <v/>
      </c>
      <c r="AF166" s="7"/>
      <c r="AI166" s="5" t="str">
        <f t="shared" si="31"/>
        <v>＠</v>
      </c>
      <c r="AJ166" s="5">
        <f>IF(AI166="＠",0,IF(COUNTIF($AI$10:AI166,AI166)&gt;=2,0,1))</f>
        <v>0</v>
      </c>
      <c r="AK166" s="5" t="str">
        <f t="shared" si="32"/>
        <v>＠</v>
      </c>
      <c r="AL166" s="5">
        <f>IF(AK166="＠",0,IF(COUNTIF($AK$10:AK166,AK166)&gt;=2,0,1))</f>
        <v>0</v>
      </c>
      <c r="AM166" s="5" t="str">
        <f t="shared" si="33"/>
        <v>＠</v>
      </c>
      <c r="AN166" s="5">
        <f>IF(AM166="＠",0,IF(COUNTIF($AM$10:AM166,AM166)&gt;=2,0,1))</f>
        <v>0</v>
      </c>
      <c r="AO166" s="5" t="str">
        <f t="shared" si="34"/>
        <v>＠</v>
      </c>
      <c r="AP166" s="5">
        <f>IF(AO166="＠",0,IF(COUNTIF($AO$10:AO166,AO166)&gt;=2,0,1))</f>
        <v>0</v>
      </c>
      <c r="AQ166" s="11"/>
    </row>
    <row r="167" spans="1:43" ht="22" customHeight="1">
      <c r="A167" s="3">
        <f t="shared" si="35"/>
        <v>1</v>
      </c>
      <c r="B167" s="3" t="str">
        <f t="shared" si="24"/>
        <v/>
      </c>
      <c r="C167" s="111">
        <v>158</v>
      </c>
      <c r="D167" s="104"/>
      <c r="E167" s="105"/>
      <c r="F167" s="106"/>
      <c r="G167" s="108"/>
      <c r="H167" s="108"/>
      <c r="I167" s="104"/>
      <c r="J167" s="109"/>
      <c r="K167" s="104"/>
      <c r="L167" s="104"/>
      <c r="M167" s="107"/>
      <c r="N167" s="107"/>
      <c r="O167" s="104"/>
      <c r="P167" s="107"/>
      <c r="Q167" s="107"/>
      <c r="R167" s="107"/>
      <c r="S167" s="108"/>
      <c r="T167" s="108"/>
      <c r="U167" s="108"/>
      <c r="V167" s="108"/>
      <c r="W167" s="7"/>
      <c r="X167" s="5" t="str">
        <f t="shared" si="25"/>
        <v/>
      </c>
      <c r="Y167" s="5" t="str">
        <f t="shared" si="26"/>
        <v/>
      </c>
      <c r="Z167" s="7"/>
      <c r="AA167" s="123" t="str">
        <f t="shared" si="27"/>
        <v/>
      </c>
      <c r="AB167" s="7"/>
      <c r="AC167" s="5" t="str">
        <f t="shared" si="28"/>
        <v/>
      </c>
      <c r="AD167" s="5" t="str">
        <f t="shared" si="29"/>
        <v/>
      </c>
      <c r="AE167" s="5" t="str">
        <f t="shared" si="30"/>
        <v/>
      </c>
      <c r="AF167" s="7"/>
      <c r="AI167" s="5" t="str">
        <f t="shared" si="31"/>
        <v>＠</v>
      </c>
      <c r="AJ167" s="5">
        <f>IF(AI167="＠",0,IF(COUNTIF($AI$10:AI167,AI167)&gt;=2,0,1))</f>
        <v>0</v>
      </c>
      <c r="AK167" s="5" t="str">
        <f t="shared" si="32"/>
        <v>＠</v>
      </c>
      <c r="AL167" s="5">
        <f>IF(AK167="＠",0,IF(COUNTIF($AK$10:AK167,AK167)&gt;=2,0,1))</f>
        <v>0</v>
      </c>
      <c r="AM167" s="5" t="str">
        <f t="shared" si="33"/>
        <v>＠</v>
      </c>
      <c r="AN167" s="5">
        <f>IF(AM167="＠",0,IF(COUNTIF($AM$10:AM167,AM167)&gt;=2,0,1))</f>
        <v>0</v>
      </c>
      <c r="AO167" s="5" t="str">
        <f t="shared" si="34"/>
        <v>＠</v>
      </c>
      <c r="AP167" s="5">
        <f>IF(AO167="＠",0,IF(COUNTIF($AO$10:AO167,AO167)&gt;=2,0,1))</f>
        <v>0</v>
      </c>
      <c r="AQ167" s="11"/>
    </row>
    <row r="168" spans="1:43" ht="22" customHeight="1">
      <c r="A168" s="3">
        <f t="shared" si="35"/>
        <v>1</v>
      </c>
      <c r="B168" s="3" t="str">
        <f t="shared" si="24"/>
        <v/>
      </c>
      <c r="C168" s="111">
        <v>159</v>
      </c>
      <c r="D168" s="104"/>
      <c r="E168" s="105"/>
      <c r="F168" s="106"/>
      <c r="G168" s="108"/>
      <c r="H168" s="108"/>
      <c r="I168" s="104"/>
      <c r="J168" s="109"/>
      <c r="K168" s="104"/>
      <c r="L168" s="104"/>
      <c r="M168" s="107"/>
      <c r="N168" s="107"/>
      <c r="O168" s="104"/>
      <c r="P168" s="107"/>
      <c r="Q168" s="107"/>
      <c r="R168" s="107"/>
      <c r="S168" s="108"/>
      <c r="T168" s="108"/>
      <c r="U168" s="108"/>
      <c r="V168" s="108"/>
      <c r="W168" s="7"/>
      <c r="X168" s="5" t="str">
        <f t="shared" si="25"/>
        <v/>
      </c>
      <c r="Y168" s="5" t="str">
        <f t="shared" si="26"/>
        <v/>
      </c>
      <c r="Z168" s="7"/>
      <c r="AA168" s="123" t="str">
        <f t="shared" si="27"/>
        <v/>
      </c>
      <c r="AB168" s="7"/>
      <c r="AC168" s="5" t="str">
        <f t="shared" si="28"/>
        <v/>
      </c>
      <c r="AD168" s="5" t="str">
        <f t="shared" si="29"/>
        <v/>
      </c>
      <c r="AE168" s="5" t="str">
        <f t="shared" si="30"/>
        <v/>
      </c>
      <c r="AF168" s="7"/>
      <c r="AI168" s="5" t="str">
        <f t="shared" si="31"/>
        <v>＠</v>
      </c>
      <c r="AJ168" s="5">
        <f>IF(AI168="＠",0,IF(COUNTIF($AI$10:AI168,AI168)&gt;=2,0,1))</f>
        <v>0</v>
      </c>
      <c r="AK168" s="5" t="str">
        <f t="shared" si="32"/>
        <v>＠</v>
      </c>
      <c r="AL168" s="5">
        <f>IF(AK168="＠",0,IF(COUNTIF($AK$10:AK168,AK168)&gt;=2,0,1))</f>
        <v>0</v>
      </c>
      <c r="AM168" s="5" t="str">
        <f t="shared" si="33"/>
        <v>＠</v>
      </c>
      <c r="AN168" s="5">
        <f>IF(AM168="＠",0,IF(COUNTIF($AM$10:AM168,AM168)&gt;=2,0,1))</f>
        <v>0</v>
      </c>
      <c r="AO168" s="5" t="str">
        <f t="shared" si="34"/>
        <v>＠</v>
      </c>
      <c r="AP168" s="5">
        <f>IF(AO168="＠",0,IF(COUNTIF($AO$10:AO168,AO168)&gt;=2,0,1))</f>
        <v>0</v>
      </c>
      <c r="AQ168" s="11"/>
    </row>
    <row r="169" spans="1:43" ht="22" customHeight="1">
      <c r="A169" s="3">
        <f t="shared" si="35"/>
        <v>1</v>
      </c>
      <c r="B169" s="3" t="str">
        <f t="shared" si="24"/>
        <v/>
      </c>
      <c r="C169" s="111">
        <v>160</v>
      </c>
      <c r="D169" s="104"/>
      <c r="E169" s="105"/>
      <c r="F169" s="106"/>
      <c r="G169" s="108"/>
      <c r="H169" s="108"/>
      <c r="I169" s="104"/>
      <c r="J169" s="109"/>
      <c r="K169" s="104"/>
      <c r="L169" s="104"/>
      <c r="M169" s="107"/>
      <c r="N169" s="107"/>
      <c r="O169" s="104"/>
      <c r="P169" s="107"/>
      <c r="Q169" s="107"/>
      <c r="R169" s="107"/>
      <c r="S169" s="108"/>
      <c r="T169" s="108"/>
      <c r="U169" s="108"/>
      <c r="V169" s="108"/>
      <c r="W169" s="7"/>
      <c r="X169" s="5" t="str">
        <f t="shared" si="25"/>
        <v/>
      </c>
      <c r="Y169" s="5" t="str">
        <f t="shared" si="26"/>
        <v/>
      </c>
      <c r="Z169" s="7"/>
      <c r="AA169" s="123" t="str">
        <f t="shared" si="27"/>
        <v/>
      </c>
      <c r="AB169" s="7"/>
      <c r="AC169" s="5" t="str">
        <f t="shared" si="28"/>
        <v/>
      </c>
      <c r="AD169" s="5" t="str">
        <f t="shared" si="29"/>
        <v/>
      </c>
      <c r="AE169" s="5" t="str">
        <f t="shared" si="30"/>
        <v/>
      </c>
      <c r="AF169" s="7"/>
      <c r="AI169" s="5" t="str">
        <f t="shared" si="31"/>
        <v>＠</v>
      </c>
      <c r="AJ169" s="5">
        <f>IF(AI169="＠",0,IF(COUNTIF($AI$10:AI169,AI169)&gt;=2,0,1))</f>
        <v>0</v>
      </c>
      <c r="AK169" s="5" t="str">
        <f t="shared" si="32"/>
        <v>＠</v>
      </c>
      <c r="AL169" s="5">
        <f>IF(AK169="＠",0,IF(COUNTIF($AK$10:AK169,AK169)&gt;=2,0,1))</f>
        <v>0</v>
      </c>
      <c r="AM169" s="5" t="str">
        <f t="shared" si="33"/>
        <v>＠</v>
      </c>
      <c r="AN169" s="5">
        <f>IF(AM169="＠",0,IF(COUNTIF($AM$10:AM169,AM169)&gt;=2,0,1))</f>
        <v>0</v>
      </c>
      <c r="AO169" s="5" t="str">
        <f t="shared" si="34"/>
        <v>＠</v>
      </c>
      <c r="AP169" s="5">
        <f>IF(AO169="＠",0,IF(COUNTIF($AO$10:AO169,AO169)&gt;=2,0,1))</f>
        <v>0</v>
      </c>
      <c r="AQ169" s="11"/>
    </row>
    <row r="170" spans="1:43" ht="22" customHeight="1">
      <c r="A170" s="3">
        <f t="shared" si="35"/>
        <v>1</v>
      </c>
      <c r="B170" s="3" t="str">
        <f t="shared" si="24"/>
        <v/>
      </c>
      <c r="C170" s="111">
        <v>161</v>
      </c>
      <c r="D170" s="104"/>
      <c r="E170" s="105"/>
      <c r="F170" s="106"/>
      <c r="G170" s="108"/>
      <c r="H170" s="108"/>
      <c r="I170" s="104"/>
      <c r="J170" s="109"/>
      <c r="K170" s="104"/>
      <c r="L170" s="104"/>
      <c r="M170" s="107"/>
      <c r="N170" s="107"/>
      <c r="O170" s="104"/>
      <c r="P170" s="107"/>
      <c r="Q170" s="107"/>
      <c r="R170" s="107"/>
      <c r="S170" s="108"/>
      <c r="T170" s="108"/>
      <c r="U170" s="108"/>
      <c r="V170" s="108"/>
      <c r="W170" s="7"/>
      <c r="X170" s="5" t="str">
        <f t="shared" si="25"/>
        <v/>
      </c>
      <c r="Y170" s="5" t="str">
        <f t="shared" si="26"/>
        <v/>
      </c>
      <c r="Z170" s="7"/>
      <c r="AA170" s="123" t="str">
        <f t="shared" si="27"/>
        <v/>
      </c>
      <c r="AB170" s="7"/>
      <c r="AC170" s="5" t="str">
        <f t="shared" si="28"/>
        <v/>
      </c>
      <c r="AD170" s="5" t="str">
        <f t="shared" si="29"/>
        <v/>
      </c>
      <c r="AE170" s="5" t="str">
        <f t="shared" si="30"/>
        <v/>
      </c>
      <c r="AF170" s="7"/>
      <c r="AI170" s="5" t="str">
        <f t="shared" si="31"/>
        <v>＠</v>
      </c>
      <c r="AJ170" s="5">
        <f>IF(AI170="＠",0,IF(COUNTIF($AI$10:AI170,AI170)&gt;=2,0,1))</f>
        <v>0</v>
      </c>
      <c r="AK170" s="5" t="str">
        <f t="shared" si="32"/>
        <v>＠</v>
      </c>
      <c r="AL170" s="5">
        <f>IF(AK170="＠",0,IF(COUNTIF($AK$10:AK170,AK170)&gt;=2,0,1))</f>
        <v>0</v>
      </c>
      <c r="AM170" s="5" t="str">
        <f t="shared" si="33"/>
        <v>＠</v>
      </c>
      <c r="AN170" s="5">
        <f>IF(AM170="＠",0,IF(COUNTIF($AM$10:AM170,AM170)&gt;=2,0,1))</f>
        <v>0</v>
      </c>
      <c r="AO170" s="5" t="str">
        <f t="shared" si="34"/>
        <v>＠</v>
      </c>
      <c r="AP170" s="5">
        <f>IF(AO170="＠",0,IF(COUNTIF($AO$10:AO170,AO170)&gt;=2,0,1))</f>
        <v>0</v>
      </c>
      <c r="AQ170" s="11"/>
    </row>
    <row r="171" spans="1:43" ht="22" customHeight="1">
      <c r="A171" s="3">
        <f t="shared" si="35"/>
        <v>1</v>
      </c>
      <c r="B171" s="3" t="str">
        <f t="shared" si="24"/>
        <v/>
      </c>
      <c r="C171" s="111">
        <v>162</v>
      </c>
      <c r="D171" s="104"/>
      <c r="E171" s="105"/>
      <c r="F171" s="106"/>
      <c r="G171" s="108"/>
      <c r="H171" s="108"/>
      <c r="I171" s="104"/>
      <c r="J171" s="109"/>
      <c r="K171" s="104"/>
      <c r="L171" s="104"/>
      <c r="M171" s="107"/>
      <c r="N171" s="107"/>
      <c r="O171" s="104"/>
      <c r="P171" s="107"/>
      <c r="Q171" s="107"/>
      <c r="R171" s="107"/>
      <c r="S171" s="108"/>
      <c r="T171" s="108"/>
      <c r="U171" s="108"/>
      <c r="V171" s="108"/>
      <c r="W171" s="7"/>
      <c r="X171" s="5" t="str">
        <f t="shared" si="25"/>
        <v/>
      </c>
      <c r="Y171" s="5" t="str">
        <f t="shared" si="26"/>
        <v/>
      </c>
      <c r="Z171" s="7"/>
      <c r="AA171" s="123" t="str">
        <f t="shared" si="27"/>
        <v/>
      </c>
      <c r="AB171" s="7"/>
      <c r="AC171" s="5" t="str">
        <f t="shared" si="28"/>
        <v/>
      </c>
      <c r="AD171" s="5" t="str">
        <f t="shared" si="29"/>
        <v/>
      </c>
      <c r="AE171" s="5" t="str">
        <f t="shared" si="30"/>
        <v/>
      </c>
      <c r="AF171" s="7"/>
      <c r="AI171" s="5" t="str">
        <f t="shared" si="31"/>
        <v>＠</v>
      </c>
      <c r="AJ171" s="5">
        <f>IF(AI171="＠",0,IF(COUNTIF($AI$10:AI171,AI171)&gt;=2,0,1))</f>
        <v>0</v>
      </c>
      <c r="AK171" s="5" t="str">
        <f t="shared" si="32"/>
        <v>＠</v>
      </c>
      <c r="AL171" s="5">
        <f>IF(AK171="＠",0,IF(COUNTIF($AK$10:AK171,AK171)&gt;=2,0,1))</f>
        <v>0</v>
      </c>
      <c r="AM171" s="5" t="str">
        <f t="shared" si="33"/>
        <v>＠</v>
      </c>
      <c r="AN171" s="5">
        <f>IF(AM171="＠",0,IF(COUNTIF($AM$10:AM171,AM171)&gt;=2,0,1))</f>
        <v>0</v>
      </c>
      <c r="AO171" s="5" t="str">
        <f t="shared" si="34"/>
        <v>＠</v>
      </c>
      <c r="AP171" s="5">
        <f>IF(AO171="＠",0,IF(COUNTIF($AO$10:AO171,AO171)&gt;=2,0,1))</f>
        <v>0</v>
      </c>
      <c r="AQ171" s="11"/>
    </row>
    <row r="172" spans="1:43" ht="22" customHeight="1">
      <c r="A172" s="3">
        <f t="shared" si="35"/>
        <v>1</v>
      </c>
      <c r="B172" s="3" t="str">
        <f t="shared" si="24"/>
        <v/>
      </c>
      <c r="C172" s="111">
        <v>163</v>
      </c>
      <c r="D172" s="104"/>
      <c r="E172" s="105"/>
      <c r="F172" s="106"/>
      <c r="G172" s="108"/>
      <c r="H172" s="108"/>
      <c r="I172" s="104"/>
      <c r="J172" s="109"/>
      <c r="K172" s="104"/>
      <c r="L172" s="104"/>
      <c r="M172" s="107"/>
      <c r="N172" s="107"/>
      <c r="O172" s="104"/>
      <c r="P172" s="107"/>
      <c r="Q172" s="107"/>
      <c r="R172" s="107"/>
      <c r="S172" s="108"/>
      <c r="T172" s="108"/>
      <c r="U172" s="108"/>
      <c r="V172" s="108"/>
      <c r="W172" s="7"/>
      <c r="X172" s="5" t="str">
        <f t="shared" si="25"/>
        <v/>
      </c>
      <c r="Y172" s="5" t="str">
        <f t="shared" si="26"/>
        <v/>
      </c>
      <c r="Z172" s="7"/>
      <c r="AA172" s="123" t="str">
        <f t="shared" si="27"/>
        <v/>
      </c>
      <c r="AB172" s="7"/>
      <c r="AC172" s="5" t="str">
        <f t="shared" si="28"/>
        <v/>
      </c>
      <c r="AD172" s="5" t="str">
        <f t="shared" si="29"/>
        <v/>
      </c>
      <c r="AE172" s="5" t="str">
        <f t="shared" si="30"/>
        <v/>
      </c>
      <c r="AF172" s="7"/>
      <c r="AI172" s="5" t="str">
        <f t="shared" si="31"/>
        <v>＠</v>
      </c>
      <c r="AJ172" s="5">
        <f>IF(AI172="＠",0,IF(COUNTIF($AI$10:AI172,AI172)&gt;=2,0,1))</f>
        <v>0</v>
      </c>
      <c r="AK172" s="5" t="str">
        <f t="shared" si="32"/>
        <v>＠</v>
      </c>
      <c r="AL172" s="5">
        <f>IF(AK172="＠",0,IF(COUNTIF($AK$10:AK172,AK172)&gt;=2,0,1))</f>
        <v>0</v>
      </c>
      <c r="AM172" s="5" t="str">
        <f t="shared" si="33"/>
        <v>＠</v>
      </c>
      <c r="AN172" s="5">
        <f>IF(AM172="＠",0,IF(COUNTIF($AM$10:AM172,AM172)&gt;=2,0,1))</f>
        <v>0</v>
      </c>
      <c r="AO172" s="5" t="str">
        <f t="shared" si="34"/>
        <v>＠</v>
      </c>
      <c r="AP172" s="5">
        <f>IF(AO172="＠",0,IF(COUNTIF($AO$10:AO172,AO172)&gt;=2,0,1))</f>
        <v>0</v>
      </c>
      <c r="AQ172" s="11"/>
    </row>
    <row r="173" spans="1:43" ht="22" customHeight="1">
      <c r="A173" s="3">
        <f t="shared" si="35"/>
        <v>1</v>
      </c>
      <c r="B173" s="3" t="str">
        <f t="shared" si="24"/>
        <v/>
      </c>
      <c r="C173" s="111">
        <v>164</v>
      </c>
      <c r="D173" s="104"/>
      <c r="E173" s="105"/>
      <c r="F173" s="106"/>
      <c r="G173" s="108"/>
      <c r="H173" s="108"/>
      <c r="I173" s="104"/>
      <c r="J173" s="109"/>
      <c r="K173" s="104"/>
      <c r="L173" s="104"/>
      <c r="M173" s="107"/>
      <c r="N173" s="107"/>
      <c r="O173" s="104"/>
      <c r="P173" s="107"/>
      <c r="Q173" s="107"/>
      <c r="R173" s="107"/>
      <c r="S173" s="108"/>
      <c r="T173" s="108"/>
      <c r="U173" s="108"/>
      <c r="V173" s="108"/>
      <c r="W173" s="7"/>
      <c r="X173" s="5" t="str">
        <f t="shared" si="25"/>
        <v/>
      </c>
      <c r="Y173" s="5" t="str">
        <f t="shared" si="26"/>
        <v/>
      </c>
      <c r="Z173" s="7"/>
      <c r="AA173" s="123" t="str">
        <f t="shared" si="27"/>
        <v/>
      </c>
      <c r="AB173" s="7"/>
      <c r="AC173" s="5" t="str">
        <f t="shared" si="28"/>
        <v/>
      </c>
      <c r="AD173" s="5" t="str">
        <f t="shared" si="29"/>
        <v/>
      </c>
      <c r="AE173" s="5" t="str">
        <f t="shared" si="30"/>
        <v/>
      </c>
      <c r="AF173" s="7"/>
      <c r="AI173" s="5" t="str">
        <f t="shared" si="31"/>
        <v>＠</v>
      </c>
      <c r="AJ173" s="5">
        <f>IF(AI173="＠",0,IF(COUNTIF($AI$10:AI173,AI173)&gt;=2,0,1))</f>
        <v>0</v>
      </c>
      <c r="AK173" s="5" t="str">
        <f t="shared" si="32"/>
        <v>＠</v>
      </c>
      <c r="AL173" s="5">
        <f>IF(AK173="＠",0,IF(COUNTIF($AK$10:AK173,AK173)&gt;=2,0,1))</f>
        <v>0</v>
      </c>
      <c r="AM173" s="5" t="str">
        <f t="shared" si="33"/>
        <v>＠</v>
      </c>
      <c r="AN173" s="5">
        <f>IF(AM173="＠",0,IF(COUNTIF($AM$10:AM173,AM173)&gt;=2,0,1))</f>
        <v>0</v>
      </c>
      <c r="AO173" s="5" t="str">
        <f t="shared" si="34"/>
        <v>＠</v>
      </c>
      <c r="AP173" s="5">
        <f>IF(AO173="＠",0,IF(COUNTIF($AO$10:AO173,AO173)&gt;=2,0,1))</f>
        <v>0</v>
      </c>
      <c r="AQ173" s="11"/>
    </row>
    <row r="174" spans="1:43" ht="22" customHeight="1">
      <c r="A174" s="3">
        <f t="shared" si="35"/>
        <v>1</v>
      </c>
      <c r="B174" s="3" t="str">
        <f t="shared" si="24"/>
        <v/>
      </c>
      <c r="C174" s="111">
        <v>165</v>
      </c>
      <c r="D174" s="104"/>
      <c r="E174" s="105"/>
      <c r="F174" s="106"/>
      <c r="G174" s="108"/>
      <c r="H174" s="108"/>
      <c r="I174" s="104"/>
      <c r="J174" s="109"/>
      <c r="K174" s="104"/>
      <c r="L174" s="104"/>
      <c r="M174" s="107"/>
      <c r="N174" s="107"/>
      <c r="O174" s="104"/>
      <c r="P174" s="107"/>
      <c r="Q174" s="107"/>
      <c r="R174" s="107"/>
      <c r="S174" s="108"/>
      <c r="T174" s="108"/>
      <c r="U174" s="108"/>
      <c r="V174" s="108"/>
      <c r="W174" s="7"/>
      <c r="X174" s="5" t="str">
        <f t="shared" si="25"/>
        <v/>
      </c>
      <c r="Y174" s="5" t="str">
        <f t="shared" si="26"/>
        <v/>
      </c>
      <c r="Z174" s="7"/>
      <c r="AA174" s="123" t="str">
        <f t="shared" si="27"/>
        <v/>
      </c>
      <c r="AB174" s="7"/>
      <c r="AC174" s="5" t="str">
        <f t="shared" si="28"/>
        <v/>
      </c>
      <c r="AD174" s="5" t="str">
        <f t="shared" si="29"/>
        <v/>
      </c>
      <c r="AE174" s="5" t="str">
        <f t="shared" si="30"/>
        <v/>
      </c>
      <c r="AF174" s="7"/>
      <c r="AI174" s="5" t="str">
        <f t="shared" si="31"/>
        <v>＠</v>
      </c>
      <c r="AJ174" s="5">
        <f>IF(AI174="＠",0,IF(COUNTIF($AI$10:AI174,AI174)&gt;=2,0,1))</f>
        <v>0</v>
      </c>
      <c r="AK174" s="5" t="str">
        <f t="shared" si="32"/>
        <v>＠</v>
      </c>
      <c r="AL174" s="5">
        <f>IF(AK174="＠",0,IF(COUNTIF($AK$10:AK174,AK174)&gt;=2,0,1))</f>
        <v>0</v>
      </c>
      <c r="AM174" s="5" t="str">
        <f t="shared" si="33"/>
        <v>＠</v>
      </c>
      <c r="AN174" s="5">
        <f>IF(AM174="＠",0,IF(COUNTIF($AM$10:AM174,AM174)&gt;=2,0,1))</f>
        <v>0</v>
      </c>
      <c r="AO174" s="5" t="str">
        <f t="shared" si="34"/>
        <v>＠</v>
      </c>
      <c r="AP174" s="5">
        <f>IF(AO174="＠",0,IF(COUNTIF($AO$10:AO174,AO174)&gt;=2,0,1))</f>
        <v>0</v>
      </c>
      <c r="AQ174" s="11"/>
    </row>
    <row r="175" spans="1:43" ht="22" customHeight="1">
      <c r="A175" s="3">
        <f t="shared" si="35"/>
        <v>1</v>
      </c>
      <c r="B175" s="3" t="str">
        <f t="shared" si="24"/>
        <v/>
      </c>
      <c r="C175" s="111">
        <v>166</v>
      </c>
      <c r="D175" s="104"/>
      <c r="E175" s="105"/>
      <c r="F175" s="106"/>
      <c r="G175" s="108"/>
      <c r="H175" s="108"/>
      <c r="I175" s="104"/>
      <c r="J175" s="109"/>
      <c r="K175" s="104"/>
      <c r="L175" s="104"/>
      <c r="M175" s="107"/>
      <c r="N175" s="107"/>
      <c r="O175" s="104"/>
      <c r="P175" s="107"/>
      <c r="Q175" s="107"/>
      <c r="R175" s="107"/>
      <c r="S175" s="108"/>
      <c r="T175" s="108"/>
      <c r="U175" s="108"/>
      <c r="V175" s="108"/>
      <c r="W175" s="7"/>
      <c r="X175" s="5" t="str">
        <f t="shared" si="25"/>
        <v/>
      </c>
      <c r="Y175" s="5" t="str">
        <f t="shared" si="26"/>
        <v/>
      </c>
      <c r="Z175" s="7"/>
      <c r="AA175" s="123" t="str">
        <f t="shared" si="27"/>
        <v/>
      </c>
      <c r="AB175" s="7"/>
      <c r="AC175" s="5" t="str">
        <f t="shared" si="28"/>
        <v/>
      </c>
      <c r="AD175" s="5" t="str">
        <f t="shared" si="29"/>
        <v/>
      </c>
      <c r="AE175" s="5" t="str">
        <f t="shared" si="30"/>
        <v/>
      </c>
      <c r="AF175" s="7"/>
      <c r="AI175" s="5" t="str">
        <f t="shared" si="31"/>
        <v>＠</v>
      </c>
      <c r="AJ175" s="5">
        <f>IF(AI175="＠",0,IF(COUNTIF($AI$10:AI175,AI175)&gt;=2,0,1))</f>
        <v>0</v>
      </c>
      <c r="AK175" s="5" t="str">
        <f t="shared" si="32"/>
        <v>＠</v>
      </c>
      <c r="AL175" s="5">
        <f>IF(AK175="＠",0,IF(COUNTIF($AK$10:AK175,AK175)&gt;=2,0,1))</f>
        <v>0</v>
      </c>
      <c r="AM175" s="5" t="str">
        <f t="shared" si="33"/>
        <v>＠</v>
      </c>
      <c r="AN175" s="5">
        <f>IF(AM175="＠",0,IF(COUNTIF($AM$10:AM175,AM175)&gt;=2,0,1))</f>
        <v>0</v>
      </c>
      <c r="AO175" s="5" t="str">
        <f t="shared" si="34"/>
        <v>＠</v>
      </c>
      <c r="AP175" s="5">
        <f>IF(AO175="＠",0,IF(COUNTIF($AO$10:AO175,AO175)&gt;=2,0,1))</f>
        <v>0</v>
      </c>
      <c r="AQ175" s="11"/>
    </row>
    <row r="176" spans="1:43" ht="22" customHeight="1">
      <c r="A176" s="3">
        <f t="shared" si="35"/>
        <v>1</v>
      </c>
      <c r="B176" s="3" t="str">
        <f t="shared" si="24"/>
        <v/>
      </c>
      <c r="C176" s="111">
        <v>167</v>
      </c>
      <c r="D176" s="104"/>
      <c r="E176" s="105"/>
      <c r="F176" s="106"/>
      <c r="G176" s="108"/>
      <c r="H176" s="108"/>
      <c r="I176" s="104"/>
      <c r="J176" s="109"/>
      <c r="K176" s="104"/>
      <c r="L176" s="104"/>
      <c r="M176" s="107"/>
      <c r="N176" s="107"/>
      <c r="O176" s="104"/>
      <c r="P176" s="107"/>
      <c r="Q176" s="107"/>
      <c r="R176" s="107"/>
      <c r="S176" s="108"/>
      <c r="T176" s="108"/>
      <c r="U176" s="108"/>
      <c r="V176" s="108"/>
      <c r="W176" s="7"/>
      <c r="X176" s="5" t="str">
        <f t="shared" si="25"/>
        <v/>
      </c>
      <c r="Y176" s="5" t="str">
        <f t="shared" si="26"/>
        <v/>
      </c>
      <c r="Z176" s="7"/>
      <c r="AA176" s="123" t="str">
        <f t="shared" si="27"/>
        <v/>
      </c>
      <c r="AB176" s="7"/>
      <c r="AC176" s="5" t="str">
        <f t="shared" si="28"/>
        <v/>
      </c>
      <c r="AD176" s="5" t="str">
        <f t="shared" si="29"/>
        <v/>
      </c>
      <c r="AE176" s="5" t="str">
        <f t="shared" si="30"/>
        <v/>
      </c>
      <c r="AF176" s="7"/>
      <c r="AI176" s="5" t="str">
        <f t="shared" si="31"/>
        <v>＠</v>
      </c>
      <c r="AJ176" s="5">
        <f>IF(AI176="＠",0,IF(COUNTIF($AI$10:AI176,AI176)&gt;=2,0,1))</f>
        <v>0</v>
      </c>
      <c r="AK176" s="5" t="str">
        <f t="shared" si="32"/>
        <v>＠</v>
      </c>
      <c r="AL176" s="5">
        <f>IF(AK176="＠",0,IF(COUNTIF($AK$10:AK176,AK176)&gt;=2,0,1))</f>
        <v>0</v>
      </c>
      <c r="AM176" s="5" t="str">
        <f t="shared" si="33"/>
        <v>＠</v>
      </c>
      <c r="AN176" s="5">
        <f>IF(AM176="＠",0,IF(COUNTIF($AM$10:AM176,AM176)&gt;=2,0,1))</f>
        <v>0</v>
      </c>
      <c r="AO176" s="5" t="str">
        <f t="shared" si="34"/>
        <v>＠</v>
      </c>
      <c r="AP176" s="5">
        <f>IF(AO176="＠",0,IF(COUNTIF($AO$10:AO176,AO176)&gt;=2,0,1))</f>
        <v>0</v>
      </c>
      <c r="AQ176" s="11"/>
    </row>
    <row r="177" spans="1:43" ht="22" customHeight="1">
      <c r="A177" s="3">
        <f t="shared" si="35"/>
        <v>1</v>
      </c>
      <c r="B177" s="3" t="str">
        <f t="shared" si="24"/>
        <v/>
      </c>
      <c r="C177" s="111">
        <v>168</v>
      </c>
      <c r="D177" s="104"/>
      <c r="E177" s="105"/>
      <c r="F177" s="106"/>
      <c r="G177" s="108"/>
      <c r="H177" s="108"/>
      <c r="I177" s="104"/>
      <c r="J177" s="109"/>
      <c r="K177" s="104"/>
      <c r="L177" s="104"/>
      <c r="M177" s="107"/>
      <c r="N177" s="107"/>
      <c r="O177" s="104"/>
      <c r="P177" s="107"/>
      <c r="Q177" s="107"/>
      <c r="R177" s="107"/>
      <c r="S177" s="108"/>
      <c r="T177" s="108"/>
      <c r="U177" s="108"/>
      <c r="V177" s="108"/>
      <c r="W177" s="7"/>
      <c r="X177" s="5" t="str">
        <f t="shared" si="25"/>
        <v/>
      </c>
      <c r="Y177" s="5" t="str">
        <f t="shared" si="26"/>
        <v/>
      </c>
      <c r="Z177" s="7"/>
      <c r="AA177" s="123" t="str">
        <f t="shared" si="27"/>
        <v/>
      </c>
      <c r="AB177" s="7"/>
      <c r="AC177" s="5" t="str">
        <f t="shared" si="28"/>
        <v/>
      </c>
      <c r="AD177" s="5" t="str">
        <f t="shared" si="29"/>
        <v/>
      </c>
      <c r="AE177" s="5" t="str">
        <f t="shared" si="30"/>
        <v/>
      </c>
      <c r="AF177" s="7"/>
      <c r="AI177" s="5" t="str">
        <f t="shared" si="31"/>
        <v>＠</v>
      </c>
      <c r="AJ177" s="5">
        <f>IF(AI177="＠",0,IF(COUNTIF($AI$10:AI177,AI177)&gt;=2,0,1))</f>
        <v>0</v>
      </c>
      <c r="AK177" s="5" t="str">
        <f t="shared" si="32"/>
        <v>＠</v>
      </c>
      <c r="AL177" s="5">
        <f>IF(AK177="＠",0,IF(COUNTIF($AK$10:AK177,AK177)&gt;=2,0,1))</f>
        <v>0</v>
      </c>
      <c r="AM177" s="5" t="str">
        <f t="shared" si="33"/>
        <v>＠</v>
      </c>
      <c r="AN177" s="5">
        <f>IF(AM177="＠",0,IF(COUNTIF($AM$10:AM177,AM177)&gt;=2,0,1))</f>
        <v>0</v>
      </c>
      <c r="AO177" s="5" t="str">
        <f t="shared" si="34"/>
        <v>＠</v>
      </c>
      <c r="AP177" s="5">
        <f>IF(AO177="＠",0,IF(COUNTIF($AO$10:AO177,AO177)&gt;=2,0,1))</f>
        <v>0</v>
      </c>
      <c r="AQ177" s="11"/>
    </row>
    <row r="178" spans="1:43" ht="22" customHeight="1">
      <c r="A178" s="3">
        <f t="shared" si="35"/>
        <v>1</v>
      </c>
      <c r="B178" s="3" t="str">
        <f t="shared" si="24"/>
        <v/>
      </c>
      <c r="C178" s="111">
        <v>169</v>
      </c>
      <c r="D178" s="104"/>
      <c r="E178" s="105"/>
      <c r="F178" s="106"/>
      <c r="G178" s="108"/>
      <c r="H178" s="108"/>
      <c r="I178" s="104"/>
      <c r="J178" s="109"/>
      <c r="K178" s="104"/>
      <c r="L178" s="104"/>
      <c r="M178" s="107"/>
      <c r="N178" s="107"/>
      <c r="O178" s="104"/>
      <c r="P178" s="107"/>
      <c r="Q178" s="107"/>
      <c r="R178" s="107"/>
      <c r="S178" s="108"/>
      <c r="T178" s="108"/>
      <c r="U178" s="108"/>
      <c r="V178" s="108"/>
      <c r="W178" s="7"/>
      <c r="X178" s="5" t="str">
        <f t="shared" si="25"/>
        <v/>
      </c>
      <c r="Y178" s="5" t="str">
        <f t="shared" si="26"/>
        <v/>
      </c>
      <c r="Z178" s="7"/>
      <c r="AA178" s="123" t="str">
        <f t="shared" si="27"/>
        <v/>
      </c>
      <c r="AB178" s="7"/>
      <c r="AC178" s="5" t="str">
        <f t="shared" si="28"/>
        <v/>
      </c>
      <c r="AD178" s="5" t="str">
        <f t="shared" si="29"/>
        <v/>
      </c>
      <c r="AE178" s="5" t="str">
        <f t="shared" si="30"/>
        <v/>
      </c>
      <c r="AF178" s="7"/>
      <c r="AI178" s="5" t="str">
        <f t="shared" si="31"/>
        <v>＠</v>
      </c>
      <c r="AJ178" s="5">
        <f>IF(AI178="＠",0,IF(COUNTIF($AI$10:AI178,AI178)&gt;=2,0,1))</f>
        <v>0</v>
      </c>
      <c r="AK178" s="5" t="str">
        <f t="shared" si="32"/>
        <v>＠</v>
      </c>
      <c r="AL178" s="5">
        <f>IF(AK178="＠",0,IF(COUNTIF($AK$10:AK178,AK178)&gt;=2,0,1))</f>
        <v>0</v>
      </c>
      <c r="AM178" s="5" t="str">
        <f t="shared" si="33"/>
        <v>＠</v>
      </c>
      <c r="AN178" s="5">
        <f>IF(AM178="＠",0,IF(COUNTIF($AM$10:AM178,AM178)&gt;=2,0,1))</f>
        <v>0</v>
      </c>
      <c r="AO178" s="5" t="str">
        <f t="shared" si="34"/>
        <v>＠</v>
      </c>
      <c r="AP178" s="5">
        <f>IF(AO178="＠",0,IF(COUNTIF($AO$10:AO178,AO178)&gt;=2,0,1))</f>
        <v>0</v>
      </c>
      <c r="AQ178" s="11"/>
    </row>
    <row r="179" spans="1:43" ht="22" customHeight="1">
      <c r="A179" s="3">
        <f t="shared" si="35"/>
        <v>1</v>
      </c>
      <c r="B179" s="3" t="str">
        <f t="shared" si="24"/>
        <v/>
      </c>
      <c r="C179" s="111">
        <v>170</v>
      </c>
      <c r="D179" s="104"/>
      <c r="E179" s="105"/>
      <c r="F179" s="106"/>
      <c r="G179" s="108"/>
      <c r="H179" s="108"/>
      <c r="I179" s="104"/>
      <c r="J179" s="109"/>
      <c r="K179" s="104"/>
      <c r="L179" s="104"/>
      <c r="M179" s="107"/>
      <c r="N179" s="107"/>
      <c r="O179" s="104"/>
      <c r="P179" s="107"/>
      <c r="Q179" s="107"/>
      <c r="R179" s="107"/>
      <c r="S179" s="108"/>
      <c r="T179" s="108"/>
      <c r="U179" s="108"/>
      <c r="V179" s="108"/>
      <c r="W179" s="7"/>
      <c r="X179" s="5" t="str">
        <f t="shared" si="25"/>
        <v/>
      </c>
      <c r="Y179" s="5" t="str">
        <f t="shared" si="26"/>
        <v/>
      </c>
      <c r="Z179" s="7"/>
      <c r="AA179" s="123" t="str">
        <f t="shared" si="27"/>
        <v/>
      </c>
      <c r="AB179" s="7"/>
      <c r="AC179" s="5" t="str">
        <f t="shared" si="28"/>
        <v/>
      </c>
      <c r="AD179" s="5" t="str">
        <f t="shared" si="29"/>
        <v/>
      </c>
      <c r="AE179" s="5" t="str">
        <f t="shared" si="30"/>
        <v/>
      </c>
      <c r="AF179" s="7"/>
      <c r="AI179" s="5" t="str">
        <f t="shared" si="31"/>
        <v>＠</v>
      </c>
      <c r="AJ179" s="5">
        <f>IF(AI179="＠",0,IF(COUNTIF($AI$10:AI179,AI179)&gt;=2,0,1))</f>
        <v>0</v>
      </c>
      <c r="AK179" s="5" t="str">
        <f t="shared" si="32"/>
        <v>＠</v>
      </c>
      <c r="AL179" s="5">
        <f>IF(AK179="＠",0,IF(COUNTIF($AK$10:AK179,AK179)&gt;=2,0,1))</f>
        <v>0</v>
      </c>
      <c r="AM179" s="5" t="str">
        <f t="shared" si="33"/>
        <v>＠</v>
      </c>
      <c r="AN179" s="5">
        <f>IF(AM179="＠",0,IF(COUNTIF($AM$10:AM179,AM179)&gt;=2,0,1))</f>
        <v>0</v>
      </c>
      <c r="AO179" s="5" t="str">
        <f t="shared" si="34"/>
        <v>＠</v>
      </c>
      <c r="AP179" s="5">
        <f>IF(AO179="＠",0,IF(COUNTIF($AO$10:AO179,AO179)&gt;=2,0,1))</f>
        <v>0</v>
      </c>
      <c r="AQ179" s="11"/>
    </row>
    <row r="180" spans="1:43" ht="22" customHeight="1">
      <c r="A180" s="3">
        <f t="shared" si="35"/>
        <v>1</v>
      </c>
      <c r="B180" s="3" t="str">
        <f t="shared" si="24"/>
        <v/>
      </c>
      <c r="C180" s="111">
        <v>171</v>
      </c>
      <c r="D180" s="104"/>
      <c r="E180" s="105"/>
      <c r="F180" s="106"/>
      <c r="G180" s="108"/>
      <c r="H180" s="108"/>
      <c r="I180" s="104"/>
      <c r="J180" s="109"/>
      <c r="K180" s="104"/>
      <c r="L180" s="104"/>
      <c r="M180" s="107"/>
      <c r="N180" s="107"/>
      <c r="O180" s="104"/>
      <c r="P180" s="107"/>
      <c r="Q180" s="107"/>
      <c r="R180" s="107"/>
      <c r="S180" s="108"/>
      <c r="T180" s="108"/>
      <c r="U180" s="108"/>
      <c r="V180" s="108"/>
      <c r="W180" s="7"/>
      <c r="X180" s="5" t="str">
        <f t="shared" si="25"/>
        <v/>
      </c>
      <c r="Y180" s="5" t="str">
        <f t="shared" si="26"/>
        <v/>
      </c>
      <c r="Z180" s="7"/>
      <c r="AA180" s="123" t="str">
        <f t="shared" si="27"/>
        <v/>
      </c>
      <c r="AB180" s="7"/>
      <c r="AC180" s="5" t="str">
        <f t="shared" si="28"/>
        <v/>
      </c>
      <c r="AD180" s="5" t="str">
        <f t="shared" si="29"/>
        <v/>
      </c>
      <c r="AE180" s="5" t="str">
        <f t="shared" si="30"/>
        <v/>
      </c>
      <c r="AF180" s="7"/>
      <c r="AI180" s="5" t="str">
        <f t="shared" si="31"/>
        <v>＠</v>
      </c>
      <c r="AJ180" s="5">
        <f>IF(AI180="＠",0,IF(COUNTIF($AI$10:AI180,AI180)&gt;=2,0,1))</f>
        <v>0</v>
      </c>
      <c r="AK180" s="5" t="str">
        <f t="shared" si="32"/>
        <v>＠</v>
      </c>
      <c r="AL180" s="5">
        <f>IF(AK180="＠",0,IF(COUNTIF($AK$10:AK180,AK180)&gt;=2,0,1))</f>
        <v>0</v>
      </c>
      <c r="AM180" s="5" t="str">
        <f t="shared" si="33"/>
        <v>＠</v>
      </c>
      <c r="AN180" s="5">
        <f>IF(AM180="＠",0,IF(COUNTIF($AM$10:AM180,AM180)&gt;=2,0,1))</f>
        <v>0</v>
      </c>
      <c r="AO180" s="5" t="str">
        <f t="shared" si="34"/>
        <v>＠</v>
      </c>
      <c r="AP180" s="5">
        <f>IF(AO180="＠",0,IF(COUNTIF($AO$10:AO180,AO180)&gt;=2,0,1))</f>
        <v>0</v>
      </c>
      <c r="AQ180" s="11"/>
    </row>
    <row r="181" spans="1:43" ht="22" customHeight="1">
      <c r="A181" s="3">
        <f t="shared" si="35"/>
        <v>1</v>
      </c>
      <c r="B181" s="3" t="str">
        <f t="shared" si="24"/>
        <v/>
      </c>
      <c r="C181" s="111">
        <v>172</v>
      </c>
      <c r="D181" s="104"/>
      <c r="E181" s="105"/>
      <c r="F181" s="106"/>
      <c r="G181" s="108"/>
      <c r="H181" s="108"/>
      <c r="I181" s="104"/>
      <c r="J181" s="109"/>
      <c r="K181" s="104"/>
      <c r="L181" s="104"/>
      <c r="M181" s="107"/>
      <c r="N181" s="107"/>
      <c r="O181" s="104"/>
      <c r="P181" s="107"/>
      <c r="Q181" s="107"/>
      <c r="R181" s="107"/>
      <c r="S181" s="108"/>
      <c r="T181" s="108"/>
      <c r="U181" s="108"/>
      <c r="V181" s="108"/>
      <c r="W181" s="7"/>
      <c r="X181" s="5" t="str">
        <f t="shared" si="25"/>
        <v/>
      </c>
      <c r="Y181" s="5" t="str">
        <f t="shared" si="26"/>
        <v/>
      </c>
      <c r="Z181" s="7"/>
      <c r="AA181" s="123" t="str">
        <f t="shared" si="27"/>
        <v/>
      </c>
      <c r="AB181" s="7"/>
      <c r="AC181" s="5" t="str">
        <f t="shared" si="28"/>
        <v/>
      </c>
      <c r="AD181" s="5" t="str">
        <f t="shared" si="29"/>
        <v/>
      </c>
      <c r="AE181" s="5" t="str">
        <f t="shared" si="30"/>
        <v/>
      </c>
      <c r="AF181" s="7"/>
      <c r="AI181" s="5" t="str">
        <f t="shared" si="31"/>
        <v>＠</v>
      </c>
      <c r="AJ181" s="5">
        <f>IF(AI181="＠",0,IF(COUNTIF($AI$10:AI181,AI181)&gt;=2,0,1))</f>
        <v>0</v>
      </c>
      <c r="AK181" s="5" t="str">
        <f t="shared" si="32"/>
        <v>＠</v>
      </c>
      <c r="AL181" s="5">
        <f>IF(AK181="＠",0,IF(COUNTIF($AK$10:AK181,AK181)&gt;=2,0,1))</f>
        <v>0</v>
      </c>
      <c r="AM181" s="5" t="str">
        <f t="shared" si="33"/>
        <v>＠</v>
      </c>
      <c r="AN181" s="5">
        <f>IF(AM181="＠",0,IF(COUNTIF($AM$10:AM181,AM181)&gt;=2,0,1))</f>
        <v>0</v>
      </c>
      <c r="AO181" s="5" t="str">
        <f t="shared" si="34"/>
        <v>＠</v>
      </c>
      <c r="AP181" s="5">
        <f>IF(AO181="＠",0,IF(COUNTIF($AO$10:AO181,AO181)&gt;=2,0,1))</f>
        <v>0</v>
      </c>
      <c r="AQ181" s="11"/>
    </row>
    <row r="182" spans="1:43" ht="22" customHeight="1">
      <c r="A182" s="3">
        <f t="shared" si="35"/>
        <v>1</v>
      </c>
      <c r="B182" s="3" t="str">
        <f t="shared" si="24"/>
        <v/>
      </c>
      <c r="C182" s="111">
        <v>173</v>
      </c>
      <c r="D182" s="104"/>
      <c r="E182" s="105"/>
      <c r="F182" s="106"/>
      <c r="G182" s="108"/>
      <c r="H182" s="108"/>
      <c r="I182" s="104"/>
      <c r="J182" s="109"/>
      <c r="K182" s="104"/>
      <c r="L182" s="104"/>
      <c r="M182" s="107"/>
      <c r="N182" s="107"/>
      <c r="O182" s="104"/>
      <c r="P182" s="107"/>
      <c r="Q182" s="107"/>
      <c r="R182" s="107"/>
      <c r="S182" s="108"/>
      <c r="T182" s="108"/>
      <c r="U182" s="108"/>
      <c r="V182" s="108"/>
      <c r="W182" s="7"/>
      <c r="X182" s="5" t="str">
        <f t="shared" si="25"/>
        <v/>
      </c>
      <c r="Y182" s="5" t="str">
        <f t="shared" si="26"/>
        <v/>
      </c>
      <c r="Z182" s="7"/>
      <c r="AA182" s="123" t="str">
        <f t="shared" si="27"/>
        <v/>
      </c>
      <c r="AB182" s="7"/>
      <c r="AC182" s="5" t="str">
        <f t="shared" si="28"/>
        <v/>
      </c>
      <c r="AD182" s="5" t="str">
        <f t="shared" si="29"/>
        <v/>
      </c>
      <c r="AE182" s="5" t="str">
        <f t="shared" si="30"/>
        <v/>
      </c>
      <c r="AF182" s="7"/>
      <c r="AI182" s="5" t="str">
        <f t="shared" si="31"/>
        <v>＠</v>
      </c>
      <c r="AJ182" s="5">
        <f>IF(AI182="＠",0,IF(COUNTIF($AI$10:AI182,AI182)&gt;=2,0,1))</f>
        <v>0</v>
      </c>
      <c r="AK182" s="5" t="str">
        <f t="shared" si="32"/>
        <v>＠</v>
      </c>
      <c r="AL182" s="5">
        <f>IF(AK182="＠",0,IF(COUNTIF($AK$10:AK182,AK182)&gt;=2,0,1))</f>
        <v>0</v>
      </c>
      <c r="AM182" s="5" t="str">
        <f t="shared" si="33"/>
        <v>＠</v>
      </c>
      <c r="AN182" s="5">
        <f>IF(AM182="＠",0,IF(COUNTIF($AM$10:AM182,AM182)&gt;=2,0,1))</f>
        <v>0</v>
      </c>
      <c r="AO182" s="5" t="str">
        <f t="shared" si="34"/>
        <v>＠</v>
      </c>
      <c r="AP182" s="5">
        <f>IF(AO182="＠",0,IF(COUNTIF($AO$10:AO182,AO182)&gt;=2,0,1))</f>
        <v>0</v>
      </c>
      <c r="AQ182" s="11"/>
    </row>
    <row r="183" spans="1:43" ht="22" customHeight="1">
      <c r="A183" s="3">
        <f t="shared" si="35"/>
        <v>1</v>
      </c>
      <c r="B183" s="3" t="str">
        <f t="shared" si="24"/>
        <v/>
      </c>
      <c r="C183" s="111">
        <v>174</v>
      </c>
      <c r="D183" s="104"/>
      <c r="E183" s="105"/>
      <c r="F183" s="106"/>
      <c r="G183" s="108"/>
      <c r="H183" s="108"/>
      <c r="I183" s="104"/>
      <c r="J183" s="109"/>
      <c r="K183" s="104"/>
      <c r="L183" s="104"/>
      <c r="M183" s="107"/>
      <c r="N183" s="107"/>
      <c r="O183" s="104"/>
      <c r="P183" s="107"/>
      <c r="Q183" s="107"/>
      <c r="R183" s="107"/>
      <c r="S183" s="108"/>
      <c r="T183" s="108"/>
      <c r="U183" s="108"/>
      <c r="V183" s="108"/>
      <c r="W183" s="7"/>
      <c r="X183" s="5" t="str">
        <f t="shared" si="25"/>
        <v/>
      </c>
      <c r="Y183" s="5" t="str">
        <f t="shared" si="26"/>
        <v/>
      </c>
      <c r="Z183" s="7"/>
      <c r="AA183" s="123" t="str">
        <f t="shared" si="27"/>
        <v/>
      </c>
      <c r="AB183" s="7"/>
      <c r="AC183" s="5" t="str">
        <f t="shared" si="28"/>
        <v/>
      </c>
      <c r="AD183" s="5" t="str">
        <f t="shared" si="29"/>
        <v/>
      </c>
      <c r="AE183" s="5" t="str">
        <f t="shared" si="30"/>
        <v/>
      </c>
      <c r="AF183" s="7"/>
      <c r="AI183" s="5" t="str">
        <f t="shared" si="31"/>
        <v>＠</v>
      </c>
      <c r="AJ183" s="5">
        <f>IF(AI183="＠",0,IF(COUNTIF($AI$10:AI183,AI183)&gt;=2,0,1))</f>
        <v>0</v>
      </c>
      <c r="AK183" s="5" t="str">
        <f t="shared" si="32"/>
        <v>＠</v>
      </c>
      <c r="AL183" s="5">
        <f>IF(AK183="＠",0,IF(COUNTIF($AK$10:AK183,AK183)&gt;=2,0,1))</f>
        <v>0</v>
      </c>
      <c r="AM183" s="5" t="str">
        <f t="shared" si="33"/>
        <v>＠</v>
      </c>
      <c r="AN183" s="5">
        <f>IF(AM183="＠",0,IF(COUNTIF($AM$10:AM183,AM183)&gt;=2,0,1))</f>
        <v>0</v>
      </c>
      <c r="AO183" s="5" t="str">
        <f t="shared" si="34"/>
        <v>＠</v>
      </c>
      <c r="AP183" s="5">
        <f>IF(AO183="＠",0,IF(COUNTIF($AO$10:AO183,AO183)&gt;=2,0,1))</f>
        <v>0</v>
      </c>
      <c r="AQ183" s="11"/>
    </row>
    <row r="184" spans="1:43" ht="22" customHeight="1">
      <c r="A184" s="3">
        <f t="shared" si="35"/>
        <v>1</v>
      </c>
      <c r="B184" s="3" t="str">
        <f t="shared" si="24"/>
        <v/>
      </c>
      <c r="C184" s="111">
        <v>175</v>
      </c>
      <c r="D184" s="104"/>
      <c r="E184" s="105"/>
      <c r="F184" s="106"/>
      <c r="G184" s="108"/>
      <c r="H184" s="108"/>
      <c r="I184" s="104"/>
      <c r="J184" s="109"/>
      <c r="K184" s="104"/>
      <c r="L184" s="104"/>
      <c r="M184" s="107"/>
      <c r="N184" s="107"/>
      <c r="O184" s="104"/>
      <c r="P184" s="107"/>
      <c r="Q184" s="107"/>
      <c r="R184" s="107"/>
      <c r="S184" s="108"/>
      <c r="T184" s="108"/>
      <c r="U184" s="108"/>
      <c r="V184" s="108"/>
      <c r="W184" s="7"/>
      <c r="X184" s="5" t="str">
        <f t="shared" si="25"/>
        <v/>
      </c>
      <c r="Y184" s="5" t="str">
        <f t="shared" si="26"/>
        <v/>
      </c>
      <c r="Z184" s="7"/>
      <c r="AA184" s="123" t="str">
        <f t="shared" si="27"/>
        <v/>
      </c>
      <c r="AB184" s="7"/>
      <c r="AC184" s="5" t="str">
        <f t="shared" si="28"/>
        <v/>
      </c>
      <c r="AD184" s="5" t="str">
        <f t="shared" si="29"/>
        <v/>
      </c>
      <c r="AE184" s="5" t="str">
        <f t="shared" si="30"/>
        <v/>
      </c>
      <c r="AF184" s="7"/>
      <c r="AI184" s="5" t="str">
        <f t="shared" si="31"/>
        <v>＠</v>
      </c>
      <c r="AJ184" s="5">
        <f>IF(AI184="＠",0,IF(COUNTIF($AI$10:AI184,AI184)&gt;=2,0,1))</f>
        <v>0</v>
      </c>
      <c r="AK184" s="5" t="str">
        <f t="shared" si="32"/>
        <v>＠</v>
      </c>
      <c r="AL184" s="5">
        <f>IF(AK184="＠",0,IF(COUNTIF($AK$10:AK184,AK184)&gt;=2,0,1))</f>
        <v>0</v>
      </c>
      <c r="AM184" s="5" t="str">
        <f t="shared" si="33"/>
        <v>＠</v>
      </c>
      <c r="AN184" s="5">
        <f>IF(AM184="＠",0,IF(COUNTIF($AM$10:AM184,AM184)&gt;=2,0,1))</f>
        <v>0</v>
      </c>
      <c r="AO184" s="5" t="str">
        <f t="shared" si="34"/>
        <v>＠</v>
      </c>
      <c r="AP184" s="5">
        <f>IF(AO184="＠",0,IF(COUNTIF($AO$10:AO184,AO184)&gt;=2,0,1))</f>
        <v>0</v>
      </c>
      <c r="AQ184" s="11"/>
    </row>
    <row r="185" spans="1:43" ht="22" customHeight="1">
      <c r="A185" s="3">
        <f t="shared" si="35"/>
        <v>1</v>
      </c>
      <c r="B185" s="3" t="str">
        <f t="shared" si="24"/>
        <v/>
      </c>
      <c r="C185" s="111">
        <v>176</v>
      </c>
      <c r="D185" s="104"/>
      <c r="E185" s="105"/>
      <c r="F185" s="106"/>
      <c r="G185" s="108"/>
      <c r="H185" s="108"/>
      <c r="I185" s="104"/>
      <c r="J185" s="109"/>
      <c r="K185" s="104"/>
      <c r="L185" s="104"/>
      <c r="M185" s="107"/>
      <c r="N185" s="107"/>
      <c r="O185" s="104"/>
      <c r="P185" s="107"/>
      <c r="Q185" s="107"/>
      <c r="R185" s="107"/>
      <c r="S185" s="108"/>
      <c r="T185" s="108"/>
      <c r="U185" s="108"/>
      <c r="V185" s="108"/>
      <c r="W185" s="7"/>
      <c r="X185" s="5" t="str">
        <f t="shared" si="25"/>
        <v/>
      </c>
      <c r="Y185" s="5" t="str">
        <f t="shared" si="26"/>
        <v/>
      </c>
      <c r="Z185" s="7"/>
      <c r="AA185" s="123" t="str">
        <f t="shared" si="27"/>
        <v/>
      </c>
      <c r="AB185" s="7"/>
      <c r="AC185" s="5" t="str">
        <f t="shared" si="28"/>
        <v/>
      </c>
      <c r="AD185" s="5" t="str">
        <f t="shared" si="29"/>
        <v/>
      </c>
      <c r="AE185" s="5" t="str">
        <f t="shared" si="30"/>
        <v/>
      </c>
      <c r="AF185" s="7"/>
      <c r="AI185" s="5" t="str">
        <f t="shared" si="31"/>
        <v>＠</v>
      </c>
      <c r="AJ185" s="5">
        <f>IF(AI185="＠",0,IF(COUNTIF($AI$10:AI185,AI185)&gt;=2,0,1))</f>
        <v>0</v>
      </c>
      <c r="AK185" s="5" t="str">
        <f t="shared" si="32"/>
        <v>＠</v>
      </c>
      <c r="AL185" s="5">
        <f>IF(AK185="＠",0,IF(COUNTIF($AK$10:AK185,AK185)&gt;=2,0,1))</f>
        <v>0</v>
      </c>
      <c r="AM185" s="5" t="str">
        <f t="shared" si="33"/>
        <v>＠</v>
      </c>
      <c r="AN185" s="5">
        <f>IF(AM185="＠",0,IF(COUNTIF($AM$10:AM185,AM185)&gt;=2,0,1))</f>
        <v>0</v>
      </c>
      <c r="AO185" s="5" t="str">
        <f t="shared" si="34"/>
        <v>＠</v>
      </c>
      <c r="AP185" s="5">
        <f>IF(AO185="＠",0,IF(COUNTIF($AO$10:AO185,AO185)&gt;=2,0,1))</f>
        <v>0</v>
      </c>
      <c r="AQ185" s="11"/>
    </row>
    <row r="186" spans="1:43" ht="22" customHeight="1">
      <c r="A186" s="3">
        <f t="shared" si="35"/>
        <v>1</v>
      </c>
      <c r="B186" s="3" t="str">
        <f t="shared" si="24"/>
        <v/>
      </c>
      <c r="C186" s="111">
        <v>177</v>
      </c>
      <c r="D186" s="104"/>
      <c r="E186" s="105"/>
      <c r="F186" s="106"/>
      <c r="G186" s="108"/>
      <c r="H186" s="108"/>
      <c r="I186" s="104"/>
      <c r="J186" s="109"/>
      <c r="K186" s="104"/>
      <c r="L186" s="104"/>
      <c r="M186" s="107"/>
      <c r="N186" s="107"/>
      <c r="O186" s="104"/>
      <c r="P186" s="107"/>
      <c r="Q186" s="107"/>
      <c r="R186" s="107"/>
      <c r="S186" s="108"/>
      <c r="T186" s="108"/>
      <c r="U186" s="108"/>
      <c r="V186" s="108"/>
      <c r="W186" s="7"/>
      <c r="X186" s="5" t="str">
        <f t="shared" si="25"/>
        <v/>
      </c>
      <c r="Y186" s="5" t="str">
        <f t="shared" si="26"/>
        <v/>
      </c>
      <c r="Z186" s="7"/>
      <c r="AA186" s="123" t="str">
        <f t="shared" si="27"/>
        <v/>
      </c>
      <c r="AB186" s="7"/>
      <c r="AC186" s="5" t="str">
        <f t="shared" si="28"/>
        <v/>
      </c>
      <c r="AD186" s="5" t="str">
        <f t="shared" si="29"/>
        <v/>
      </c>
      <c r="AE186" s="5" t="str">
        <f t="shared" si="30"/>
        <v/>
      </c>
      <c r="AF186" s="7"/>
      <c r="AI186" s="5" t="str">
        <f t="shared" si="31"/>
        <v>＠</v>
      </c>
      <c r="AJ186" s="5">
        <f>IF(AI186="＠",0,IF(COUNTIF($AI$10:AI186,AI186)&gt;=2,0,1))</f>
        <v>0</v>
      </c>
      <c r="AK186" s="5" t="str">
        <f t="shared" si="32"/>
        <v>＠</v>
      </c>
      <c r="AL186" s="5">
        <f>IF(AK186="＠",0,IF(COUNTIF($AK$10:AK186,AK186)&gt;=2,0,1))</f>
        <v>0</v>
      </c>
      <c r="AM186" s="5" t="str">
        <f t="shared" si="33"/>
        <v>＠</v>
      </c>
      <c r="AN186" s="5">
        <f>IF(AM186="＠",0,IF(COUNTIF($AM$10:AM186,AM186)&gt;=2,0,1))</f>
        <v>0</v>
      </c>
      <c r="AO186" s="5" t="str">
        <f t="shared" si="34"/>
        <v>＠</v>
      </c>
      <c r="AP186" s="5">
        <f>IF(AO186="＠",0,IF(COUNTIF($AO$10:AO186,AO186)&gt;=2,0,1))</f>
        <v>0</v>
      </c>
      <c r="AQ186" s="11"/>
    </row>
    <row r="187" spans="1:43" ht="22" customHeight="1">
      <c r="A187" s="3">
        <f t="shared" si="35"/>
        <v>1</v>
      </c>
      <c r="B187" s="3" t="str">
        <f t="shared" si="24"/>
        <v/>
      </c>
      <c r="C187" s="111">
        <v>178</v>
      </c>
      <c r="D187" s="104"/>
      <c r="E187" s="105"/>
      <c r="F187" s="106"/>
      <c r="G187" s="108"/>
      <c r="H187" s="108"/>
      <c r="I187" s="104"/>
      <c r="J187" s="109"/>
      <c r="K187" s="104"/>
      <c r="L187" s="104"/>
      <c r="M187" s="107"/>
      <c r="N187" s="107"/>
      <c r="O187" s="104"/>
      <c r="P187" s="107"/>
      <c r="Q187" s="107"/>
      <c r="R187" s="107"/>
      <c r="S187" s="108"/>
      <c r="T187" s="108"/>
      <c r="U187" s="108"/>
      <c r="V187" s="108"/>
      <c r="W187" s="7"/>
      <c r="X187" s="5" t="str">
        <f t="shared" si="25"/>
        <v/>
      </c>
      <c r="Y187" s="5" t="str">
        <f t="shared" si="26"/>
        <v/>
      </c>
      <c r="Z187" s="7"/>
      <c r="AA187" s="123" t="str">
        <f t="shared" si="27"/>
        <v/>
      </c>
      <c r="AB187" s="7"/>
      <c r="AC187" s="5" t="str">
        <f t="shared" si="28"/>
        <v/>
      </c>
      <c r="AD187" s="5" t="str">
        <f t="shared" si="29"/>
        <v/>
      </c>
      <c r="AE187" s="5" t="str">
        <f t="shared" si="30"/>
        <v/>
      </c>
      <c r="AF187" s="7"/>
      <c r="AI187" s="5" t="str">
        <f t="shared" si="31"/>
        <v>＠</v>
      </c>
      <c r="AJ187" s="5">
        <f>IF(AI187="＠",0,IF(COUNTIF($AI$10:AI187,AI187)&gt;=2,0,1))</f>
        <v>0</v>
      </c>
      <c r="AK187" s="5" t="str">
        <f t="shared" si="32"/>
        <v>＠</v>
      </c>
      <c r="AL187" s="5">
        <f>IF(AK187="＠",0,IF(COUNTIF($AK$10:AK187,AK187)&gt;=2,0,1))</f>
        <v>0</v>
      </c>
      <c r="AM187" s="5" t="str">
        <f t="shared" si="33"/>
        <v>＠</v>
      </c>
      <c r="AN187" s="5">
        <f>IF(AM187="＠",0,IF(COUNTIF($AM$10:AM187,AM187)&gt;=2,0,1))</f>
        <v>0</v>
      </c>
      <c r="AO187" s="5" t="str">
        <f t="shared" si="34"/>
        <v>＠</v>
      </c>
      <c r="AP187" s="5">
        <f>IF(AO187="＠",0,IF(COUNTIF($AO$10:AO187,AO187)&gt;=2,0,1))</f>
        <v>0</v>
      </c>
      <c r="AQ187" s="11"/>
    </row>
    <row r="188" spans="1:43" ht="22" customHeight="1">
      <c r="A188" s="3">
        <f t="shared" si="35"/>
        <v>1</v>
      </c>
      <c r="B188" s="3" t="str">
        <f t="shared" si="24"/>
        <v/>
      </c>
      <c r="C188" s="111">
        <v>179</v>
      </c>
      <c r="D188" s="104"/>
      <c r="E188" s="105"/>
      <c r="F188" s="106"/>
      <c r="G188" s="108"/>
      <c r="H188" s="108"/>
      <c r="I188" s="104"/>
      <c r="J188" s="109"/>
      <c r="K188" s="104"/>
      <c r="L188" s="104"/>
      <c r="M188" s="107"/>
      <c r="N188" s="107"/>
      <c r="O188" s="104"/>
      <c r="P188" s="107"/>
      <c r="Q188" s="107"/>
      <c r="R188" s="107"/>
      <c r="S188" s="108"/>
      <c r="T188" s="108"/>
      <c r="U188" s="108"/>
      <c r="V188" s="108"/>
      <c r="W188" s="7"/>
      <c r="X188" s="5" t="str">
        <f t="shared" si="25"/>
        <v/>
      </c>
      <c r="Y188" s="5" t="str">
        <f t="shared" si="26"/>
        <v/>
      </c>
      <c r="Z188" s="7"/>
      <c r="AA188" s="123" t="str">
        <f t="shared" si="27"/>
        <v/>
      </c>
      <c r="AB188" s="7"/>
      <c r="AC188" s="5" t="str">
        <f t="shared" si="28"/>
        <v/>
      </c>
      <c r="AD188" s="5" t="str">
        <f t="shared" si="29"/>
        <v/>
      </c>
      <c r="AE188" s="5" t="str">
        <f t="shared" si="30"/>
        <v/>
      </c>
      <c r="AF188" s="7"/>
      <c r="AI188" s="5" t="str">
        <f t="shared" si="31"/>
        <v>＠</v>
      </c>
      <c r="AJ188" s="5">
        <f>IF(AI188="＠",0,IF(COUNTIF($AI$10:AI188,AI188)&gt;=2,0,1))</f>
        <v>0</v>
      </c>
      <c r="AK188" s="5" t="str">
        <f t="shared" si="32"/>
        <v>＠</v>
      </c>
      <c r="AL188" s="5">
        <f>IF(AK188="＠",0,IF(COUNTIF($AK$10:AK188,AK188)&gt;=2,0,1))</f>
        <v>0</v>
      </c>
      <c r="AM188" s="5" t="str">
        <f t="shared" si="33"/>
        <v>＠</v>
      </c>
      <c r="AN188" s="5">
        <f>IF(AM188="＠",0,IF(COUNTIF($AM$10:AM188,AM188)&gt;=2,0,1))</f>
        <v>0</v>
      </c>
      <c r="AO188" s="5" t="str">
        <f t="shared" si="34"/>
        <v>＠</v>
      </c>
      <c r="AP188" s="5">
        <f>IF(AO188="＠",0,IF(COUNTIF($AO$10:AO188,AO188)&gt;=2,0,1))</f>
        <v>0</v>
      </c>
      <c r="AQ188" s="11"/>
    </row>
    <row r="189" spans="1:43" ht="22" customHeight="1">
      <c r="A189" s="3">
        <f t="shared" si="35"/>
        <v>1</v>
      </c>
      <c r="B189" s="3" t="str">
        <f t="shared" si="24"/>
        <v/>
      </c>
      <c r="C189" s="111">
        <v>180</v>
      </c>
      <c r="D189" s="104"/>
      <c r="E189" s="105"/>
      <c r="F189" s="106"/>
      <c r="G189" s="108"/>
      <c r="H189" s="108"/>
      <c r="I189" s="104"/>
      <c r="J189" s="109"/>
      <c r="K189" s="104"/>
      <c r="L189" s="104"/>
      <c r="M189" s="107"/>
      <c r="N189" s="107"/>
      <c r="O189" s="104"/>
      <c r="P189" s="107"/>
      <c r="Q189" s="107"/>
      <c r="R189" s="107"/>
      <c r="S189" s="108"/>
      <c r="T189" s="108"/>
      <c r="U189" s="108"/>
      <c r="V189" s="108"/>
      <c r="W189" s="7"/>
      <c r="X189" s="5" t="str">
        <f t="shared" si="25"/>
        <v/>
      </c>
      <c r="Y189" s="5" t="str">
        <f t="shared" si="26"/>
        <v/>
      </c>
      <c r="Z189" s="7"/>
      <c r="AA189" s="123" t="str">
        <f t="shared" si="27"/>
        <v/>
      </c>
      <c r="AB189" s="7"/>
      <c r="AC189" s="5" t="str">
        <f t="shared" si="28"/>
        <v/>
      </c>
      <c r="AD189" s="5" t="str">
        <f t="shared" si="29"/>
        <v/>
      </c>
      <c r="AE189" s="5" t="str">
        <f t="shared" si="30"/>
        <v/>
      </c>
      <c r="AF189" s="7"/>
      <c r="AI189" s="5" t="str">
        <f t="shared" si="31"/>
        <v>＠</v>
      </c>
      <c r="AJ189" s="5">
        <f>IF(AI189="＠",0,IF(COUNTIF($AI$10:AI189,AI189)&gt;=2,0,1))</f>
        <v>0</v>
      </c>
      <c r="AK189" s="5" t="str">
        <f t="shared" si="32"/>
        <v>＠</v>
      </c>
      <c r="AL189" s="5">
        <f>IF(AK189="＠",0,IF(COUNTIF($AK$10:AK189,AK189)&gt;=2,0,1))</f>
        <v>0</v>
      </c>
      <c r="AM189" s="5" t="str">
        <f t="shared" si="33"/>
        <v>＠</v>
      </c>
      <c r="AN189" s="5">
        <f>IF(AM189="＠",0,IF(COUNTIF($AM$10:AM189,AM189)&gt;=2,0,1))</f>
        <v>0</v>
      </c>
      <c r="AO189" s="5" t="str">
        <f t="shared" si="34"/>
        <v>＠</v>
      </c>
      <c r="AP189" s="5">
        <f>IF(AO189="＠",0,IF(COUNTIF($AO$10:AO189,AO189)&gt;=2,0,1))</f>
        <v>0</v>
      </c>
      <c r="AQ189" s="11"/>
    </row>
    <row r="190" spans="1:43" ht="22" customHeight="1">
      <c r="A190" s="3">
        <f t="shared" si="35"/>
        <v>1</v>
      </c>
      <c r="B190" s="3" t="str">
        <f t="shared" si="24"/>
        <v/>
      </c>
      <c r="C190" s="111">
        <v>181</v>
      </c>
      <c r="D190" s="104"/>
      <c r="E190" s="105"/>
      <c r="F190" s="106"/>
      <c r="G190" s="108"/>
      <c r="H190" s="108"/>
      <c r="I190" s="104"/>
      <c r="J190" s="109"/>
      <c r="K190" s="104"/>
      <c r="L190" s="104"/>
      <c r="M190" s="107"/>
      <c r="N190" s="107"/>
      <c r="O190" s="104"/>
      <c r="P190" s="107"/>
      <c r="Q190" s="107"/>
      <c r="R190" s="107"/>
      <c r="S190" s="108"/>
      <c r="T190" s="108"/>
      <c r="U190" s="108"/>
      <c r="V190" s="108"/>
      <c r="W190" s="7"/>
      <c r="X190" s="5" t="str">
        <f t="shared" si="25"/>
        <v/>
      </c>
      <c r="Y190" s="5" t="str">
        <f t="shared" si="26"/>
        <v/>
      </c>
      <c r="Z190" s="7"/>
      <c r="AA190" s="123" t="str">
        <f t="shared" si="27"/>
        <v/>
      </c>
      <c r="AB190" s="7"/>
      <c r="AC190" s="5" t="str">
        <f t="shared" si="28"/>
        <v/>
      </c>
      <c r="AD190" s="5" t="str">
        <f t="shared" si="29"/>
        <v/>
      </c>
      <c r="AE190" s="5" t="str">
        <f t="shared" si="30"/>
        <v/>
      </c>
      <c r="AF190" s="7"/>
      <c r="AI190" s="5" t="str">
        <f t="shared" si="31"/>
        <v>＠</v>
      </c>
      <c r="AJ190" s="5">
        <f>IF(AI190="＠",0,IF(COUNTIF($AI$10:AI190,AI190)&gt;=2,0,1))</f>
        <v>0</v>
      </c>
      <c r="AK190" s="5" t="str">
        <f t="shared" si="32"/>
        <v>＠</v>
      </c>
      <c r="AL190" s="5">
        <f>IF(AK190="＠",0,IF(COUNTIF($AK$10:AK190,AK190)&gt;=2,0,1))</f>
        <v>0</v>
      </c>
      <c r="AM190" s="5" t="str">
        <f t="shared" si="33"/>
        <v>＠</v>
      </c>
      <c r="AN190" s="5">
        <f>IF(AM190="＠",0,IF(COUNTIF($AM$10:AM190,AM190)&gt;=2,0,1))</f>
        <v>0</v>
      </c>
      <c r="AO190" s="5" t="str">
        <f t="shared" si="34"/>
        <v>＠</v>
      </c>
      <c r="AP190" s="5">
        <f>IF(AO190="＠",0,IF(COUNTIF($AO$10:AO190,AO190)&gt;=2,0,1))</f>
        <v>0</v>
      </c>
      <c r="AQ190" s="11"/>
    </row>
    <row r="191" spans="1:43" ht="22" customHeight="1">
      <c r="A191" s="3">
        <f t="shared" si="35"/>
        <v>1</v>
      </c>
      <c r="B191" s="3" t="str">
        <f t="shared" si="24"/>
        <v/>
      </c>
      <c r="C191" s="111">
        <v>182</v>
      </c>
      <c r="D191" s="104"/>
      <c r="E191" s="105"/>
      <c r="F191" s="106"/>
      <c r="G191" s="108"/>
      <c r="H191" s="108"/>
      <c r="I191" s="104"/>
      <c r="J191" s="109"/>
      <c r="K191" s="104"/>
      <c r="L191" s="104"/>
      <c r="M191" s="107"/>
      <c r="N191" s="107"/>
      <c r="O191" s="104"/>
      <c r="P191" s="107"/>
      <c r="Q191" s="107"/>
      <c r="R191" s="107"/>
      <c r="S191" s="108"/>
      <c r="T191" s="108"/>
      <c r="U191" s="108"/>
      <c r="V191" s="108"/>
      <c r="W191" s="7"/>
      <c r="X191" s="5" t="str">
        <f t="shared" si="25"/>
        <v/>
      </c>
      <c r="Y191" s="5" t="str">
        <f t="shared" si="26"/>
        <v/>
      </c>
      <c r="Z191" s="7"/>
      <c r="AA191" s="123" t="str">
        <f t="shared" si="27"/>
        <v/>
      </c>
      <c r="AB191" s="7"/>
      <c r="AC191" s="5" t="str">
        <f t="shared" si="28"/>
        <v/>
      </c>
      <c r="AD191" s="5" t="str">
        <f t="shared" si="29"/>
        <v/>
      </c>
      <c r="AE191" s="5" t="str">
        <f t="shared" si="30"/>
        <v/>
      </c>
      <c r="AF191" s="7"/>
      <c r="AI191" s="5" t="str">
        <f t="shared" si="31"/>
        <v>＠</v>
      </c>
      <c r="AJ191" s="5">
        <f>IF(AI191="＠",0,IF(COUNTIF($AI$10:AI191,AI191)&gt;=2,0,1))</f>
        <v>0</v>
      </c>
      <c r="AK191" s="5" t="str">
        <f t="shared" si="32"/>
        <v>＠</v>
      </c>
      <c r="AL191" s="5">
        <f>IF(AK191="＠",0,IF(COUNTIF($AK$10:AK191,AK191)&gt;=2,0,1))</f>
        <v>0</v>
      </c>
      <c r="AM191" s="5" t="str">
        <f t="shared" si="33"/>
        <v>＠</v>
      </c>
      <c r="AN191" s="5">
        <f>IF(AM191="＠",0,IF(COUNTIF($AM$10:AM191,AM191)&gt;=2,0,1))</f>
        <v>0</v>
      </c>
      <c r="AO191" s="5" t="str">
        <f t="shared" si="34"/>
        <v>＠</v>
      </c>
      <c r="AP191" s="5">
        <f>IF(AO191="＠",0,IF(COUNTIF($AO$10:AO191,AO191)&gt;=2,0,1))</f>
        <v>0</v>
      </c>
      <c r="AQ191" s="11"/>
    </row>
    <row r="192" spans="1:43" ht="22" customHeight="1">
      <c r="A192" s="3">
        <f t="shared" si="35"/>
        <v>1</v>
      </c>
      <c r="B192" s="3" t="str">
        <f t="shared" si="24"/>
        <v/>
      </c>
      <c r="C192" s="111">
        <v>183</v>
      </c>
      <c r="D192" s="104"/>
      <c r="E192" s="105"/>
      <c r="F192" s="106"/>
      <c r="G192" s="108"/>
      <c r="H192" s="108"/>
      <c r="I192" s="104"/>
      <c r="J192" s="109"/>
      <c r="K192" s="104"/>
      <c r="L192" s="104"/>
      <c r="M192" s="107"/>
      <c r="N192" s="107"/>
      <c r="O192" s="104"/>
      <c r="P192" s="107"/>
      <c r="Q192" s="107"/>
      <c r="R192" s="107"/>
      <c r="S192" s="108"/>
      <c r="T192" s="108"/>
      <c r="U192" s="108"/>
      <c r="V192" s="108"/>
      <c r="W192" s="7"/>
      <c r="X192" s="5" t="str">
        <f t="shared" si="25"/>
        <v/>
      </c>
      <c r="Y192" s="5" t="str">
        <f t="shared" si="26"/>
        <v/>
      </c>
      <c r="Z192" s="7"/>
      <c r="AA192" s="123" t="str">
        <f t="shared" si="27"/>
        <v/>
      </c>
      <c r="AB192" s="7"/>
      <c r="AC192" s="5" t="str">
        <f t="shared" si="28"/>
        <v/>
      </c>
      <c r="AD192" s="5" t="str">
        <f t="shared" si="29"/>
        <v/>
      </c>
      <c r="AE192" s="5" t="str">
        <f t="shared" si="30"/>
        <v/>
      </c>
      <c r="AF192" s="7"/>
      <c r="AI192" s="5" t="str">
        <f t="shared" si="31"/>
        <v>＠</v>
      </c>
      <c r="AJ192" s="5">
        <f>IF(AI192="＠",0,IF(COUNTIF($AI$10:AI192,AI192)&gt;=2,0,1))</f>
        <v>0</v>
      </c>
      <c r="AK192" s="5" t="str">
        <f t="shared" si="32"/>
        <v>＠</v>
      </c>
      <c r="AL192" s="5">
        <f>IF(AK192="＠",0,IF(COUNTIF($AK$10:AK192,AK192)&gt;=2,0,1))</f>
        <v>0</v>
      </c>
      <c r="AM192" s="5" t="str">
        <f t="shared" si="33"/>
        <v>＠</v>
      </c>
      <c r="AN192" s="5">
        <f>IF(AM192="＠",0,IF(COUNTIF($AM$10:AM192,AM192)&gt;=2,0,1))</f>
        <v>0</v>
      </c>
      <c r="AO192" s="5" t="str">
        <f t="shared" si="34"/>
        <v>＠</v>
      </c>
      <c r="AP192" s="5">
        <f>IF(AO192="＠",0,IF(COUNTIF($AO$10:AO192,AO192)&gt;=2,0,1))</f>
        <v>0</v>
      </c>
      <c r="AQ192" s="11"/>
    </row>
    <row r="193" spans="1:43" ht="22" customHeight="1">
      <c r="A193" s="3">
        <f t="shared" si="35"/>
        <v>1</v>
      </c>
      <c r="B193" s="3" t="str">
        <f t="shared" si="24"/>
        <v/>
      </c>
      <c r="C193" s="111">
        <v>184</v>
      </c>
      <c r="D193" s="104"/>
      <c r="E193" s="105"/>
      <c r="F193" s="106"/>
      <c r="G193" s="108"/>
      <c r="H193" s="108"/>
      <c r="I193" s="104"/>
      <c r="J193" s="109"/>
      <c r="K193" s="104"/>
      <c r="L193" s="104"/>
      <c r="M193" s="107"/>
      <c r="N193" s="107"/>
      <c r="O193" s="104"/>
      <c r="P193" s="107"/>
      <c r="Q193" s="107"/>
      <c r="R193" s="107"/>
      <c r="S193" s="108"/>
      <c r="T193" s="108"/>
      <c r="U193" s="108"/>
      <c r="V193" s="108"/>
      <c r="W193" s="7"/>
      <c r="X193" s="5" t="str">
        <f t="shared" si="25"/>
        <v/>
      </c>
      <c r="Y193" s="5" t="str">
        <f t="shared" si="26"/>
        <v/>
      </c>
      <c r="Z193" s="7"/>
      <c r="AA193" s="123" t="str">
        <f t="shared" si="27"/>
        <v/>
      </c>
      <c r="AB193" s="7"/>
      <c r="AC193" s="5" t="str">
        <f t="shared" si="28"/>
        <v/>
      </c>
      <c r="AD193" s="5" t="str">
        <f t="shared" si="29"/>
        <v/>
      </c>
      <c r="AE193" s="5" t="str">
        <f t="shared" si="30"/>
        <v/>
      </c>
      <c r="AF193" s="7"/>
      <c r="AI193" s="5" t="str">
        <f t="shared" si="31"/>
        <v>＠</v>
      </c>
      <c r="AJ193" s="5">
        <f>IF(AI193="＠",0,IF(COUNTIF($AI$10:AI193,AI193)&gt;=2,0,1))</f>
        <v>0</v>
      </c>
      <c r="AK193" s="5" t="str">
        <f t="shared" si="32"/>
        <v>＠</v>
      </c>
      <c r="AL193" s="5">
        <f>IF(AK193="＠",0,IF(COUNTIF($AK$10:AK193,AK193)&gt;=2,0,1))</f>
        <v>0</v>
      </c>
      <c r="AM193" s="5" t="str">
        <f t="shared" si="33"/>
        <v>＠</v>
      </c>
      <c r="AN193" s="5">
        <f>IF(AM193="＠",0,IF(COUNTIF($AM$10:AM193,AM193)&gt;=2,0,1))</f>
        <v>0</v>
      </c>
      <c r="AO193" s="5" t="str">
        <f t="shared" si="34"/>
        <v>＠</v>
      </c>
      <c r="AP193" s="5">
        <f>IF(AO193="＠",0,IF(COUNTIF($AO$10:AO193,AO193)&gt;=2,0,1))</f>
        <v>0</v>
      </c>
      <c r="AQ193" s="11"/>
    </row>
    <row r="194" spans="1:43" ht="22" customHeight="1">
      <c r="A194" s="3">
        <f t="shared" si="35"/>
        <v>1</v>
      </c>
      <c r="B194" s="3" t="str">
        <f t="shared" si="24"/>
        <v/>
      </c>
      <c r="C194" s="111">
        <v>185</v>
      </c>
      <c r="D194" s="104"/>
      <c r="E194" s="105"/>
      <c r="F194" s="106"/>
      <c r="G194" s="108"/>
      <c r="H194" s="108"/>
      <c r="I194" s="104"/>
      <c r="J194" s="109"/>
      <c r="K194" s="104"/>
      <c r="L194" s="104"/>
      <c r="M194" s="107"/>
      <c r="N194" s="107"/>
      <c r="O194" s="104"/>
      <c r="P194" s="107"/>
      <c r="Q194" s="107"/>
      <c r="R194" s="107"/>
      <c r="S194" s="108"/>
      <c r="T194" s="108"/>
      <c r="U194" s="108"/>
      <c r="V194" s="108"/>
      <c r="W194" s="7"/>
      <c r="X194" s="5" t="str">
        <f t="shared" si="25"/>
        <v/>
      </c>
      <c r="Y194" s="5" t="str">
        <f t="shared" si="26"/>
        <v/>
      </c>
      <c r="Z194" s="7"/>
      <c r="AA194" s="123" t="str">
        <f t="shared" si="27"/>
        <v/>
      </c>
      <c r="AB194" s="7"/>
      <c r="AC194" s="5" t="str">
        <f t="shared" si="28"/>
        <v/>
      </c>
      <c r="AD194" s="5" t="str">
        <f t="shared" si="29"/>
        <v/>
      </c>
      <c r="AE194" s="5" t="str">
        <f t="shared" si="30"/>
        <v/>
      </c>
      <c r="AF194" s="7"/>
      <c r="AI194" s="5" t="str">
        <f t="shared" si="31"/>
        <v>＠</v>
      </c>
      <c r="AJ194" s="5">
        <f>IF(AI194="＠",0,IF(COUNTIF($AI$10:AI194,AI194)&gt;=2,0,1))</f>
        <v>0</v>
      </c>
      <c r="AK194" s="5" t="str">
        <f t="shared" si="32"/>
        <v>＠</v>
      </c>
      <c r="AL194" s="5">
        <f>IF(AK194="＠",0,IF(COUNTIF($AK$10:AK194,AK194)&gt;=2,0,1))</f>
        <v>0</v>
      </c>
      <c r="AM194" s="5" t="str">
        <f t="shared" si="33"/>
        <v>＠</v>
      </c>
      <c r="AN194" s="5">
        <f>IF(AM194="＠",0,IF(COUNTIF($AM$10:AM194,AM194)&gt;=2,0,1))</f>
        <v>0</v>
      </c>
      <c r="AO194" s="5" t="str">
        <f t="shared" si="34"/>
        <v>＠</v>
      </c>
      <c r="AP194" s="5">
        <f>IF(AO194="＠",0,IF(COUNTIF($AO$10:AO194,AO194)&gt;=2,0,1))</f>
        <v>0</v>
      </c>
      <c r="AQ194" s="11"/>
    </row>
    <row r="195" spans="1:43" ht="22" customHeight="1">
      <c r="A195" s="3">
        <f t="shared" si="35"/>
        <v>1</v>
      </c>
      <c r="B195" s="3" t="str">
        <f t="shared" si="24"/>
        <v/>
      </c>
      <c r="C195" s="111">
        <v>186</v>
      </c>
      <c r="D195" s="104"/>
      <c r="E195" s="105"/>
      <c r="F195" s="106"/>
      <c r="G195" s="108"/>
      <c r="H195" s="108"/>
      <c r="I195" s="104"/>
      <c r="J195" s="109"/>
      <c r="K195" s="104"/>
      <c r="L195" s="104"/>
      <c r="M195" s="107"/>
      <c r="N195" s="107"/>
      <c r="O195" s="104"/>
      <c r="P195" s="107"/>
      <c r="Q195" s="107"/>
      <c r="R195" s="107"/>
      <c r="S195" s="108"/>
      <c r="T195" s="108"/>
      <c r="U195" s="108"/>
      <c r="V195" s="108"/>
      <c r="W195" s="7"/>
      <c r="X195" s="5" t="str">
        <f t="shared" si="25"/>
        <v/>
      </c>
      <c r="Y195" s="5" t="str">
        <f t="shared" si="26"/>
        <v/>
      </c>
      <c r="Z195" s="7"/>
      <c r="AA195" s="123" t="str">
        <f t="shared" si="27"/>
        <v/>
      </c>
      <c r="AB195" s="7"/>
      <c r="AC195" s="5" t="str">
        <f t="shared" si="28"/>
        <v/>
      </c>
      <c r="AD195" s="5" t="str">
        <f t="shared" si="29"/>
        <v/>
      </c>
      <c r="AE195" s="5" t="str">
        <f t="shared" si="30"/>
        <v/>
      </c>
      <c r="AF195" s="7"/>
      <c r="AI195" s="5" t="str">
        <f t="shared" si="31"/>
        <v>＠</v>
      </c>
      <c r="AJ195" s="5">
        <f>IF(AI195="＠",0,IF(COUNTIF($AI$10:AI195,AI195)&gt;=2,0,1))</f>
        <v>0</v>
      </c>
      <c r="AK195" s="5" t="str">
        <f t="shared" si="32"/>
        <v>＠</v>
      </c>
      <c r="AL195" s="5">
        <f>IF(AK195="＠",0,IF(COUNTIF($AK$10:AK195,AK195)&gt;=2,0,1))</f>
        <v>0</v>
      </c>
      <c r="AM195" s="5" t="str">
        <f t="shared" si="33"/>
        <v>＠</v>
      </c>
      <c r="AN195" s="5">
        <f>IF(AM195="＠",0,IF(COUNTIF($AM$10:AM195,AM195)&gt;=2,0,1))</f>
        <v>0</v>
      </c>
      <c r="AO195" s="5" t="str">
        <f t="shared" si="34"/>
        <v>＠</v>
      </c>
      <c r="AP195" s="5">
        <f>IF(AO195="＠",0,IF(COUNTIF($AO$10:AO195,AO195)&gt;=2,0,1))</f>
        <v>0</v>
      </c>
      <c r="AQ195" s="11"/>
    </row>
    <row r="196" spans="1:43" ht="22" customHeight="1">
      <c r="A196" s="3">
        <f t="shared" si="35"/>
        <v>1</v>
      </c>
      <c r="B196" s="3" t="str">
        <f t="shared" si="24"/>
        <v/>
      </c>
      <c r="C196" s="111">
        <v>187</v>
      </c>
      <c r="D196" s="104"/>
      <c r="E196" s="105"/>
      <c r="F196" s="106"/>
      <c r="G196" s="108"/>
      <c r="H196" s="108"/>
      <c r="I196" s="104"/>
      <c r="J196" s="109"/>
      <c r="K196" s="104"/>
      <c r="L196" s="104"/>
      <c r="M196" s="107"/>
      <c r="N196" s="107"/>
      <c r="O196" s="104"/>
      <c r="P196" s="107"/>
      <c r="Q196" s="107"/>
      <c r="R196" s="107"/>
      <c r="S196" s="108"/>
      <c r="T196" s="108"/>
      <c r="U196" s="108"/>
      <c r="V196" s="108"/>
      <c r="W196" s="7"/>
      <c r="X196" s="5" t="str">
        <f t="shared" si="25"/>
        <v/>
      </c>
      <c r="Y196" s="5" t="str">
        <f t="shared" si="26"/>
        <v/>
      </c>
      <c r="Z196" s="7"/>
      <c r="AA196" s="123" t="str">
        <f t="shared" si="27"/>
        <v/>
      </c>
      <c r="AB196" s="7"/>
      <c r="AC196" s="5" t="str">
        <f t="shared" si="28"/>
        <v/>
      </c>
      <c r="AD196" s="5" t="str">
        <f t="shared" si="29"/>
        <v/>
      </c>
      <c r="AE196" s="5" t="str">
        <f t="shared" si="30"/>
        <v/>
      </c>
      <c r="AF196" s="7"/>
      <c r="AI196" s="5" t="str">
        <f t="shared" si="31"/>
        <v>＠</v>
      </c>
      <c r="AJ196" s="5">
        <f>IF(AI196="＠",0,IF(COUNTIF($AI$10:AI196,AI196)&gt;=2,0,1))</f>
        <v>0</v>
      </c>
      <c r="AK196" s="5" t="str">
        <f t="shared" si="32"/>
        <v>＠</v>
      </c>
      <c r="AL196" s="5">
        <f>IF(AK196="＠",0,IF(COUNTIF($AK$10:AK196,AK196)&gt;=2,0,1))</f>
        <v>0</v>
      </c>
      <c r="AM196" s="5" t="str">
        <f t="shared" si="33"/>
        <v>＠</v>
      </c>
      <c r="AN196" s="5">
        <f>IF(AM196="＠",0,IF(COUNTIF($AM$10:AM196,AM196)&gt;=2,0,1))</f>
        <v>0</v>
      </c>
      <c r="AO196" s="5" t="str">
        <f t="shared" si="34"/>
        <v>＠</v>
      </c>
      <c r="AP196" s="5">
        <f>IF(AO196="＠",0,IF(COUNTIF($AO$10:AO196,AO196)&gt;=2,0,1))</f>
        <v>0</v>
      </c>
      <c r="AQ196" s="11"/>
    </row>
    <row r="197" spans="1:43" ht="22" customHeight="1">
      <c r="A197" s="3">
        <f t="shared" si="35"/>
        <v>1</v>
      </c>
      <c r="B197" s="3" t="str">
        <f t="shared" si="24"/>
        <v/>
      </c>
      <c r="C197" s="111">
        <v>188</v>
      </c>
      <c r="D197" s="104"/>
      <c r="E197" s="105"/>
      <c r="F197" s="106"/>
      <c r="G197" s="108"/>
      <c r="H197" s="108"/>
      <c r="I197" s="104"/>
      <c r="J197" s="109"/>
      <c r="K197" s="104"/>
      <c r="L197" s="104"/>
      <c r="M197" s="107"/>
      <c r="N197" s="107"/>
      <c r="O197" s="104"/>
      <c r="P197" s="107"/>
      <c r="Q197" s="107"/>
      <c r="R197" s="107"/>
      <c r="S197" s="108"/>
      <c r="T197" s="108"/>
      <c r="U197" s="108"/>
      <c r="V197" s="108"/>
      <c r="W197" s="7"/>
      <c r="X197" s="5" t="str">
        <f t="shared" si="25"/>
        <v/>
      </c>
      <c r="Y197" s="5" t="str">
        <f t="shared" si="26"/>
        <v/>
      </c>
      <c r="Z197" s="7"/>
      <c r="AA197" s="123" t="str">
        <f t="shared" si="27"/>
        <v/>
      </c>
      <c r="AB197" s="7"/>
      <c r="AC197" s="5" t="str">
        <f t="shared" si="28"/>
        <v/>
      </c>
      <c r="AD197" s="5" t="str">
        <f t="shared" si="29"/>
        <v/>
      </c>
      <c r="AE197" s="5" t="str">
        <f t="shared" si="30"/>
        <v/>
      </c>
      <c r="AF197" s="7"/>
      <c r="AI197" s="5" t="str">
        <f t="shared" si="31"/>
        <v>＠</v>
      </c>
      <c r="AJ197" s="5">
        <f>IF(AI197="＠",0,IF(COUNTIF($AI$10:AI197,AI197)&gt;=2,0,1))</f>
        <v>0</v>
      </c>
      <c r="AK197" s="5" t="str">
        <f t="shared" si="32"/>
        <v>＠</v>
      </c>
      <c r="AL197" s="5">
        <f>IF(AK197="＠",0,IF(COUNTIF($AK$10:AK197,AK197)&gt;=2,0,1))</f>
        <v>0</v>
      </c>
      <c r="AM197" s="5" t="str">
        <f t="shared" si="33"/>
        <v>＠</v>
      </c>
      <c r="AN197" s="5">
        <f>IF(AM197="＠",0,IF(COUNTIF($AM$10:AM197,AM197)&gt;=2,0,1))</f>
        <v>0</v>
      </c>
      <c r="AO197" s="5" t="str">
        <f t="shared" si="34"/>
        <v>＠</v>
      </c>
      <c r="AP197" s="5">
        <f>IF(AO197="＠",0,IF(COUNTIF($AO$10:AO197,AO197)&gt;=2,0,1))</f>
        <v>0</v>
      </c>
      <c r="AQ197" s="11"/>
    </row>
    <row r="198" spans="1:43" ht="22" customHeight="1">
      <c r="A198" s="3">
        <f t="shared" si="35"/>
        <v>1</v>
      </c>
      <c r="B198" s="3" t="str">
        <f t="shared" si="24"/>
        <v/>
      </c>
      <c r="C198" s="111">
        <v>189</v>
      </c>
      <c r="D198" s="104"/>
      <c r="E198" s="105"/>
      <c r="F198" s="106"/>
      <c r="G198" s="108"/>
      <c r="H198" s="108"/>
      <c r="I198" s="104"/>
      <c r="J198" s="109"/>
      <c r="K198" s="104"/>
      <c r="L198" s="104"/>
      <c r="M198" s="107"/>
      <c r="N198" s="107"/>
      <c r="O198" s="104"/>
      <c r="P198" s="107"/>
      <c r="Q198" s="107"/>
      <c r="R198" s="107"/>
      <c r="S198" s="108"/>
      <c r="T198" s="108"/>
      <c r="U198" s="108"/>
      <c r="V198" s="108"/>
      <c r="W198" s="7"/>
      <c r="X198" s="5" t="str">
        <f t="shared" si="25"/>
        <v/>
      </c>
      <c r="Y198" s="5" t="str">
        <f t="shared" si="26"/>
        <v/>
      </c>
      <c r="Z198" s="7"/>
      <c r="AA198" s="123" t="str">
        <f t="shared" si="27"/>
        <v/>
      </c>
      <c r="AB198" s="7"/>
      <c r="AC198" s="5" t="str">
        <f t="shared" si="28"/>
        <v/>
      </c>
      <c r="AD198" s="5" t="str">
        <f t="shared" si="29"/>
        <v/>
      </c>
      <c r="AE198" s="5" t="str">
        <f t="shared" si="30"/>
        <v/>
      </c>
      <c r="AF198" s="7"/>
      <c r="AI198" s="5" t="str">
        <f t="shared" si="31"/>
        <v>＠</v>
      </c>
      <c r="AJ198" s="5">
        <f>IF(AI198="＠",0,IF(COUNTIF($AI$10:AI198,AI198)&gt;=2,0,1))</f>
        <v>0</v>
      </c>
      <c r="AK198" s="5" t="str">
        <f t="shared" si="32"/>
        <v>＠</v>
      </c>
      <c r="AL198" s="5">
        <f>IF(AK198="＠",0,IF(COUNTIF($AK$10:AK198,AK198)&gt;=2,0,1))</f>
        <v>0</v>
      </c>
      <c r="AM198" s="5" t="str">
        <f t="shared" si="33"/>
        <v>＠</v>
      </c>
      <c r="AN198" s="5">
        <f>IF(AM198="＠",0,IF(COUNTIF($AM$10:AM198,AM198)&gt;=2,0,1))</f>
        <v>0</v>
      </c>
      <c r="AO198" s="5" t="str">
        <f t="shared" si="34"/>
        <v>＠</v>
      </c>
      <c r="AP198" s="5">
        <f>IF(AO198="＠",0,IF(COUNTIF($AO$10:AO198,AO198)&gt;=2,0,1))</f>
        <v>0</v>
      </c>
      <c r="AQ198" s="11"/>
    </row>
    <row r="199" spans="1:43" ht="22" customHeight="1">
      <c r="A199" s="3">
        <f t="shared" si="35"/>
        <v>1</v>
      </c>
      <c r="B199" s="3" t="str">
        <f t="shared" si="24"/>
        <v/>
      </c>
      <c r="C199" s="111">
        <v>190</v>
      </c>
      <c r="D199" s="104"/>
      <c r="E199" s="105"/>
      <c r="F199" s="106"/>
      <c r="G199" s="108"/>
      <c r="H199" s="108"/>
      <c r="I199" s="104"/>
      <c r="J199" s="109"/>
      <c r="K199" s="104"/>
      <c r="L199" s="104"/>
      <c r="M199" s="107"/>
      <c r="N199" s="107"/>
      <c r="O199" s="104"/>
      <c r="P199" s="107"/>
      <c r="Q199" s="107"/>
      <c r="R199" s="107"/>
      <c r="S199" s="108"/>
      <c r="T199" s="108"/>
      <c r="U199" s="108"/>
      <c r="V199" s="108"/>
      <c r="W199" s="7"/>
      <c r="X199" s="5" t="str">
        <f t="shared" si="25"/>
        <v/>
      </c>
      <c r="Y199" s="5" t="str">
        <f t="shared" si="26"/>
        <v/>
      </c>
      <c r="Z199" s="7"/>
      <c r="AA199" s="123" t="str">
        <f t="shared" si="27"/>
        <v/>
      </c>
      <c r="AB199" s="7"/>
      <c r="AC199" s="5" t="str">
        <f t="shared" si="28"/>
        <v/>
      </c>
      <c r="AD199" s="5" t="str">
        <f t="shared" si="29"/>
        <v/>
      </c>
      <c r="AE199" s="5" t="str">
        <f t="shared" si="30"/>
        <v/>
      </c>
      <c r="AF199" s="7"/>
      <c r="AI199" s="5" t="str">
        <f t="shared" si="31"/>
        <v>＠</v>
      </c>
      <c r="AJ199" s="5">
        <f>IF(AI199="＠",0,IF(COUNTIF($AI$10:AI199,AI199)&gt;=2,0,1))</f>
        <v>0</v>
      </c>
      <c r="AK199" s="5" t="str">
        <f t="shared" si="32"/>
        <v>＠</v>
      </c>
      <c r="AL199" s="5">
        <f>IF(AK199="＠",0,IF(COUNTIF($AK$10:AK199,AK199)&gt;=2,0,1))</f>
        <v>0</v>
      </c>
      <c r="AM199" s="5" t="str">
        <f t="shared" si="33"/>
        <v>＠</v>
      </c>
      <c r="AN199" s="5">
        <f>IF(AM199="＠",0,IF(COUNTIF($AM$10:AM199,AM199)&gt;=2,0,1))</f>
        <v>0</v>
      </c>
      <c r="AO199" s="5" t="str">
        <f t="shared" si="34"/>
        <v>＠</v>
      </c>
      <c r="AP199" s="5">
        <f>IF(AO199="＠",0,IF(COUNTIF($AO$10:AO199,AO199)&gt;=2,0,1))</f>
        <v>0</v>
      </c>
      <c r="AQ199" s="11"/>
    </row>
    <row r="200" spans="1:43" ht="22" customHeight="1">
      <c r="A200" s="3">
        <f t="shared" si="35"/>
        <v>1</v>
      </c>
      <c r="B200" s="3" t="str">
        <f t="shared" si="24"/>
        <v/>
      </c>
      <c r="C200" s="111">
        <v>191</v>
      </c>
      <c r="D200" s="104"/>
      <c r="E200" s="105"/>
      <c r="F200" s="106"/>
      <c r="G200" s="108"/>
      <c r="H200" s="108"/>
      <c r="I200" s="104"/>
      <c r="J200" s="109"/>
      <c r="K200" s="104"/>
      <c r="L200" s="104"/>
      <c r="M200" s="107"/>
      <c r="N200" s="107"/>
      <c r="O200" s="104"/>
      <c r="P200" s="107"/>
      <c r="Q200" s="107"/>
      <c r="R200" s="107"/>
      <c r="S200" s="108"/>
      <c r="T200" s="108"/>
      <c r="U200" s="108"/>
      <c r="V200" s="108"/>
      <c r="W200" s="7"/>
      <c r="X200" s="5" t="str">
        <f t="shared" si="25"/>
        <v/>
      </c>
      <c r="Y200" s="5" t="str">
        <f t="shared" si="26"/>
        <v/>
      </c>
      <c r="Z200" s="7"/>
      <c r="AA200" s="123" t="str">
        <f t="shared" si="27"/>
        <v/>
      </c>
      <c r="AB200" s="7"/>
      <c r="AC200" s="5" t="str">
        <f t="shared" si="28"/>
        <v/>
      </c>
      <c r="AD200" s="5" t="str">
        <f t="shared" si="29"/>
        <v/>
      </c>
      <c r="AE200" s="5" t="str">
        <f t="shared" si="30"/>
        <v/>
      </c>
      <c r="AF200" s="7"/>
      <c r="AI200" s="5" t="str">
        <f t="shared" si="31"/>
        <v>＠</v>
      </c>
      <c r="AJ200" s="5">
        <f>IF(AI200="＠",0,IF(COUNTIF($AI$10:AI200,AI200)&gt;=2,0,1))</f>
        <v>0</v>
      </c>
      <c r="AK200" s="5" t="str">
        <f t="shared" si="32"/>
        <v>＠</v>
      </c>
      <c r="AL200" s="5">
        <f>IF(AK200="＠",0,IF(COUNTIF($AK$10:AK200,AK200)&gt;=2,0,1))</f>
        <v>0</v>
      </c>
      <c r="AM200" s="5" t="str">
        <f t="shared" si="33"/>
        <v>＠</v>
      </c>
      <c r="AN200" s="5">
        <f>IF(AM200="＠",0,IF(COUNTIF($AM$10:AM200,AM200)&gt;=2,0,1))</f>
        <v>0</v>
      </c>
      <c r="AO200" s="5" t="str">
        <f t="shared" si="34"/>
        <v>＠</v>
      </c>
      <c r="AP200" s="5">
        <f>IF(AO200="＠",0,IF(COUNTIF($AO$10:AO200,AO200)&gt;=2,0,1))</f>
        <v>0</v>
      </c>
      <c r="AQ200" s="11"/>
    </row>
    <row r="201" spans="1:43" ht="22" customHeight="1">
      <c r="A201" s="3">
        <f t="shared" si="35"/>
        <v>1</v>
      </c>
      <c r="B201" s="3" t="str">
        <f t="shared" si="24"/>
        <v/>
      </c>
      <c r="C201" s="111">
        <v>192</v>
      </c>
      <c r="D201" s="104"/>
      <c r="E201" s="105"/>
      <c r="F201" s="106"/>
      <c r="G201" s="108"/>
      <c r="H201" s="108"/>
      <c r="I201" s="104"/>
      <c r="J201" s="109"/>
      <c r="K201" s="104"/>
      <c r="L201" s="104"/>
      <c r="M201" s="107"/>
      <c r="N201" s="107"/>
      <c r="O201" s="104"/>
      <c r="P201" s="107"/>
      <c r="Q201" s="107"/>
      <c r="R201" s="107"/>
      <c r="S201" s="108"/>
      <c r="T201" s="108"/>
      <c r="U201" s="108"/>
      <c r="V201" s="108"/>
      <c r="W201" s="7"/>
      <c r="X201" s="5" t="str">
        <f t="shared" si="25"/>
        <v/>
      </c>
      <c r="Y201" s="5" t="str">
        <f t="shared" si="26"/>
        <v/>
      </c>
      <c r="Z201" s="7"/>
      <c r="AA201" s="123" t="str">
        <f t="shared" si="27"/>
        <v/>
      </c>
      <c r="AB201" s="7"/>
      <c r="AC201" s="5" t="str">
        <f t="shared" si="28"/>
        <v/>
      </c>
      <c r="AD201" s="5" t="str">
        <f t="shared" si="29"/>
        <v/>
      </c>
      <c r="AE201" s="5" t="str">
        <f t="shared" si="30"/>
        <v/>
      </c>
      <c r="AF201" s="7"/>
      <c r="AI201" s="5" t="str">
        <f t="shared" si="31"/>
        <v>＠</v>
      </c>
      <c r="AJ201" s="5">
        <f>IF(AI201="＠",0,IF(COUNTIF($AI$10:AI201,AI201)&gt;=2,0,1))</f>
        <v>0</v>
      </c>
      <c r="AK201" s="5" t="str">
        <f t="shared" si="32"/>
        <v>＠</v>
      </c>
      <c r="AL201" s="5">
        <f>IF(AK201="＠",0,IF(COUNTIF($AK$10:AK201,AK201)&gt;=2,0,1))</f>
        <v>0</v>
      </c>
      <c r="AM201" s="5" t="str">
        <f t="shared" si="33"/>
        <v>＠</v>
      </c>
      <c r="AN201" s="5">
        <f>IF(AM201="＠",0,IF(COUNTIF($AM$10:AM201,AM201)&gt;=2,0,1))</f>
        <v>0</v>
      </c>
      <c r="AO201" s="5" t="str">
        <f t="shared" si="34"/>
        <v>＠</v>
      </c>
      <c r="AP201" s="5">
        <f>IF(AO201="＠",0,IF(COUNTIF($AO$10:AO201,AO201)&gt;=2,0,1))</f>
        <v>0</v>
      </c>
      <c r="AQ201" s="11"/>
    </row>
    <row r="202" spans="1:43" ht="22" customHeight="1">
      <c r="A202" s="3">
        <f t="shared" si="35"/>
        <v>1</v>
      </c>
      <c r="B202" s="3" t="str">
        <f t="shared" si="24"/>
        <v/>
      </c>
      <c r="C202" s="111">
        <v>193</v>
      </c>
      <c r="D202" s="104"/>
      <c r="E202" s="105"/>
      <c r="F202" s="106"/>
      <c r="G202" s="108"/>
      <c r="H202" s="108"/>
      <c r="I202" s="104"/>
      <c r="J202" s="109"/>
      <c r="K202" s="104"/>
      <c r="L202" s="104"/>
      <c r="M202" s="107"/>
      <c r="N202" s="107"/>
      <c r="O202" s="104"/>
      <c r="P202" s="107"/>
      <c r="Q202" s="107"/>
      <c r="R202" s="107"/>
      <c r="S202" s="108"/>
      <c r="T202" s="108"/>
      <c r="U202" s="108"/>
      <c r="V202" s="108"/>
      <c r="W202" s="7"/>
      <c r="X202" s="5" t="str">
        <f t="shared" si="25"/>
        <v/>
      </c>
      <c r="Y202" s="5" t="str">
        <f t="shared" si="26"/>
        <v/>
      </c>
      <c r="Z202" s="7"/>
      <c r="AA202" s="123" t="str">
        <f t="shared" si="27"/>
        <v/>
      </c>
      <c r="AB202" s="7"/>
      <c r="AC202" s="5" t="str">
        <f t="shared" si="28"/>
        <v/>
      </c>
      <c r="AD202" s="5" t="str">
        <f t="shared" si="29"/>
        <v/>
      </c>
      <c r="AE202" s="5" t="str">
        <f t="shared" si="30"/>
        <v/>
      </c>
      <c r="AF202" s="7"/>
      <c r="AI202" s="5" t="str">
        <f t="shared" si="31"/>
        <v>＠</v>
      </c>
      <c r="AJ202" s="5">
        <f>IF(AI202="＠",0,IF(COUNTIF($AI$10:AI202,AI202)&gt;=2,0,1))</f>
        <v>0</v>
      </c>
      <c r="AK202" s="5" t="str">
        <f t="shared" si="32"/>
        <v>＠</v>
      </c>
      <c r="AL202" s="5">
        <f>IF(AK202="＠",0,IF(COUNTIF($AK$10:AK202,AK202)&gt;=2,0,1))</f>
        <v>0</v>
      </c>
      <c r="AM202" s="5" t="str">
        <f t="shared" si="33"/>
        <v>＠</v>
      </c>
      <c r="AN202" s="5">
        <f>IF(AM202="＠",0,IF(COUNTIF($AM$10:AM202,AM202)&gt;=2,0,1))</f>
        <v>0</v>
      </c>
      <c r="AO202" s="5" t="str">
        <f t="shared" si="34"/>
        <v>＠</v>
      </c>
      <c r="AP202" s="5">
        <f>IF(AO202="＠",0,IF(COUNTIF($AO$10:AO202,AO202)&gt;=2,0,1))</f>
        <v>0</v>
      </c>
      <c r="AQ202" s="11"/>
    </row>
    <row r="203" spans="1:43" ht="22" customHeight="1">
      <c r="A203" s="3">
        <f t="shared" si="35"/>
        <v>1</v>
      </c>
      <c r="B203" s="3" t="str">
        <f t="shared" ref="B203:B266" si="36">IF(J203="","",J203)</f>
        <v/>
      </c>
      <c r="C203" s="111">
        <v>194</v>
      </c>
      <c r="D203" s="104"/>
      <c r="E203" s="105"/>
      <c r="F203" s="106"/>
      <c r="G203" s="108"/>
      <c r="H203" s="108"/>
      <c r="I203" s="104"/>
      <c r="J203" s="109"/>
      <c r="K203" s="104"/>
      <c r="L203" s="104"/>
      <c r="M203" s="107"/>
      <c r="N203" s="107"/>
      <c r="O203" s="104"/>
      <c r="P203" s="107"/>
      <c r="Q203" s="107"/>
      <c r="R203" s="107"/>
      <c r="S203" s="108"/>
      <c r="T203" s="108"/>
      <c r="U203" s="108"/>
      <c r="V203" s="108"/>
      <c r="W203" s="7"/>
      <c r="X203" s="5" t="str">
        <f t="shared" ref="X203:X266" si="37">D203&amp;L203</f>
        <v/>
      </c>
      <c r="Y203" s="5" t="str">
        <f t="shared" ref="Y203:Y266" si="38">D203&amp;O203</f>
        <v/>
      </c>
      <c r="Z203" s="7"/>
      <c r="AA203" s="123" t="str">
        <f t="shared" ref="AA203:AA266" si="39">D203&amp;J203&amp;R203</f>
        <v/>
      </c>
      <c r="AB203" s="7"/>
      <c r="AC203" s="5" t="str">
        <f t="shared" ref="AC203:AC266" si="40">S203&amp;J203</f>
        <v/>
      </c>
      <c r="AD203" s="5" t="str">
        <f t="shared" ref="AD203:AD266" si="41">U203&amp;J203</f>
        <v/>
      </c>
      <c r="AE203" s="5" t="str">
        <f t="shared" ref="AE203:AE266" si="42">J203&amp;D203</f>
        <v/>
      </c>
      <c r="AF203" s="7"/>
      <c r="AI203" s="5" t="str">
        <f t="shared" ref="AI203:AI266" si="43">IF(S203="男400mR",J203,"＠")</f>
        <v>＠</v>
      </c>
      <c r="AJ203" s="5">
        <f>IF(AI203="＠",0,IF(COUNTIF($AI$10:AI203,AI203)&gt;=2,0,1))</f>
        <v>0</v>
      </c>
      <c r="AK203" s="5" t="str">
        <f t="shared" ref="AK203:AK266" si="44">IF(S203="女400mR",J203,"＠")</f>
        <v>＠</v>
      </c>
      <c r="AL203" s="5">
        <f>IF(AK203="＠",0,IF(COUNTIF($AK$10:AK203,AK203)&gt;=2,0,1))</f>
        <v>0</v>
      </c>
      <c r="AM203" s="5" t="str">
        <f t="shared" ref="AM203:AM266" si="45">IF(U203="男1600mR",J203,"＠")</f>
        <v>＠</v>
      </c>
      <c r="AN203" s="5">
        <f>IF(AM203="＠",0,IF(COUNTIF($AM$10:AM203,AM203)&gt;=2,0,1))</f>
        <v>0</v>
      </c>
      <c r="AO203" s="5" t="str">
        <f t="shared" ref="AO203:AO266" si="46">IF(U203="女1600mR",J203,"＠")</f>
        <v>＠</v>
      </c>
      <c r="AP203" s="5">
        <f>IF(AO203="＠",0,IF(COUNTIF($AO$10:AO203,AO203)&gt;=2,0,1))</f>
        <v>0</v>
      </c>
      <c r="AQ203" s="11"/>
    </row>
    <row r="204" spans="1:43" ht="22" customHeight="1">
      <c r="A204" s="3">
        <f t="shared" ref="A204:A267" si="47">IF(J204=J203,A203,A203+1)</f>
        <v>1</v>
      </c>
      <c r="B204" s="3" t="str">
        <f t="shared" si="36"/>
        <v/>
      </c>
      <c r="C204" s="111">
        <v>195</v>
      </c>
      <c r="D204" s="104"/>
      <c r="E204" s="105"/>
      <c r="F204" s="106"/>
      <c r="G204" s="108"/>
      <c r="H204" s="108"/>
      <c r="I204" s="104"/>
      <c r="J204" s="109"/>
      <c r="K204" s="104"/>
      <c r="L204" s="104"/>
      <c r="M204" s="107"/>
      <c r="N204" s="107"/>
      <c r="O204" s="104"/>
      <c r="P204" s="107"/>
      <c r="Q204" s="107"/>
      <c r="R204" s="107"/>
      <c r="S204" s="108"/>
      <c r="T204" s="108"/>
      <c r="U204" s="108"/>
      <c r="V204" s="108"/>
      <c r="W204" s="7"/>
      <c r="X204" s="5" t="str">
        <f t="shared" si="37"/>
        <v/>
      </c>
      <c r="Y204" s="5" t="str">
        <f t="shared" si="38"/>
        <v/>
      </c>
      <c r="Z204" s="7"/>
      <c r="AA204" s="123" t="str">
        <f t="shared" si="39"/>
        <v/>
      </c>
      <c r="AB204" s="7"/>
      <c r="AC204" s="5" t="str">
        <f t="shared" si="40"/>
        <v/>
      </c>
      <c r="AD204" s="5" t="str">
        <f t="shared" si="41"/>
        <v/>
      </c>
      <c r="AE204" s="5" t="str">
        <f t="shared" si="42"/>
        <v/>
      </c>
      <c r="AF204" s="7"/>
      <c r="AI204" s="5" t="str">
        <f t="shared" si="43"/>
        <v>＠</v>
      </c>
      <c r="AJ204" s="5">
        <f>IF(AI204="＠",0,IF(COUNTIF($AI$10:AI204,AI204)&gt;=2,0,1))</f>
        <v>0</v>
      </c>
      <c r="AK204" s="5" t="str">
        <f t="shared" si="44"/>
        <v>＠</v>
      </c>
      <c r="AL204" s="5">
        <f>IF(AK204="＠",0,IF(COUNTIF($AK$10:AK204,AK204)&gt;=2,0,1))</f>
        <v>0</v>
      </c>
      <c r="AM204" s="5" t="str">
        <f t="shared" si="45"/>
        <v>＠</v>
      </c>
      <c r="AN204" s="5">
        <f>IF(AM204="＠",0,IF(COUNTIF($AM$10:AM204,AM204)&gt;=2,0,1))</f>
        <v>0</v>
      </c>
      <c r="AO204" s="5" t="str">
        <f t="shared" si="46"/>
        <v>＠</v>
      </c>
      <c r="AP204" s="5">
        <f>IF(AO204="＠",0,IF(COUNTIF($AO$10:AO204,AO204)&gt;=2,0,1))</f>
        <v>0</v>
      </c>
      <c r="AQ204" s="11"/>
    </row>
    <row r="205" spans="1:43" ht="22" customHeight="1">
      <c r="A205" s="3">
        <f t="shared" si="47"/>
        <v>1</v>
      </c>
      <c r="B205" s="3" t="str">
        <f t="shared" si="36"/>
        <v/>
      </c>
      <c r="C205" s="111">
        <v>196</v>
      </c>
      <c r="D205" s="104"/>
      <c r="E205" s="105"/>
      <c r="F205" s="106"/>
      <c r="G205" s="108"/>
      <c r="H205" s="108"/>
      <c r="I205" s="104"/>
      <c r="J205" s="109"/>
      <c r="K205" s="104"/>
      <c r="L205" s="104"/>
      <c r="M205" s="107"/>
      <c r="N205" s="107"/>
      <c r="O205" s="104"/>
      <c r="P205" s="107"/>
      <c r="Q205" s="107"/>
      <c r="R205" s="107"/>
      <c r="S205" s="108"/>
      <c r="T205" s="108"/>
      <c r="U205" s="108"/>
      <c r="V205" s="108"/>
      <c r="W205" s="7"/>
      <c r="X205" s="5" t="str">
        <f t="shared" si="37"/>
        <v/>
      </c>
      <c r="Y205" s="5" t="str">
        <f t="shared" si="38"/>
        <v/>
      </c>
      <c r="Z205" s="7"/>
      <c r="AA205" s="123" t="str">
        <f t="shared" si="39"/>
        <v/>
      </c>
      <c r="AB205" s="7"/>
      <c r="AC205" s="5" t="str">
        <f t="shared" si="40"/>
        <v/>
      </c>
      <c r="AD205" s="5" t="str">
        <f t="shared" si="41"/>
        <v/>
      </c>
      <c r="AE205" s="5" t="str">
        <f t="shared" si="42"/>
        <v/>
      </c>
      <c r="AF205" s="7"/>
      <c r="AI205" s="5" t="str">
        <f t="shared" si="43"/>
        <v>＠</v>
      </c>
      <c r="AJ205" s="5">
        <f>IF(AI205="＠",0,IF(COUNTIF($AI$10:AI205,AI205)&gt;=2,0,1))</f>
        <v>0</v>
      </c>
      <c r="AK205" s="5" t="str">
        <f t="shared" si="44"/>
        <v>＠</v>
      </c>
      <c r="AL205" s="5">
        <f>IF(AK205="＠",0,IF(COUNTIF($AK$10:AK205,AK205)&gt;=2,0,1))</f>
        <v>0</v>
      </c>
      <c r="AM205" s="5" t="str">
        <f t="shared" si="45"/>
        <v>＠</v>
      </c>
      <c r="AN205" s="5">
        <f>IF(AM205="＠",0,IF(COUNTIF($AM$10:AM205,AM205)&gt;=2,0,1))</f>
        <v>0</v>
      </c>
      <c r="AO205" s="5" t="str">
        <f t="shared" si="46"/>
        <v>＠</v>
      </c>
      <c r="AP205" s="5">
        <f>IF(AO205="＠",0,IF(COUNTIF($AO$10:AO205,AO205)&gt;=2,0,1))</f>
        <v>0</v>
      </c>
      <c r="AQ205" s="11"/>
    </row>
    <row r="206" spans="1:43" ht="22" customHeight="1">
      <c r="A206" s="3">
        <f t="shared" si="47"/>
        <v>1</v>
      </c>
      <c r="B206" s="3" t="str">
        <f t="shared" si="36"/>
        <v/>
      </c>
      <c r="C206" s="111">
        <v>197</v>
      </c>
      <c r="D206" s="104"/>
      <c r="E206" s="105"/>
      <c r="F206" s="106"/>
      <c r="G206" s="108"/>
      <c r="H206" s="108"/>
      <c r="I206" s="104"/>
      <c r="J206" s="109"/>
      <c r="K206" s="104"/>
      <c r="L206" s="104"/>
      <c r="M206" s="107"/>
      <c r="N206" s="107"/>
      <c r="O206" s="104"/>
      <c r="P206" s="107"/>
      <c r="Q206" s="107"/>
      <c r="R206" s="107"/>
      <c r="S206" s="108"/>
      <c r="T206" s="108"/>
      <c r="U206" s="108"/>
      <c r="V206" s="108"/>
      <c r="W206" s="7"/>
      <c r="X206" s="5" t="str">
        <f t="shared" si="37"/>
        <v/>
      </c>
      <c r="Y206" s="5" t="str">
        <f t="shared" si="38"/>
        <v/>
      </c>
      <c r="Z206" s="7"/>
      <c r="AA206" s="123" t="str">
        <f t="shared" si="39"/>
        <v/>
      </c>
      <c r="AB206" s="7"/>
      <c r="AC206" s="5" t="str">
        <f t="shared" si="40"/>
        <v/>
      </c>
      <c r="AD206" s="5" t="str">
        <f t="shared" si="41"/>
        <v/>
      </c>
      <c r="AE206" s="5" t="str">
        <f t="shared" si="42"/>
        <v/>
      </c>
      <c r="AF206" s="7"/>
      <c r="AI206" s="5" t="str">
        <f t="shared" si="43"/>
        <v>＠</v>
      </c>
      <c r="AJ206" s="5">
        <f>IF(AI206="＠",0,IF(COUNTIF($AI$10:AI206,AI206)&gt;=2,0,1))</f>
        <v>0</v>
      </c>
      <c r="AK206" s="5" t="str">
        <f t="shared" si="44"/>
        <v>＠</v>
      </c>
      <c r="AL206" s="5">
        <f>IF(AK206="＠",0,IF(COUNTIF($AK$10:AK206,AK206)&gt;=2,0,1))</f>
        <v>0</v>
      </c>
      <c r="AM206" s="5" t="str">
        <f t="shared" si="45"/>
        <v>＠</v>
      </c>
      <c r="AN206" s="5">
        <f>IF(AM206="＠",0,IF(COUNTIF($AM$10:AM206,AM206)&gt;=2,0,1))</f>
        <v>0</v>
      </c>
      <c r="AO206" s="5" t="str">
        <f t="shared" si="46"/>
        <v>＠</v>
      </c>
      <c r="AP206" s="5">
        <f>IF(AO206="＠",0,IF(COUNTIF($AO$10:AO206,AO206)&gt;=2,0,1))</f>
        <v>0</v>
      </c>
      <c r="AQ206" s="11"/>
    </row>
    <row r="207" spans="1:43" ht="22" customHeight="1">
      <c r="A207" s="3">
        <f t="shared" si="47"/>
        <v>1</v>
      </c>
      <c r="B207" s="3" t="str">
        <f t="shared" si="36"/>
        <v/>
      </c>
      <c r="C207" s="111">
        <v>198</v>
      </c>
      <c r="D207" s="104"/>
      <c r="E207" s="105"/>
      <c r="F207" s="106"/>
      <c r="G207" s="108"/>
      <c r="H207" s="108"/>
      <c r="I207" s="104"/>
      <c r="J207" s="109"/>
      <c r="K207" s="104"/>
      <c r="L207" s="104"/>
      <c r="M207" s="107"/>
      <c r="N207" s="107"/>
      <c r="O207" s="104"/>
      <c r="P207" s="107"/>
      <c r="Q207" s="107"/>
      <c r="R207" s="107"/>
      <c r="S207" s="108"/>
      <c r="T207" s="108"/>
      <c r="U207" s="108"/>
      <c r="V207" s="108"/>
      <c r="W207" s="7"/>
      <c r="X207" s="5" t="str">
        <f t="shared" si="37"/>
        <v/>
      </c>
      <c r="Y207" s="5" t="str">
        <f t="shared" si="38"/>
        <v/>
      </c>
      <c r="Z207" s="7"/>
      <c r="AA207" s="123" t="str">
        <f t="shared" si="39"/>
        <v/>
      </c>
      <c r="AB207" s="7"/>
      <c r="AC207" s="5" t="str">
        <f t="shared" si="40"/>
        <v/>
      </c>
      <c r="AD207" s="5" t="str">
        <f t="shared" si="41"/>
        <v/>
      </c>
      <c r="AE207" s="5" t="str">
        <f t="shared" si="42"/>
        <v/>
      </c>
      <c r="AF207" s="7"/>
      <c r="AI207" s="5" t="str">
        <f t="shared" si="43"/>
        <v>＠</v>
      </c>
      <c r="AJ207" s="5">
        <f>IF(AI207="＠",0,IF(COUNTIF($AI$10:AI207,AI207)&gt;=2,0,1))</f>
        <v>0</v>
      </c>
      <c r="AK207" s="5" t="str">
        <f t="shared" si="44"/>
        <v>＠</v>
      </c>
      <c r="AL207" s="5">
        <f>IF(AK207="＠",0,IF(COUNTIF($AK$10:AK207,AK207)&gt;=2,0,1))</f>
        <v>0</v>
      </c>
      <c r="AM207" s="5" t="str">
        <f t="shared" si="45"/>
        <v>＠</v>
      </c>
      <c r="AN207" s="5">
        <f>IF(AM207="＠",0,IF(COUNTIF($AM$10:AM207,AM207)&gt;=2,0,1))</f>
        <v>0</v>
      </c>
      <c r="AO207" s="5" t="str">
        <f t="shared" si="46"/>
        <v>＠</v>
      </c>
      <c r="AP207" s="5">
        <f>IF(AO207="＠",0,IF(COUNTIF($AO$10:AO207,AO207)&gt;=2,0,1))</f>
        <v>0</v>
      </c>
      <c r="AQ207" s="11"/>
    </row>
    <row r="208" spans="1:43" ht="22" customHeight="1">
      <c r="A208" s="3">
        <f t="shared" si="47"/>
        <v>1</v>
      </c>
      <c r="B208" s="3" t="str">
        <f t="shared" si="36"/>
        <v/>
      </c>
      <c r="C208" s="111">
        <v>199</v>
      </c>
      <c r="D208" s="104"/>
      <c r="E208" s="105"/>
      <c r="F208" s="106"/>
      <c r="G208" s="108"/>
      <c r="H208" s="108"/>
      <c r="I208" s="104"/>
      <c r="J208" s="109"/>
      <c r="K208" s="104"/>
      <c r="L208" s="104"/>
      <c r="M208" s="107"/>
      <c r="N208" s="107"/>
      <c r="O208" s="104"/>
      <c r="P208" s="107"/>
      <c r="Q208" s="107"/>
      <c r="R208" s="107"/>
      <c r="S208" s="108"/>
      <c r="T208" s="108"/>
      <c r="U208" s="108"/>
      <c r="V208" s="108"/>
      <c r="W208" s="7"/>
      <c r="X208" s="5" t="str">
        <f t="shared" si="37"/>
        <v/>
      </c>
      <c r="Y208" s="5" t="str">
        <f t="shared" si="38"/>
        <v/>
      </c>
      <c r="Z208" s="7"/>
      <c r="AA208" s="123" t="str">
        <f t="shared" si="39"/>
        <v/>
      </c>
      <c r="AB208" s="7"/>
      <c r="AC208" s="5" t="str">
        <f t="shared" si="40"/>
        <v/>
      </c>
      <c r="AD208" s="5" t="str">
        <f t="shared" si="41"/>
        <v/>
      </c>
      <c r="AE208" s="5" t="str">
        <f t="shared" si="42"/>
        <v/>
      </c>
      <c r="AF208" s="7"/>
      <c r="AI208" s="5" t="str">
        <f t="shared" si="43"/>
        <v>＠</v>
      </c>
      <c r="AJ208" s="5">
        <f>IF(AI208="＠",0,IF(COUNTIF($AI$10:AI208,AI208)&gt;=2,0,1))</f>
        <v>0</v>
      </c>
      <c r="AK208" s="5" t="str">
        <f t="shared" si="44"/>
        <v>＠</v>
      </c>
      <c r="AL208" s="5">
        <f>IF(AK208="＠",0,IF(COUNTIF($AK$10:AK208,AK208)&gt;=2,0,1))</f>
        <v>0</v>
      </c>
      <c r="AM208" s="5" t="str">
        <f t="shared" si="45"/>
        <v>＠</v>
      </c>
      <c r="AN208" s="5">
        <f>IF(AM208="＠",0,IF(COUNTIF($AM$10:AM208,AM208)&gt;=2,0,1))</f>
        <v>0</v>
      </c>
      <c r="AO208" s="5" t="str">
        <f t="shared" si="46"/>
        <v>＠</v>
      </c>
      <c r="AP208" s="5">
        <f>IF(AO208="＠",0,IF(COUNTIF($AO$10:AO208,AO208)&gt;=2,0,1))</f>
        <v>0</v>
      </c>
      <c r="AQ208" s="11"/>
    </row>
    <row r="209" spans="1:43" ht="22" customHeight="1">
      <c r="A209" s="3">
        <f t="shared" si="47"/>
        <v>1</v>
      </c>
      <c r="B209" s="3" t="str">
        <f t="shared" si="36"/>
        <v/>
      </c>
      <c r="C209" s="111">
        <v>200</v>
      </c>
      <c r="D209" s="104"/>
      <c r="E209" s="105"/>
      <c r="F209" s="106"/>
      <c r="G209" s="108"/>
      <c r="H209" s="108"/>
      <c r="I209" s="104"/>
      <c r="J209" s="109"/>
      <c r="K209" s="104"/>
      <c r="L209" s="104"/>
      <c r="M209" s="107"/>
      <c r="N209" s="107"/>
      <c r="O209" s="104"/>
      <c r="P209" s="107"/>
      <c r="Q209" s="107"/>
      <c r="R209" s="107"/>
      <c r="S209" s="108"/>
      <c r="T209" s="108"/>
      <c r="U209" s="108"/>
      <c r="V209" s="108"/>
      <c r="W209" s="7"/>
      <c r="X209" s="5" t="str">
        <f t="shared" si="37"/>
        <v/>
      </c>
      <c r="Y209" s="5" t="str">
        <f t="shared" si="38"/>
        <v/>
      </c>
      <c r="Z209" s="7"/>
      <c r="AA209" s="123" t="str">
        <f t="shared" si="39"/>
        <v/>
      </c>
      <c r="AB209" s="7"/>
      <c r="AC209" s="5" t="str">
        <f t="shared" si="40"/>
        <v/>
      </c>
      <c r="AD209" s="5" t="str">
        <f t="shared" si="41"/>
        <v/>
      </c>
      <c r="AE209" s="5" t="str">
        <f t="shared" si="42"/>
        <v/>
      </c>
      <c r="AF209" s="7"/>
      <c r="AI209" s="5" t="str">
        <f t="shared" si="43"/>
        <v>＠</v>
      </c>
      <c r="AJ209" s="5">
        <f>IF(AI209="＠",0,IF(COUNTIF($AI$10:AI209,AI209)&gt;=2,0,1))</f>
        <v>0</v>
      </c>
      <c r="AK209" s="5" t="str">
        <f t="shared" si="44"/>
        <v>＠</v>
      </c>
      <c r="AL209" s="5">
        <f>IF(AK209="＠",0,IF(COUNTIF($AK$10:AK209,AK209)&gt;=2,0,1))</f>
        <v>0</v>
      </c>
      <c r="AM209" s="5" t="str">
        <f t="shared" si="45"/>
        <v>＠</v>
      </c>
      <c r="AN209" s="5">
        <f>IF(AM209="＠",0,IF(COUNTIF($AM$10:AM209,AM209)&gt;=2,0,1))</f>
        <v>0</v>
      </c>
      <c r="AO209" s="5" t="str">
        <f t="shared" si="46"/>
        <v>＠</v>
      </c>
      <c r="AP209" s="5">
        <f>IF(AO209="＠",0,IF(COUNTIF($AO$10:AO209,AO209)&gt;=2,0,1))</f>
        <v>0</v>
      </c>
      <c r="AQ209" s="11"/>
    </row>
    <row r="210" spans="1:43" ht="22" customHeight="1">
      <c r="A210" s="3">
        <f t="shared" si="47"/>
        <v>1</v>
      </c>
      <c r="B210" s="3" t="str">
        <f t="shared" si="36"/>
        <v/>
      </c>
      <c r="C210" s="111">
        <v>201</v>
      </c>
      <c r="D210" s="104"/>
      <c r="E210" s="105"/>
      <c r="F210" s="106"/>
      <c r="G210" s="108"/>
      <c r="H210" s="108"/>
      <c r="I210" s="104"/>
      <c r="J210" s="109"/>
      <c r="K210" s="104"/>
      <c r="L210" s="104"/>
      <c r="M210" s="107"/>
      <c r="N210" s="107"/>
      <c r="O210" s="104"/>
      <c r="P210" s="107"/>
      <c r="Q210" s="107"/>
      <c r="R210" s="107"/>
      <c r="S210" s="108"/>
      <c r="T210" s="108"/>
      <c r="U210" s="108"/>
      <c r="V210" s="108"/>
      <c r="W210" s="7"/>
      <c r="X210" s="5" t="str">
        <f t="shared" si="37"/>
        <v/>
      </c>
      <c r="Y210" s="5" t="str">
        <f t="shared" si="38"/>
        <v/>
      </c>
      <c r="Z210" s="7"/>
      <c r="AA210" s="123" t="str">
        <f t="shared" si="39"/>
        <v/>
      </c>
      <c r="AB210" s="7"/>
      <c r="AC210" s="5" t="str">
        <f t="shared" si="40"/>
        <v/>
      </c>
      <c r="AD210" s="5" t="str">
        <f t="shared" si="41"/>
        <v/>
      </c>
      <c r="AE210" s="5" t="str">
        <f t="shared" si="42"/>
        <v/>
      </c>
      <c r="AF210" s="7"/>
      <c r="AI210" s="5" t="str">
        <f t="shared" si="43"/>
        <v>＠</v>
      </c>
      <c r="AJ210" s="5">
        <f>IF(AI210="＠",0,IF(COUNTIF($AI$10:AI210,AI210)&gt;=2,0,1))</f>
        <v>0</v>
      </c>
      <c r="AK210" s="5" t="str">
        <f t="shared" si="44"/>
        <v>＠</v>
      </c>
      <c r="AL210" s="5">
        <f>IF(AK210="＠",0,IF(COUNTIF($AK$10:AK210,AK210)&gt;=2,0,1))</f>
        <v>0</v>
      </c>
      <c r="AM210" s="5" t="str">
        <f t="shared" si="45"/>
        <v>＠</v>
      </c>
      <c r="AN210" s="5">
        <f>IF(AM210="＠",0,IF(COUNTIF($AM$10:AM210,AM210)&gt;=2,0,1))</f>
        <v>0</v>
      </c>
      <c r="AO210" s="5" t="str">
        <f t="shared" si="46"/>
        <v>＠</v>
      </c>
      <c r="AP210" s="5">
        <f>IF(AO210="＠",0,IF(COUNTIF($AO$10:AO210,AO210)&gt;=2,0,1))</f>
        <v>0</v>
      </c>
      <c r="AQ210" s="11"/>
    </row>
    <row r="211" spans="1:43" ht="22" customHeight="1">
      <c r="A211" s="3">
        <f t="shared" si="47"/>
        <v>1</v>
      </c>
      <c r="B211" s="3" t="str">
        <f t="shared" si="36"/>
        <v/>
      </c>
      <c r="C211" s="111">
        <v>202</v>
      </c>
      <c r="D211" s="104"/>
      <c r="E211" s="105"/>
      <c r="F211" s="106"/>
      <c r="G211" s="108"/>
      <c r="H211" s="108"/>
      <c r="I211" s="104"/>
      <c r="J211" s="109"/>
      <c r="K211" s="104"/>
      <c r="L211" s="104"/>
      <c r="M211" s="107"/>
      <c r="N211" s="107"/>
      <c r="O211" s="104"/>
      <c r="P211" s="107"/>
      <c r="Q211" s="107"/>
      <c r="R211" s="107"/>
      <c r="S211" s="108"/>
      <c r="T211" s="108"/>
      <c r="U211" s="108"/>
      <c r="V211" s="108"/>
      <c r="W211" s="7"/>
      <c r="X211" s="5" t="str">
        <f t="shared" si="37"/>
        <v/>
      </c>
      <c r="Y211" s="5" t="str">
        <f t="shared" si="38"/>
        <v/>
      </c>
      <c r="Z211" s="7"/>
      <c r="AA211" s="123" t="str">
        <f t="shared" si="39"/>
        <v/>
      </c>
      <c r="AB211" s="7"/>
      <c r="AC211" s="5" t="str">
        <f t="shared" si="40"/>
        <v/>
      </c>
      <c r="AD211" s="5" t="str">
        <f t="shared" si="41"/>
        <v/>
      </c>
      <c r="AE211" s="5" t="str">
        <f t="shared" si="42"/>
        <v/>
      </c>
      <c r="AF211" s="7"/>
      <c r="AI211" s="5" t="str">
        <f t="shared" si="43"/>
        <v>＠</v>
      </c>
      <c r="AJ211" s="5">
        <f>IF(AI211="＠",0,IF(COUNTIF($AI$10:AI211,AI211)&gt;=2,0,1))</f>
        <v>0</v>
      </c>
      <c r="AK211" s="5" t="str">
        <f t="shared" si="44"/>
        <v>＠</v>
      </c>
      <c r="AL211" s="5">
        <f>IF(AK211="＠",0,IF(COUNTIF($AK$10:AK211,AK211)&gt;=2,0,1))</f>
        <v>0</v>
      </c>
      <c r="AM211" s="5" t="str">
        <f t="shared" si="45"/>
        <v>＠</v>
      </c>
      <c r="AN211" s="5">
        <f>IF(AM211="＠",0,IF(COUNTIF($AM$10:AM211,AM211)&gt;=2,0,1))</f>
        <v>0</v>
      </c>
      <c r="AO211" s="5" t="str">
        <f t="shared" si="46"/>
        <v>＠</v>
      </c>
      <c r="AP211" s="5">
        <f>IF(AO211="＠",0,IF(COUNTIF($AO$10:AO211,AO211)&gt;=2,0,1))</f>
        <v>0</v>
      </c>
      <c r="AQ211" s="11"/>
    </row>
    <row r="212" spans="1:43" ht="22" customHeight="1">
      <c r="A212" s="3">
        <f t="shared" si="47"/>
        <v>1</v>
      </c>
      <c r="B212" s="3" t="str">
        <f t="shared" si="36"/>
        <v/>
      </c>
      <c r="C212" s="111">
        <v>203</v>
      </c>
      <c r="D212" s="104"/>
      <c r="E212" s="105"/>
      <c r="F212" s="106"/>
      <c r="G212" s="108"/>
      <c r="H212" s="108"/>
      <c r="I212" s="104"/>
      <c r="J212" s="109"/>
      <c r="K212" s="104"/>
      <c r="L212" s="104"/>
      <c r="M212" s="107"/>
      <c r="N212" s="107"/>
      <c r="O212" s="104"/>
      <c r="P212" s="107"/>
      <c r="Q212" s="107"/>
      <c r="R212" s="107"/>
      <c r="S212" s="108"/>
      <c r="T212" s="108"/>
      <c r="U212" s="108"/>
      <c r="V212" s="108"/>
      <c r="W212" s="7"/>
      <c r="X212" s="5" t="str">
        <f t="shared" si="37"/>
        <v/>
      </c>
      <c r="Y212" s="5" t="str">
        <f t="shared" si="38"/>
        <v/>
      </c>
      <c r="Z212" s="7"/>
      <c r="AA212" s="123" t="str">
        <f t="shared" si="39"/>
        <v/>
      </c>
      <c r="AB212" s="7"/>
      <c r="AC212" s="5" t="str">
        <f t="shared" si="40"/>
        <v/>
      </c>
      <c r="AD212" s="5" t="str">
        <f t="shared" si="41"/>
        <v/>
      </c>
      <c r="AE212" s="5" t="str">
        <f t="shared" si="42"/>
        <v/>
      </c>
      <c r="AF212" s="7"/>
      <c r="AI212" s="5" t="str">
        <f t="shared" si="43"/>
        <v>＠</v>
      </c>
      <c r="AJ212" s="5">
        <f>IF(AI212="＠",0,IF(COUNTIF($AI$10:AI212,AI212)&gt;=2,0,1))</f>
        <v>0</v>
      </c>
      <c r="AK212" s="5" t="str">
        <f t="shared" si="44"/>
        <v>＠</v>
      </c>
      <c r="AL212" s="5">
        <f>IF(AK212="＠",0,IF(COUNTIF($AK$10:AK212,AK212)&gt;=2,0,1))</f>
        <v>0</v>
      </c>
      <c r="AM212" s="5" t="str">
        <f t="shared" si="45"/>
        <v>＠</v>
      </c>
      <c r="AN212" s="5">
        <f>IF(AM212="＠",0,IF(COUNTIF($AM$10:AM212,AM212)&gt;=2,0,1))</f>
        <v>0</v>
      </c>
      <c r="AO212" s="5" t="str">
        <f t="shared" si="46"/>
        <v>＠</v>
      </c>
      <c r="AP212" s="5">
        <f>IF(AO212="＠",0,IF(COUNTIF($AO$10:AO212,AO212)&gt;=2,0,1))</f>
        <v>0</v>
      </c>
      <c r="AQ212" s="11"/>
    </row>
    <row r="213" spans="1:43" ht="22" customHeight="1">
      <c r="A213" s="3">
        <f t="shared" si="47"/>
        <v>1</v>
      </c>
      <c r="B213" s="3" t="str">
        <f t="shared" si="36"/>
        <v/>
      </c>
      <c r="C213" s="111">
        <v>204</v>
      </c>
      <c r="D213" s="104"/>
      <c r="E213" s="105"/>
      <c r="F213" s="106"/>
      <c r="G213" s="108"/>
      <c r="H213" s="108"/>
      <c r="I213" s="104"/>
      <c r="J213" s="109"/>
      <c r="K213" s="104"/>
      <c r="L213" s="104"/>
      <c r="M213" s="107"/>
      <c r="N213" s="107"/>
      <c r="O213" s="104"/>
      <c r="P213" s="107"/>
      <c r="Q213" s="107"/>
      <c r="R213" s="107"/>
      <c r="S213" s="108"/>
      <c r="T213" s="108"/>
      <c r="U213" s="108"/>
      <c r="V213" s="108"/>
      <c r="W213" s="7"/>
      <c r="X213" s="5" t="str">
        <f t="shared" si="37"/>
        <v/>
      </c>
      <c r="Y213" s="5" t="str">
        <f t="shared" si="38"/>
        <v/>
      </c>
      <c r="Z213" s="7"/>
      <c r="AA213" s="123" t="str">
        <f t="shared" si="39"/>
        <v/>
      </c>
      <c r="AB213" s="7"/>
      <c r="AC213" s="5" t="str">
        <f t="shared" si="40"/>
        <v/>
      </c>
      <c r="AD213" s="5" t="str">
        <f t="shared" si="41"/>
        <v/>
      </c>
      <c r="AE213" s="5" t="str">
        <f t="shared" si="42"/>
        <v/>
      </c>
      <c r="AF213" s="7"/>
      <c r="AI213" s="5" t="str">
        <f t="shared" si="43"/>
        <v>＠</v>
      </c>
      <c r="AJ213" s="5">
        <f>IF(AI213="＠",0,IF(COUNTIF($AI$10:AI213,AI213)&gt;=2,0,1))</f>
        <v>0</v>
      </c>
      <c r="AK213" s="5" t="str">
        <f t="shared" si="44"/>
        <v>＠</v>
      </c>
      <c r="AL213" s="5">
        <f>IF(AK213="＠",0,IF(COUNTIF($AK$10:AK213,AK213)&gt;=2,0,1))</f>
        <v>0</v>
      </c>
      <c r="AM213" s="5" t="str">
        <f t="shared" si="45"/>
        <v>＠</v>
      </c>
      <c r="AN213" s="5">
        <f>IF(AM213="＠",0,IF(COUNTIF($AM$10:AM213,AM213)&gt;=2,0,1))</f>
        <v>0</v>
      </c>
      <c r="AO213" s="5" t="str">
        <f t="shared" si="46"/>
        <v>＠</v>
      </c>
      <c r="AP213" s="5">
        <f>IF(AO213="＠",0,IF(COUNTIF($AO$10:AO213,AO213)&gt;=2,0,1))</f>
        <v>0</v>
      </c>
      <c r="AQ213" s="11"/>
    </row>
    <row r="214" spans="1:43" ht="22" customHeight="1">
      <c r="A214" s="3">
        <f t="shared" si="47"/>
        <v>1</v>
      </c>
      <c r="B214" s="3" t="str">
        <f t="shared" si="36"/>
        <v/>
      </c>
      <c r="C214" s="111">
        <v>205</v>
      </c>
      <c r="D214" s="104"/>
      <c r="E214" s="105"/>
      <c r="F214" s="106"/>
      <c r="G214" s="108"/>
      <c r="H214" s="108"/>
      <c r="I214" s="104"/>
      <c r="J214" s="109"/>
      <c r="K214" s="104"/>
      <c r="L214" s="104"/>
      <c r="M214" s="107"/>
      <c r="N214" s="107"/>
      <c r="O214" s="104"/>
      <c r="P214" s="107"/>
      <c r="Q214" s="107"/>
      <c r="R214" s="107"/>
      <c r="S214" s="108"/>
      <c r="T214" s="108"/>
      <c r="U214" s="108"/>
      <c r="V214" s="108"/>
      <c r="W214" s="7"/>
      <c r="X214" s="5" t="str">
        <f t="shared" si="37"/>
        <v/>
      </c>
      <c r="Y214" s="5" t="str">
        <f t="shared" si="38"/>
        <v/>
      </c>
      <c r="Z214" s="7"/>
      <c r="AA214" s="123" t="str">
        <f t="shared" si="39"/>
        <v/>
      </c>
      <c r="AB214" s="7"/>
      <c r="AC214" s="5" t="str">
        <f t="shared" si="40"/>
        <v/>
      </c>
      <c r="AD214" s="5" t="str">
        <f t="shared" si="41"/>
        <v/>
      </c>
      <c r="AE214" s="5" t="str">
        <f t="shared" si="42"/>
        <v/>
      </c>
      <c r="AF214" s="7"/>
      <c r="AI214" s="5" t="str">
        <f t="shared" si="43"/>
        <v>＠</v>
      </c>
      <c r="AJ214" s="5">
        <f>IF(AI214="＠",0,IF(COUNTIF($AI$10:AI214,AI214)&gt;=2,0,1))</f>
        <v>0</v>
      </c>
      <c r="AK214" s="5" t="str">
        <f t="shared" si="44"/>
        <v>＠</v>
      </c>
      <c r="AL214" s="5">
        <f>IF(AK214="＠",0,IF(COUNTIF($AK$10:AK214,AK214)&gt;=2,0,1))</f>
        <v>0</v>
      </c>
      <c r="AM214" s="5" t="str">
        <f t="shared" si="45"/>
        <v>＠</v>
      </c>
      <c r="AN214" s="5">
        <f>IF(AM214="＠",0,IF(COUNTIF($AM$10:AM214,AM214)&gt;=2,0,1))</f>
        <v>0</v>
      </c>
      <c r="AO214" s="5" t="str">
        <f t="shared" si="46"/>
        <v>＠</v>
      </c>
      <c r="AP214" s="5">
        <f>IF(AO214="＠",0,IF(COUNTIF($AO$10:AO214,AO214)&gt;=2,0,1))</f>
        <v>0</v>
      </c>
      <c r="AQ214" s="11"/>
    </row>
    <row r="215" spans="1:43" ht="22" customHeight="1">
      <c r="A215" s="3">
        <f t="shared" si="47"/>
        <v>1</v>
      </c>
      <c r="B215" s="3" t="str">
        <f t="shared" si="36"/>
        <v/>
      </c>
      <c r="C215" s="111">
        <v>206</v>
      </c>
      <c r="D215" s="104"/>
      <c r="E215" s="105"/>
      <c r="F215" s="106"/>
      <c r="G215" s="108"/>
      <c r="H215" s="108"/>
      <c r="I215" s="104"/>
      <c r="J215" s="109"/>
      <c r="K215" s="104"/>
      <c r="L215" s="104"/>
      <c r="M215" s="107"/>
      <c r="N215" s="107"/>
      <c r="O215" s="104"/>
      <c r="P215" s="107"/>
      <c r="Q215" s="107"/>
      <c r="R215" s="107"/>
      <c r="S215" s="108"/>
      <c r="T215" s="108"/>
      <c r="U215" s="108"/>
      <c r="V215" s="108"/>
      <c r="W215" s="7"/>
      <c r="X215" s="5" t="str">
        <f t="shared" si="37"/>
        <v/>
      </c>
      <c r="Y215" s="5" t="str">
        <f t="shared" si="38"/>
        <v/>
      </c>
      <c r="Z215" s="7"/>
      <c r="AA215" s="123" t="str">
        <f t="shared" si="39"/>
        <v/>
      </c>
      <c r="AB215" s="7"/>
      <c r="AC215" s="5" t="str">
        <f t="shared" si="40"/>
        <v/>
      </c>
      <c r="AD215" s="5" t="str">
        <f t="shared" si="41"/>
        <v/>
      </c>
      <c r="AE215" s="5" t="str">
        <f t="shared" si="42"/>
        <v/>
      </c>
      <c r="AF215" s="7"/>
      <c r="AI215" s="5" t="str">
        <f t="shared" si="43"/>
        <v>＠</v>
      </c>
      <c r="AJ215" s="5">
        <f>IF(AI215="＠",0,IF(COUNTIF($AI$10:AI215,AI215)&gt;=2,0,1))</f>
        <v>0</v>
      </c>
      <c r="AK215" s="5" t="str">
        <f t="shared" si="44"/>
        <v>＠</v>
      </c>
      <c r="AL215" s="5">
        <f>IF(AK215="＠",0,IF(COUNTIF($AK$10:AK215,AK215)&gt;=2,0,1))</f>
        <v>0</v>
      </c>
      <c r="AM215" s="5" t="str">
        <f t="shared" si="45"/>
        <v>＠</v>
      </c>
      <c r="AN215" s="5">
        <f>IF(AM215="＠",0,IF(COUNTIF($AM$10:AM215,AM215)&gt;=2,0,1))</f>
        <v>0</v>
      </c>
      <c r="AO215" s="5" t="str">
        <f t="shared" si="46"/>
        <v>＠</v>
      </c>
      <c r="AP215" s="5">
        <f>IF(AO215="＠",0,IF(COUNTIF($AO$10:AO215,AO215)&gt;=2,0,1))</f>
        <v>0</v>
      </c>
      <c r="AQ215" s="11"/>
    </row>
    <row r="216" spans="1:43" ht="22" customHeight="1">
      <c r="A216" s="3">
        <f t="shared" si="47"/>
        <v>1</v>
      </c>
      <c r="B216" s="3" t="str">
        <f t="shared" si="36"/>
        <v/>
      </c>
      <c r="C216" s="111">
        <v>207</v>
      </c>
      <c r="D216" s="104"/>
      <c r="E216" s="105"/>
      <c r="F216" s="106"/>
      <c r="G216" s="108"/>
      <c r="H216" s="108"/>
      <c r="I216" s="104"/>
      <c r="J216" s="109"/>
      <c r="K216" s="104"/>
      <c r="L216" s="104"/>
      <c r="M216" s="107"/>
      <c r="N216" s="107"/>
      <c r="O216" s="104"/>
      <c r="P216" s="107"/>
      <c r="Q216" s="107"/>
      <c r="R216" s="107"/>
      <c r="S216" s="108"/>
      <c r="T216" s="108"/>
      <c r="U216" s="108"/>
      <c r="V216" s="108"/>
      <c r="W216" s="7"/>
      <c r="X216" s="5" t="str">
        <f t="shared" si="37"/>
        <v/>
      </c>
      <c r="Y216" s="5" t="str">
        <f t="shared" si="38"/>
        <v/>
      </c>
      <c r="Z216" s="7"/>
      <c r="AA216" s="123" t="str">
        <f t="shared" si="39"/>
        <v/>
      </c>
      <c r="AB216" s="7"/>
      <c r="AC216" s="5" t="str">
        <f t="shared" si="40"/>
        <v/>
      </c>
      <c r="AD216" s="5" t="str">
        <f t="shared" si="41"/>
        <v/>
      </c>
      <c r="AE216" s="5" t="str">
        <f t="shared" si="42"/>
        <v/>
      </c>
      <c r="AF216" s="7"/>
      <c r="AI216" s="5" t="str">
        <f t="shared" si="43"/>
        <v>＠</v>
      </c>
      <c r="AJ216" s="5">
        <f>IF(AI216="＠",0,IF(COUNTIF($AI$10:AI216,AI216)&gt;=2,0,1))</f>
        <v>0</v>
      </c>
      <c r="AK216" s="5" t="str">
        <f t="shared" si="44"/>
        <v>＠</v>
      </c>
      <c r="AL216" s="5">
        <f>IF(AK216="＠",0,IF(COUNTIF($AK$10:AK216,AK216)&gt;=2,0,1))</f>
        <v>0</v>
      </c>
      <c r="AM216" s="5" t="str">
        <f t="shared" si="45"/>
        <v>＠</v>
      </c>
      <c r="AN216" s="5">
        <f>IF(AM216="＠",0,IF(COUNTIF($AM$10:AM216,AM216)&gt;=2,0,1))</f>
        <v>0</v>
      </c>
      <c r="AO216" s="5" t="str">
        <f t="shared" si="46"/>
        <v>＠</v>
      </c>
      <c r="AP216" s="5">
        <f>IF(AO216="＠",0,IF(COUNTIF($AO$10:AO216,AO216)&gt;=2,0,1))</f>
        <v>0</v>
      </c>
      <c r="AQ216" s="11"/>
    </row>
    <row r="217" spans="1:43" ht="22" customHeight="1">
      <c r="A217" s="3">
        <f t="shared" si="47"/>
        <v>1</v>
      </c>
      <c r="B217" s="3" t="str">
        <f t="shared" si="36"/>
        <v/>
      </c>
      <c r="C217" s="111">
        <v>208</v>
      </c>
      <c r="D217" s="104"/>
      <c r="E217" s="105"/>
      <c r="F217" s="106"/>
      <c r="G217" s="108"/>
      <c r="H217" s="108"/>
      <c r="I217" s="104"/>
      <c r="J217" s="109"/>
      <c r="K217" s="104"/>
      <c r="L217" s="104"/>
      <c r="M217" s="107"/>
      <c r="N217" s="107"/>
      <c r="O217" s="104"/>
      <c r="P217" s="107"/>
      <c r="Q217" s="107"/>
      <c r="R217" s="107"/>
      <c r="S217" s="108"/>
      <c r="T217" s="108"/>
      <c r="U217" s="108"/>
      <c r="V217" s="108"/>
      <c r="W217" s="7"/>
      <c r="X217" s="5" t="str">
        <f t="shared" si="37"/>
        <v/>
      </c>
      <c r="Y217" s="5" t="str">
        <f t="shared" si="38"/>
        <v/>
      </c>
      <c r="Z217" s="7"/>
      <c r="AA217" s="123" t="str">
        <f t="shared" si="39"/>
        <v/>
      </c>
      <c r="AB217" s="7"/>
      <c r="AC217" s="5" t="str">
        <f t="shared" si="40"/>
        <v/>
      </c>
      <c r="AD217" s="5" t="str">
        <f t="shared" si="41"/>
        <v/>
      </c>
      <c r="AE217" s="5" t="str">
        <f t="shared" si="42"/>
        <v/>
      </c>
      <c r="AF217" s="7"/>
      <c r="AI217" s="5" t="str">
        <f t="shared" si="43"/>
        <v>＠</v>
      </c>
      <c r="AJ217" s="5">
        <f>IF(AI217="＠",0,IF(COUNTIF($AI$10:AI217,AI217)&gt;=2,0,1))</f>
        <v>0</v>
      </c>
      <c r="AK217" s="5" t="str">
        <f t="shared" si="44"/>
        <v>＠</v>
      </c>
      <c r="AL217" s="5">
        <f>IF(AK217="＠",0,IF(COUNTIF($AK$10:AK217,AK217)&gt;=2,0,1))</f>
        <v>0</v>
      </c>
      <c r="AM217" s="5" t="str">
        <f t="shared" si="45"/>
        <v>＠</v>
      </c>
      <c r="AN217" s="5">
        <f>IF(AM217="＠",0,IF(COUNTIF($AM$10:AM217,AM217)&gt;=2,0,1))</f>
        <v>0</v>
      </c>
      <c r="AO217" s="5" t="str">
        <f t="shared" si="46"/>
        <v>＠</v>
      </c>
      <c r="AP217" s="5">
        <f>IF(AO217="＠",0,IF(COUNTIF($AO$10:AO217,AO217)&gt;=2,0,1))</f>
        <v>0</v>
      </c>
      <c r="AQ217" s="11"/>
    </row>
    <row r="218" spans="1:43" ht="22" customHeight="1">
      <c r="A218" s="3">
        <f t="shared" si="47"/>
        <v>1</v>
      </c>
      <c r="B218" s="3" t="str">
        <f t="shared" si="36"/>
        <v/>
      </c>
      <c r="C218" s="111">
        <v>209</v>
      </c>
      <c r="D218" s="104"/>
      <c r="E218" s="105"/>
      <c r="F218" s="106"/>
      <c r="G218" s="108"/>
      <c r="H218" s="108"/>
      <c r="I218" s="104"/>
      <c r="J218" s="109"/>
      <c r="K218" s="104"/>
      <c r="L218" s="104"/>
      <c r="M218" s="107"/>
      <c r="N218" s="107"/>
      <c r="O218" s="104"/>
      <c r="P218" s="107"/>
      <c r="Q218" s="107"/>
      <c r="R218" s="107"/>
      <c r="S218" s="108"/>
      <c r="T218" s="108"/>
      <c r="U218" s="108"/>
      <c r="V218" s="108"/>
      <c r="W218" s="7"/>
      <c r="X218" s="5" t="str">
        <f t="shared" si="37"/>
        <v/>
      </c>
      <c r="Y218" s="5" t="str">
        <f t="shared" si="38"/>
        <v/>
      </c>
      <c r="Z218" s="7"/>
      <c r="AA218" s="123" t="str">
        <f t="shared" si="39"/>
        <v/>
      </c>
      <c r="AB218" s="7"/>
      <c r="AC218" s="5" t="str">
        <f t="shared" si="40"/>
        <v/>
      </c>
      <c r="AD218" s="5" t="str">
        <f t="shared" si="41"/>
        <v/>
      </c>
      <c r="AE218" s="5" t="str">
        <f t="shared" si="42"/>
        <v/>
      </c>
      <c r="AF218" s="7"/>
      <c r="AI218" s="5" t="str">
        <f t="shared" si="43"/>
        <v>＠</v>
      </c>
      <c r="AJ218" s="5">
        <f>IF(AI218="＠",0,IF(COUNTIF($AI$10:AI218,AI218)&gt;=2,0,1))</f>
        <v>0</v>
      </c>
      <c r="AK218" s="5" t="str">
        <f t="shared" si="44"/>
        <v>＠</v>
      </c>
      <c r="AL218" s="5">
        <f>IF(AK218="＠",0,IF(COUNTIF($AK$10:AK218,AK218)&gt;=2,0,1))</f>
        <v>0</v>
      </c>
      <c r="AM218" s="5" t="str">
        <f t="shared" si="45"/>
        <v>＠</v>
      </c>
      <c r="AN218" s="5">
        <f>IF(AM218="＠",0,IF(COUNTIF($AM$10:AM218,AM218)&gt;=2,0,1))</f>
        <v>0</v>
      </c>
      <c r="AO218" s="5" t="str">
        <f t="shared" si="46"/>
        <v>＠</v>
      </c>
      <c r="AP218" s="5">
        <f>IF(AO218="＠",0,IF(COUNTIF($AO$10:AO218,AO218)&gt;=2,0,1))</f>
        <v>0</v>
      </c>
      <c r="AQ218" s="11"/>
    </row>
    <row r="219" spans="1:43" ht="22" customHeight="1">
      <c r="A219" s="3">
        <f t="shared" si="47"/>
        <v>1</v>
      </c>
      <c r="B219" s="3" t="str">
        <f t="shared" si="36"/>
        <v/>
      </c>
      <c r="C219" s="111">
        <v>210</v>
      </c>
      <c r="D219" s="104"/>
      <c r="E219" s="105"/>
      <c r="F219" s="106"/>
      <c r="G219" s="108"/>
      <c r="H219" s="108"/>
      <c r="I219" s="104"/>
      <c r="J219" s="109"/>
      <c r="K219" s="104"/>
      <c r="L219" s="104"/>
      <c r="M219" s="107"/>
      <c r="N219" s="107"/>
      <c r="O219" s="104"/>
      <c r="P219" s="107"/>
      <c r="Q219" s="107"/>
      <c r="R219" s="107"/>
      <c r="S219" s="108"/>
      <c r="T219" s="108"/>
      <c r="U219" s="108"/>
      <c r="V219" s="108"/>
      <c r="W219" s="7"/>
      <c r="X219" s="5" t="str">
        <f t="shared" si="37"/>
        <v/>
      </c>
      <c r="Y219" s="5" t="str">
        <f t="shared" si="38"/>
        <v/>
      </c>
      <c r="Z219" s="7"/>
      <c r="AA219" s="123" t="str">
        <f t="shared" si="39"/>
        <v/>
      </c>
      <c r="AB219" s="7"/>
      <c r="AC219" s="5" t="str">
        <f t="shared" si="40"/>
        <v/>
      </c>
      <c r="AD219" s="5" t="str">
        <f t="shared" si="41"/>
        <v/>
      </c>
      <c r="AE219" s="5" t="str">
        <f t="shared" si="42"/>
        <v/>
      </c>
      <c r="AF219" s="7"/>
      <c r="AI219" s="5" t="str">
        <f t="shared" si="43"/>
        <v>＠</v>
      </c>
      <c r="AJ219" s="5">
        <f>IF(AI219="＠",0,IF(COUNTIF($AI$10:AI219,AI219)&gt;=2,0,1))</f>
        <v>0</v>
      </c>
      <c r="AK219" s="5" t="str">
        <f t="shared" si="44"/>
        <v>＠</v>
      </c>
      <c r="AL219" s="5">
        <f>IF(AK219="＠",0,IF(COUNTIF($AK$10:AK219,AK219)&gt;=2,0,1))</f>
        <v>0</v>
      </c>
      <c r="AM219" s="5" t="str">
        <f t="shared" si="45"/>
        <v>＠</v>
      </c>
      <c r="AN219" s="5">
        <f>IF(AM219="＠",0,IF(COUNTIF($AM$10:AM219,AM219)&gt;=2,0,1))</f>
        <v>0</v>
      </c>
      <c r="AO219" s="5" t="str">
        <f t="shared" si="46"/>
        <v>＠</v>
      </c>
      <c r="AP219" s="5">
        <f>IF(AO219="＠",0,IF(COUNTIF($AO$10:AO219,AO219)&gt;=2,0,1))</f>
        <v>0</v>
      </c>
      <c r="AQ219" s="11"/>
    </row>
    <row r="220" spans="1:43" ht="22" customHeight="1">
      <c r="A220" s="3">
        <f t="shared" si="47"/>
        <v>1</v>
      </c>
      <c r="B220" s="3" t="str">
        <f t="shared" si="36"/>
        <v/>
      </c>
      <c r="C220" s="111">
        <v>211</v>
      </c>
      <c r="D220" s="104"/>
      <c r="E220" s="105"/>
      <c r="F220" s="106"/>
      <c r="G220" s="108"/>
      <c r="H220" s="108"/>
      <c r="I220" s="104"/>
      <c r="J220" s="109"/>
      <c r="K220" s="104"/>
      <c r="L220" s="104"/>
      <c r="M220" s="107"/>
      <c r="N220" s="107"/>
      <c r="O220" s="104"/>
      <c r="P220" s="107"/>
      <c r="Q220" s="107"/>
      <c r="R220" s="107"/>
      <c r="S220" s="108"/>
      <c r="T220" s="108"/>
      <c r="U220" s="108"/>
      <c r="V220" s="108"/>
      <c r="W220" s="7"/>
      <c r="X220" s="5" t="str">
        <f t="shared" si="37"/>
        <v/>
      </c>
      <c r="Y220" s="5" t="str">
        <f t="shared" si="38"/>
        <v/>
      </c>
      <c r="Z220" s="7"/>
      <c r="AA220" s="123" t="str">
        <f t="shared" si="39"/>
        <v/>
      </c>
      <c r="AB220" s="7"/>
      <c r="AC220" s="5" t="str">
        <f t="shared" si="40"/>
        <v/>
      </c>
      <c r="AD220" s="5" t="str">
        <f t="shared" si="41"/>
        <v/>
      </c>
      <c r="AE220" s="5" t="str">
        <f t="shared" si="42"/>
        <v/>
      </c>
      <c r="AF220" s="7"/>
      <c r="AI220" s="5" t="str">
        <f t="shared" si="43"/>
        <v>＠</v>
      </c>
      <c r="AJ220" s="5">
        <f>IF(AI220="＠",0,IF(COUNTIF($AI$10:AI220,AI220)&gt;=2,0,1))</f>
        <v>0</v>
      </c>
      <c r="AK220" s="5" t="str">
        <f t="shared" si="44"/>
        <v>＠</v>
      </c>
      <c r="AL220" s="5">
        <f>IF(AK220="＠",0,IF(COUNTIF($AK$10:AK220,AK220)&gt;=2,0,1))</f>
        <v>0</v>
      </c>
      <c r="AM220" s="5" t="str">
        <f t="shared" si="45"/>
        <v>＠</v>
      </c>
      <c r="AN220" s="5">
        <f>IF(AM220="＠",0,IF(COUNTIF($AM$10:AM220,AM220)&gt;=2,0,1))</f>
        <v>0</v>
      </c>
      <c r="AO220" s="5" t="str">
        <f t="shared" si="46"/>
        <v>＠</v>
      </c>
      <c r="AP220" s="5">
        <f>IF(AO220="＠",0,IF(COUNTIF($AO$10:AO220,AO220)&gt;=2,0,1))</f>
        <v>0</v>
      </c>
      <c r="AQ220" s="11"/>
    </row>
    <row r="221" spans="1:43" ht="22" customHeight="1">
      <c r="A221" s="3">
        <f t="shared" si="47"/>
        <v>1</v>
      </c>
      <c r="B221" s="3" t="str">
        <f t="shared" si="36"/>
        <v/>
      </c>
      <c r="C221" s="111">
        <v>212</v>
      </c>
      <c r="D221" s="104"/>
      <c r="E221" s="105"/>
      <c r="F221" s="106"/>
      <c r="G221" s="108"/>
      <c r="H221" s="108"/>
      <c r="I221" s="104"/>
      <c r="J221" s="109"/>
      <c r="K221" s="104"/>
      <c r="L221" s="104"/>
      <c r="M221" s="107"/>
      <c r="N221" s="107"/>
      <c r="O221" s="104"/>
      <c r="P221" s="107"/>
      <c r="Q221" s="107"/>
      <c r="R221" s="107"/>
      <c r="S221" s="108"/>
      <c r="T221" s="108"/>
      <c r="U221" s="108"/>
      <c r="V221" s="108"/>
      <c r="W221" s="7"/>
      <c r="X221" s="5" t="str">
        <f t="shared" si="37"/>
        <v/>
      </c>
      <c r="Y221" s="5" t="str">
        <f t="shared" si="38"/>
        <v/>
      </c>
      <c r="Z221" s="7"/>
      <c r="AA221" s="123" t="str">
        <f t="shared" si="39"/>
        <v/>
      </c>
      <c r="AB221" s="7"/>
      <c r="AC221" s="5" t="str">
        <f t="shared" si="40"/>
        <v/>
      </c>
      <c r="AD221" s="5" t="str">
        <f t="shared" si="41"/>
        <v/>
      </c>
      <c r="AE221" s="5" t="str">
        <f t="shared" si="42"/>
        <v/>
      </c>
      <c r="AF221" s="7"/>
      <c r="AI221" s="5" t="str">
        <f t="shared" si="43"/>
        <v>＠</v>
      </c>
      <c r="AJ221" s="5">
        <f>IF(AI221="＠",0,IF(COUNTIF($AI$10:AI221,AI221)&gt;=2,0,1))</f>
        <v>0</v>
      </c>
      <c r="AK221" s="5" t="str">
        <f t="shared" si="44"/>
        <v>＠</v>
      </c>
      <c r="AL221" s="5">
        <f>IF(AK221="＠",0,IF(COUNTIF($AK$10:AK221,AK221)&gt;=2,0,1))</f>
        <v>0</v>
      </c>
      <c r="AM221" s="5" t="str">
        <f t="shared" si="45"/>
        <v>＠</v>
      </c>
      <c r="AN221" s="5">
        <f>IF(AM221="＠",0,IF(COUNTIF($AM$10:AM221,AM221)&gt;=2,0,1))</f>
        <v>0</v>
      </c>
      <c r="AO221" s="5" t="str">
        <f t="shared" si="46"/>
        <v>＠</v>
      </c>
      <c r="AP221" s="5">
        <f>IF(AO221="＠",0,IF(COUNTIF($AO$10:AO221,AO221)&gt;=2,0,1))</f>
        <v>0</v>
      </c>
      <c r="AQ221" s="11"/>
    </row>
    <row r="222" spans="1:43" ht="22" customHeight="1">
      <c r="A222" s="3">
        <f t="shared" si="47"/>
        <v>1</v>
      </c>
      <c r="B222" s="3" t="str">
        <f t="shared" si="36"/>
        <v/>
      </c>
      <c r="C222" s="111">
        <v>213</v>
      </c>
      <c r="D222" s="104"/>
      <c r="E222" s="105"/>
      <c r="F222" s="106"/>
      <c r="G222" s="108"/>
      <c r="H222" s="108"/>
      <c r="I222" s="104"/>
      <c r="J222" s="109"/>
      <c r="K222" s="104"/>
      <c r="L222" s="104"/>
      <c r="M222" s="107"/>
      <c r="N222" s="107"/>
      <c r="O222" s="104"/>
      <c r="P222" s="107"/>
      <c r="Q222" s="107"/>
      <c r="R222" s="107"/>
      <c r="S222" s="108"/>
      <c r="T222" s="108"/>
      <c r="U222" s="108"/>
      <c r="V222" s="108"/>
      <c r="W222" s="7"/>
      <c r="X222" s="5" t="str">
        <f t="shared" si="37"/>
        <v/>
      </c>
      <c r="Y222" s="5" t="str">
        <f t="shared" si="38"/>
        <v/>
      </c>
      <c r="Z222" s="7"/>
      <c r="AA222" s="123" t="str">
        <f t="shared" si="39"/>
        <v/>
      </c>
      <c r="AB222" s="7"/>
      <c r="AC222" s="5" t="str">
        <f t="shared" si="40"/>
        <v/>
      </c>
      <c r="AD222" s="5" t="str">
        <f t="shared" si="41"/>
        <v/>
      </c>
      <c r="AE222" s="5" t="str">
        <f t="shared" si="42"/>
        <v/>
      </c>
      <c r="AF222" s="7"/>
      <c r="AI222" s="5" t="str">
        <f t="shared" si="43"/>
        <v>＠</v>
      </c>
      <c r="AJ222" s="5">
        <f>IF(AI222="＠",0,IF(COUNTIF($AI$10:AI222,AI222)&gt;=2,0,1))</f>
        <v>0</v>
      </c>
      <c r="AK222" s="5" t="str">
        <f t="shared" si="44"/>
        <v>＠</v>
      </c>
      <c r="AL222" s="5">
        <f>IF(AK222="＠",0,IF(COUNTIF($AK$10:AK222,AK222)&gt;=2,0,1))</f>
        <v>0</v>
      </c>
      <c r="AM222" s="5" t="str">
        <f t="shared" si="45"/>
        <v>＠</v>
      </c>
      <c r="AN222" s="5">
        <f>IF(AM222="＠",0,IF(COUNTIF($AM$10:AM222,AM222)&gt;=2,0,1))</f>
        <v>0</v>
      </c>
      <c r="AO222" s="5" t="str">
        <f t="shared" si="46"/>
        <v>＠</v>
      </c>
      <c r="AP222" s="5">
        <f>IF(AO222="＠",0,IF(COUNTIF($AO$10:AO222,AO222)&gt;=2,0,1))</f>
        <v>0</v>
      </c>
      <c r="AQ222" s="11"/>
    </row>
    <row r="223" spans="1:43" ht="22" customHeight="1">
      <c r="A223" s="3">
        <f t="shared" si="47"/>
        <v>1</v>
      </c>
      <c r="B223" s="3" t="str">
        <f t="shared" si="36"/>
        <v/>
      </c>
      <c r="C223" s="111">
        <v>214</v>
      </c>
      <c r="D223" s="104"/>
      <c r="E223" s="105"/>
      <c r="F223" s="106"/>
      <c r="G223" s="108"/>
      <c r="H223" s="108"/>
      <c r="I223" s="104"/>
      <c r="J223" s="109"/>
      <c r="K223" s="104"/>
      <c r="L223" s="104"/>
      <c r="M223" s="107"/>
      <c r="N223" s="107"/>
      <c r="O223" s="104"/>
      <c r="P223" s="107"/>
      <c r="Q223" s="107"/>
      <c r="R223" s="107"/>
      <c r="S223" s="108"/>
      <c r="T223" s="108"/>
      <c r="U223" s="108"/>
      <c r="V223" s="108"/>
      <c r="W223" s="7"/>
      <c r="X223" s="5" t="str">
        <f t="shared" si="37"/>
        <v/>
      </c>
      <c r="Y223" s="5" t="str">
        <f t="shared" si="38"/>
        <v/>
      </c>
      <c r="Z223" s="7"/>
      <c r="AA223" s="123" t="str">
        <f t="shared" si="39"/>
        <v/>
      </c>
      <c r="AB223" s="7"/>
      <c r="AC223" s="5" t="str">
        <f t="shared" si="40"/>
        <v/>
      </c>
      <c r="AD223" s="5" t="str">
        <f t="shared" si="41"/>
        <v/>
      </c>
      <c r="AE223" s="5" t="str">
        <f t="shared" si="42"/>
        <v/>
      </c>
      <c r="AF223" s="7"/>
      <c r="AI223" s="5" t="str">
        <f t="shared" si="43"/>
        <v>＠</v>
      </c>
      <c r="AJ223" s="5">
        <f>IF(AI223="＠",0,IF(COUNTIF($AI$10:AI223,AI223)&gt;=2,0,1))</f>
        <v>0</v>
      </c>
      <c r="AK223" s="5" t="str">
        <f t="shared" si="44"/>
        <v>＠</v>
      </c>
      <c r="AL223" s="5">
        <f>IF(AK223="＠",0,IF(COUNTIF($AK$10:AK223,AK223)&gt;=2,0,1))</f>
        <v>0</v>
      </c>
      <c r="AM223" s="5" t="str">
        <f t="shared" si="45"/>
        <v>＠</v>
      </c>
      <c r="AN223" s="5">
        <f>IF(AM223="＠",0,IF(COUNTIF($AM$10:AM223,AM223)&gt;=2,0,1))</f>
        <v>0</v>
      </c>
      <c r="AO223" s="5" t="str">
        <f t="shared" si="46"/>
        <v>＠</v>
      </c>
      <c r="AP223" s="5">
        <f>IF(AO223="＠",0,IF(COUNTIF($AO$10:AO223,AO223)&gt;=2,0,1))</f>
        <v>0</v>
      </c>
      <c r="AQ223" s="11"/>
    </row>
    <row r="224" spans="1:43" ht="22" customHeight="1">
      <c r="A224" s="3">
        <f t="shared" si="47"/>
        <v>1</v>
      </c>
      <c r="B224" s="3" t="str">
        <f t="shared" si="36"/>
        <v/>
      </c>
      <c r="C224" s="111">
        <v>215</v>
      </c>
      <c r="D224" s="104"/>
      <c r="E224" s="105"/>
      <c r="F224" s="106"/>
      <c r="G224" s="108"/>
      <c r="H224" s="108"/>
      <c r="I224" s="104"/>
      <c r="J224" s="109"/>
      <c r="K224" s="104"/>
      <c r="L224" s="104"/>
      <c r="M224" s="107"/>
      <c r="N224" s="107"/>
      <c r="O224" s="104"/>
      <c r="P224" s="107"/>
      <c r="Q224" s="107"/>
      <c r="R224" s="107"/>
      <c r="S224" s="108"/>
      <c r="T224" s="108"/>
      <c r="U224" s="108"/>
      <c r="V224" s="108"/>
      <c r="W224" s="7"/>
      <c r="X224" s="5" t="str">
        <f t="shared" si="37"/>
        <v/>
      </c>
      <c r="Y224" s="5" t="str">
        <f t="shared" si="38"/>
        <v/>
      </c>
      <c r="Z224" s="7"/>
      <c r="AA224" s="123" t="str">
        <f t="shared" si="39"/>
        <v/>
      </c>
      <c r="AB224" s="7"/>
      <c r="AC224" s="5" t="str">
        <f t="shared" si="40"/>
        <v/>
      </c>
      <c r="AD224" s="5" t="str">
        <f t="shared" si="41"/>
        <v/>
      </c>
      <c r="AE224" s="5" t="str">
        <f t="shared" si="42"/>
        <v/>
      </c>
      <c r="AF224" s="7"/>
      <c r="AI224" s="5" t="str">
        <f t="shared" si="43"/>
        <v>＠</v>
      </c>
      <c r="AJ224" s="5">
        <f>IF(AI224="＠",0,IF(COUNTIF($AI$10:AI224,AI224)&gt;=2,0,1))</f>
        <v>0</v>
      </c>
      <c r="AK224" s="5" t="str">
        <f t="shared" si="44"/>
        <v>＠</v>
      </c>
      <c r="AL224" s="5">
        <f>IF(AK224="＠",0,IF(COUNTIF($AK$10:AK224,AK224)&gt;=2,0,1))</f>
        <v>0</v>
      </c>
      <c r="AM224" s="5" t="str">
        <f t="shared" si="45"/>
        <v>＠</v>
      </c>
      <c r="AN224" s="5">
        <f>IF(AM224="＠",0,IF(COUNTIF($AM$10:AM224,AM224)&gt;=2,0,1))</f>
        <v>0</v>
      </c>
      <c r="AO224" s="5" t="str">
        <f t="shared" si="46"/>
        <v>＠</v>
      </c>
      <c r="AP224" s="5">
        <f>IF(AO224="＠",0,IF(COUNTIF($AO$10:AO224,AO224)&gt;=2,0,1))</f>
        <v>0</v>
      </c>
      <c r="AQ224" s="11"/>
    </row>
    <row r="225" spans="1:43" ht="22" customHeight="1">
      <c r="A225" s="3">
        <f t="shared" si="47"/>
        <v>1</v>
      </c>
      <c r="B225" s="3" t="str">
        <f t="shared" si="36"/>
        <v/>
      </c>
      <c r="C225" s="111">
        <v>216</v>
      </c>
      <c r="D225" s="104"/>
      <c r="E225" s="105"/>
      <c r="F225" s="106"/>
      <c r="G225" s="108"/>
      <c r="H225" s="108"/>
      <c r="I225" s="104"/>
      <c r="J225" s="109"/>
      <c r="K225" s="104"/>
      <c r="L225" s="104"/>
      <c r="M225" s="107"/>
      <c r="N225" s="107"/>
      <c r="O225" s="104"/>
      <c r="P225" s="107"/>
      <c r="Q225" s="107"/>
      <c r="R225" s="107"/>
      <c r="S225" s="108"/>
      <c r="T225" s="108"/>
      <c r="U225" s="108"/>
      <c r="V225" s="108"/>
      <c r="W225" s="7"/>
      <c r="X225" s="5" t="str">
        <f t="shared" si="37"/>
        <v/>
      </c>
      <c r="Y225" s="5" t="str">
        <f t="shared" si="38"/>
        <v/>
      </c>
      <c r="Z225" s="7"/>
      <c r="AA225" s="123" t="str">
        <f t="shared" si="39"/>
        <v/>
      </c>
      <c r="AB225" s="7"/>
      <c r="AC225" s="5" t="str">
        <f t="shared" si="40"/>
        <v/>
      </c>
      <c r="AD225" s="5" t="str">
        <f t="shared" si="41"/>
        <v/>
      </c>
      <c r="AE225" s="5" t="str">
        <f t="shared" si="42"/>
        <v/>
      </c>
      <c r="AF225" s="7"/>
      <c r="AI225" s="5" t="str">
        <f t="shared" si="43"/>
        <v>＠</v>
      </c>
      <c r="AJ225" s="5">
        <f>IF(AI225="＠",0,IF(COUNTIF($AI$10:AI225,AI225)&gt;=2,0,1))</f>
        <v>0</v>
      </c>
      <c r="AK225" s="5" t="str">
        <f t="shared" si="44"/>
        <v>＠</v>
      </c>
      <c r="AL225" s="5">
        <f>IF(AK225="＠",0,IF(COUNTIF($AK$10:AK225,AK225)&gt;=2,0,1))</f>
        <v>0</v>
      </c>
      <c r="AM225" s="5" t="str">
        <f t="shared" si="45"/>
        <v>＠</v>
      </c>
      <c r="AN225" s="5">
        <f>IF(AM225="＠",0,IF(COUNTIF($AM$10:AM225,AM225)&gt;=2,0,1))</f>
        <v>0</v>
      </c>
      <c r="AO225" s="5" t="str">
        <f t="shared" si="46"/>
        <v>＠</v>
      </c>
      <c r="AP225" s="5">
        <f>IF(AO225="＠",0,IF(COUNTIF($AO$10:AO225,AO225)&gt;=2,0,1))</f>
        <v>0</v>
      </c>
      <c r="AQ225" s="11"/>
    </row>
    <row r="226" spans="1:43" ht="22" customHeight="1">
      <c r="A226" s="3">
        <f t="shared" si="47"/>
        <v>1</v>
      </c>
      <c r="B226" s="3" t="str">
        <f t="shared" si="36"/>
        <v/>
      </c>
      <c r="C226" s="111">
        <v>217</v>
      </c>
      <c r="D226" s="104"/>
      <c r="E226" s="105"/>
      <c r="F226" s="106"/>
      <c r="G226" s="108"/>
      <c r="H226" s="108"/>
      <c r="I226" s="104"/>
      <c r="J226" s="109"/>
      <c r="K226" s="104"/>
      <c r="L226" s="104"/>
      <c r="M226" s="107"/>
      <c r="N226" s="107"/>
      <c r="O226" s="104"/>
      <c r="P226" s="107"/>
      <c r="Q226" s="107"/>
      <c r="R226" s="107"/>
      <c r="S226" s="108"/>
      <c r="T226" s="108"/>
      <c r="U226" s="108"/>
      <c r="V226" s="108"/>
      <c r="W226" s="7"/>
      <c r="X226" s="5" t="str">
        <f t="shared" si="37"/>
        <v/>
      </c>
      <c r="Y226" s="5" t="str">
        <f t="shared" si="38"/>
        <v/>
      </c>
      <c r="Z226" s="7"/>
      <c r="AA226" s="123" t="str">
        <f t="shared" si="39"/>
        <v/>
      </c>
      <c r="AB226" s="7"/>
      <c r="AC226" s="5" t="str">
        <f t="shared" si="40"/>
        <v/>
      </c>
      <c r="AD226" s="5" t="str">
        <f t="shared" si="41"/>
        <v/>
      </c>
      <c r="AE226" s="5" t="str">
        <f t="shared" si="42"/>
        <v/>
      </c>
      <c r="AF226" s="7"/>
      <c r="AI226" s="5" t="str">
        <f t="shared" si="43"/>
        <v>＠</v>
      </c>
      <c r="AJ226" s="5">
        <f>IF(AI226="＠",0,IF(COUNTIF($AI$10:AI226,AI226)&gt;=2,0,1))</f>
        <v>0</v>
      </c>
      <c r="AK226" s="5" t="str">
        <f t="shared" si="44"/>
        <v>＠</v>
      </c>
      <c r="AL226" s="5">
        <f>IF(AK226="＠",0,IF(COUNTIF($AK$10:AK226,AK226)&gt;=2,0,1))</f>
        <v>0</v>
      </c>
      <c r="AM226" s="5" t="str">
        <f t="shared" si="45"/>
        <v>＠</v>
      </c>
      <c r="AN226" s="5">
        <f>IF(AM226="＠",0,IF(COUNTIF($AM$10:AM226,AM226)&gt;=2,0,1))</f>
        <v>0</v>
      </c>
      <c r="AO226" s="5" t="str">
        <f t="shared" si="46"/>
        <v>＠</v>
      </c>
      <c r="AP226" s="5">
        <f>IF(AO226="＠",0,IF(COUNTIF($AO$10:AO226,AO226)&gt;=2,0,1))</f>
        <v>0</v>
      </c>
      <c r="AQ226" s="11"/>
    </row>
    <row r="227" spans="1:43" ht="22" customHeight="1">
      <c r="A227" s="3">
        <f t="shared" si="47"/>
        <v>1</v>
      </c>
      <c r="B227" s="3" t="str">
        <f t="shared" si="36"/>
        <v/>
      </c>
      <c r="C227" s="111">
        <v>218</v>
      </c>
      <c r="D227" s="104"/>
      <c r="E227" s="105"/>
      <c r="F227" s="106"/>
      <c r="G227" s="108"/>
      <c r="H227" s="108"/>
      <c r="I227" s="104"/>
      <c r="J227" s="109"/>
      <c r="K227" s="104"/>
      <c r="L227" s="104"/>
      <c r="M227" s="107"/>
      <c r="N227" s="107"/>
      <c r="O227" s="104"/>
      <c r="P227" s="107"/>
      <c r="Q227" s="107"/>
      <c r="R227" s="107"/>
      <c r="S227" s="108"/>
      <c r="T227" s="108"/>
      <c r="U227" s="108"/>
      <c r="V227" s="108"/>
      <c r="W227" s="7"/>
      <c r="X227" s="5" t="str">
        <f t="shared" si="37"/>
        <v/>
      </c>
      <c r="Y227" s="5" t="str">
        <f t="shared" si="38"/>
        <v/>
      </c>
      <c r="Z227" s="7"/>
      <c r="AA227" s="123" t="str">
        <f t="shared" si="39"/>
        <v/>
      </c>
      <c r="AB227" s="7"/>
      <c r="AC227" s="5" t="str">
        <f t="shared" si="40"/>
        <v/>
      </c>
      <c r="AD227" s="5" t="str">
        <f t="shared" si="41"/>
        <v/>
      </c>
      <c r="AE227" s="5" t="str">
        <f t="shared" si="42"/>
        <v/>
      </c>
      <c r="AF227" s="7"/>
      <c r="AI227" s="5" t="str">
        <f t="shared" si="43"/>
        <v>＠</v>
      </c>
      <c r="AJ227" s="5">
        <f>IF(AI227="＠",0,IF(COUNTIF($AI$10:AI227,AI227)&gt;=2,0,1))</f>
        <v>0</v>
      </c>
      <c r="AK227" s="5" t="str">
        <f t="shared" si="44"/>
        <v>＠</v>
      </c>
      <c r="AL227" s="5">
        <f>IF(AK227="＠",0,IF(COUNTIF($AK$10:AK227,AK227)&gt;=2,0,1))</f>
        <v>0</v>
      </c>
      <c r="AM227" s="5" t="str">
        <f t="shared" si="45"/>
        <v>＠</v>
      </c>
      <c r="AN227" s="5">
        <f>IF(AM227="＠",0,IF(COUNTIF($AM$10:AM227,AM227)&gt;=2,0,1))</f>
        <v>0</v>
      </c>
      <c r="AO227" s="5" t="str">
        <f t="shared" si="46"/>
        <v>＠</v>
      </c>
      <c r="AP227" s="5">
        <f>IF(AO227="＠",0,IF(COUNTIF($AO$10:AO227,AO227)&gt;=2,0,1))</f>
        <v>0</v>
      </c>
      <c r="AQ227" s="11"/>
    </row>
    <row r="228" spans="1:43" ht="22" customHeight="1">
      <c r="A228" s="3">
        <f t="shared" si="47"/>
        <v>1</v>
      </c>
      <c r="B228" s="3" t="str">
        <f t="shared" si="36"/>
        <v/>
      </c>
      <c r="C228" s="111">
        <v>219</v>
      </c>
      <c r="D228" s="104"/>
      <c r="E228" s="105"/>
      <c r="F228" s="106"/>
      <c r="G228" s="108"/>
      <c r="H228" s="108"/>
      <c r="I228" s="104"/>
      <c r="J228" s="109"/>
      <c r="K228" s="104"/>
      <c r="L228" s="104"/>
      <c r="M228" s="107"/>
      <c r="N228" s="107"/>
      <c r="O228" s="104"/>
      <c r="P228" s="107"/>
      <c r="Q228" s="107"/>
      <c r="R228" s="107"/>
      <c r="S228" s="108"/>
      <c r="T228" s="108"/>
      <c r="U228" s="108"/>
      <c r="V228" s="108"/>
      <c r="W228" s="7"/>
      <c r="X228" s="5" t="str">
        <f t="shared" si="37"/>
        <v/>
      </c>
      <c r="Y228" s="5" t="str">
        <f t="shared" si="38"/>
        <v/>
      </c>
      <c r="Z228" s="7"/>
      <c r="AA228" s="123" t="str">
        <f t="shared" si="39"/>
        <v/>
      </c>
      <c r="AB228" s="7"/>
      <c r="AC228" s="5" t="str">
        <f t="shared" si="40"/>
        <v/>
      </c>
      <c r="AD228" s="5" t="str">
        <f t="shared" si="41"/>
        <v/>
      </c>
      <c r="AE228" s="5" t="str">
        <f t="shared" si="42"/>
        <v/>
      </c>
      <c r="AF228" s="7"/>
      <c r="AI228" s="5" t="str">
        <f t="shared" si="43"/>
        <v>＠</v>
      </c>
      <c r="AJ228" s="5">
        <f>IF(AI228="＠",0,IF(COUNTIF($AI$10:AI228,AI228)&gt;=2,0,1))</f>
        <v>0</v>
      </c>
      <c r="AK228" s="5" t="str">
        <f t="shared" si="44"/>
        <v>＠</v>
      </c>
      <c r="AL228" s="5">
        <f>IF(AK228="＠",0,IF(COUNTIF($AK$10:AK228,AK228)&gt;=2,0,1))</f>
        <v>0</v>
      </c>
      <c r="AM228" s="5" t="str">
        <f t="shared" si="45"/>
        <v>＠</v>
      </c>
      <c r="AN228" s="5">
        <f>IF(AM228="＠",0,IF(COUNTIF($AM$10:AM228,AM228)&gt;=2,0,1))</f>
        <v>0</v>
      </c>
      <c r="AO228" s="5" t="str">
        <f t="shared" si="46"/>
        <v>＠</v>
      </c>
      <c r="AP228" s="5">
        <f>IF(AO228="＠",0,IF(COUNTIF($AO$10:AO228,AO228)&gt;=2,0,1))</f>
        <v>0</v>
      </c>
      <c r="AQ228" s="11"/>
    </row>
    <row r="229" spans="1:43" ht="22" customHeight="1">
      <c r="A229" s="3">
        <f t="shared" si="47"/>
        <v>1</v>
      </c>
      <c r="B229" s="3" t="str">
        <f t="shared" si="36"/>
        <v/>
      </c>
      <c r="C229" s="111">
        <v>220</v>
      </c>
      <c r="D229" s="104"/>
      <c r="E229" s="105"/>
      <c r="F229" s="106"/>
      <c r="G229" s="108"/>
      <c r="H229" s="108"/>
      <c r="I229" s="104"/>
      <c r="J229" s="109"/>
      <c r="K229" s="104"/>
      <c r="L229" s="104"/>
      <c r="M229" s="107"/>
      <c r="N229" s="107"/>
      <c r="O229" s="104"/>
      <c r="P229" s="107"/>
      <c r="Q229" s="107"/>
      <c r="R229" s="107"/>
      <c r="S229" s="108"/>
      <c r="T229" s="108"/>
      <c r="U229" s="108"/>
      <c r="V229" s="108"/>
      <c r="W229" s="7"/>
      <c r="X229" s="5" t="str">
        <f t="shared" si="37"/>
        <v/>
      </c>
      <c r="Y229" s="5" t="str">
        <f t="shared" si="38"/>
        <v/>
      </c>
      <c r="Z229" s="7"/>
      <c r="AA229" s="123" t="str">
        <f t="shared" si="39"/>
        <v/>
      </c>
      <c r="AB229" s="7"/>
      <c r="AC229" s="5" t="str">
        <f t="shared" si="40"/>
        <v/>
      </c>
      <c r="AD229" s="5" t="str">
        <f t="shared" si="41"/>
        <v/>
      </c>
      <c r="AE229" s="5" t="str">
        <f t="shared" si="42"/>
        <v/>
      </c>
      <c r="AF229" s="7"/>
      <c r="AI229" s="5" t="str">
        <f t="shared" si="43"/>
        <v>＠</v>
      </c>
      <c r="AJ229" s="5">
        <f>IF(AI229="＠",0,IF(COUNTIF($AI$10:AI229,AI229)&gt;=2,0,1))</f>
        <v>0</v>
      </c>
      <c r="AK229" s="5" t="str">
        <f t="shared" si="44"/>
        <v>＠</v>
      </c>
      <c r="AL229" s="5">
        <f>IF(AK229="＠",0,IF(COUNTIF($AK$10:AK229,AK229)&gt;=2,0,1))</f>
        <v>0</v>
      </c>
      <c r="AM229" s="5" t="str">
        <f t="shared" si="45"/>
        <v>＠</v>
      </c>
      <c r="AN229" s="5">
        <f>IF(AM229="＠",0,IF(COUNTIF($AM$10:AM229,AM229)&gt;=2,0,1))</f>
        <v>0</v>
      </c>
      <c r="AO229" s="5" t="str">
        <f t="shared" si="46"/>
        <v>＠</v>
      </c>
      <c r="AP229" s="5">
        <f>IF(AO229="＠",0,IF(COUNTIF($AO$10:AO229,AO229)&gt;=2,0,1))</f>
        <v>0</v>
      </c>
      <c r="AQ229" s="11"/>
    </row>
    <row r="230" spans="1:43" ht="22" customHeight="1">
      <c r="A230" s="3">
        <f t="shared" si="47"/>
        <v>1</v>
      </c>
      <c r="B230" s="3" t="str">
        <f t="shared" si="36"/>
        <v/>
      </c>
      <c r="C230" s="111">
        <v>221</v>
      </c>
      <c r="D230" s="104"/>
      <c r="E230" s="105"/>
      <c r="F230" s="106"/>
      <c r="G230" s="108"/>
      <c r="H230" s="108"/>
      <c r="I230" s="104"/>
      <c r="J230" s="109"/>
      <c r="K230" s="104"/>
      <c r="L230" s="104"/>
      <c r="M230" s="107"/>
      <c r="N230" s="107"/>
      <c r="O230" s="104"/>
      <c r="P230" s="107"/>
      <c r="Q230" s="107"/>
      <c r="R230" s="107"/>
      <c r="S230" s="108"/>
      <c r="T230" s="108"/>
      <c r="U230" s="108"/>
      <c r="V230" s="108"/>
      <c r="W230" s="7"/>
      <c r="X230" s="5" t="str">
        <f t="shared" si="37"/>
        <v/>
      </c>
      <c r="Y230" s="5" t="str">
        <f t="shared" si="38"/>
        <v/>
      </c>
      <c r="Z230" s="7"/>
      <c r="AA230" s="123" t="str">
        <f t="shared" si="39"/>
        <v/>
      </c>
      <c r="AB230" s="7"/>
      <c r="AC230" s="5" t="str">
        <f t="shared" si="40"/>
        <v/>
      </c>
      <c r="AD230" s="5" t="str">
        <f t="shared" si="41"/>
        <v/>
      </c>
      <c r="AE230" s="5" t="str">
        <f t="shared" si="42"/>
        <v/>
      </c>
      <c r="AF230" s="7"/>
      <c r="AI230" s="5" t="str">
        <f t="shared" si="43"/>
        <v>＠</v>
      </c>
      <c r="AJ230" s="5">
        <f>IF(AI230="＠",0,IF(COUNTIF($AI$10:AI230,AI230)&gt;=2,0,1))</f>
        <v>0</v>
      </c>
      <c r="AK230" s="5" t="str">
        <f t="shared" si="44"/>
        <v>＠</v>
      </c>
      <c r="AL230" s="5">
        <f>IF(AK230="＠",0,IF(COUNTIF($AK$10:AK230,AK230)&gt;=2,0,1))</f>
        <v>0</v>
      </c>
      <c r="AM230" s="5" t="str">
        <f t="shared" si="45"/>
        <v>＠</v>
      </c>
      <c r="AN230" s="5">
        <f>IF(AM230="＠",0,IF(COUNTIF($AM$10:AM230,AM230)&gt;=2,0,1))</f>
        <v>0</v>
      </c>
      <c r="AO230" s="5" t="str">
        <f t="shared" si="46"/>
        <v>＠</v>
      </c>
      <c r="AP230" s="5">
        <f>IF(AO230="＠",0,IF(COUNTIF($AO$10:AO230,AO230)&gt;=2,0,1))</f>
        <v>0</v>
      </c>
      <c r="AQ230" s="11"/>
    </row>
    <row r="231" spans="1:43" ht="22" customHeight="1">
      <c r="A231" s="3">
        <f t="shared" si="47"/>
        <v>1</v>
      </c>
      <c r="B231" s="3" t="str">
        <f t="shared" si="36"/>
        <v/>
      </c>
      <c r="C231" s="111">
        <v>222</v>
      </c>
      <c r="D231" s="104"/>
      <c r="E231" s="105"/>
      <c r="F231" s="106"/>
      <c r="G231" s="108"/>
      <c r="H231" s="108"/>
      <c r="I231" s="104"/>
      <c r="J231" s="109"/>
      <c r="K231" s="104"/>
      <c r="L231" s="104"/>
      <c r="M231" s="107"/>
      <c r="N231" s="107"/>
      <c r="O231" s="104"/>
      <c r="P231" s="107"/>
      <c r="Q231" s="107"/>
      <c r="R231" s="107"/>
      <c r="S231" s="108"/>
      <c r="T231" s="108"/>
      <c r="U231" s="108"/>
      <c r="V231" s="108"/>
      <c r="W231" s="7"/>
      <c r="X231" s="5" t="str">
        <f t="shared" si="37"/>
        <v/>
      </c>
      <c r="Y231" s="5" t="str">
        <f t="shared" si="38"/>
        <v/>
      </c>
      <c r="Z231" s="7"/>
      <c r="AA231" s="123" t="str">
        <f t="shared" si="39"/>
        <v/>
      </c>
      <c r="AB231" s="7"/>
      <c r="AC231" s="5" t="str">
        <f t="shared" si="40"/>
        <v/>
      </c>
      <c r="AD231" s="5" t="str">
        <f t="shared" si="41"/>
        <v/>
      </c>
      <c r="AE231" s="5" t="str">
        <f t="shared" si="42"/>
        <v/>
      </c>
      <c r="AF231" s="7"/>
      <c r="AI231" s="5" t="str">
        <f t="shared" si="43"/>
        <v>＠</v>
      </c>
      <c r="AJ231" s="5">
        <f>IF(AI231="＠",0,IF(COUNTIF($AI$10:AI231,AI231)&gt;=2,0,1))</f>
        <v>0</v>
      </c>
      <c r="AK231" s="5" t="str">
        <f t="shared" si="44"/>
        <v>＠</v>
      </c>
      <c r="AL231" s="5">
        <f>IF(AK231="＠",0,IF(COUNTIF($AK$10:AK231,AK231)&gt;=2,0,1))</f>
        <v>0</v>
      </c>
      <c r="AM231" s="5" t="str">
        <f t="shared" si="45"/>
        <v>＠</v>
      </c>
      <c r="AN231" s="5">
        <f>IF(AM231="＠",0,IF(COUNTIF($AM$10:AM231,AM231)&gt;=2,0,1))</f>
        <v>0</v>
      </c>
      <c r="AO231" s="5" t="str">
        <f t="shared" si="46"/>
        <v>＠</v>
      </c>
      <c r="AP231" s="5">
        <f>IF(AO231="＠",0,IF(COUNTIF($AO$10:AO231,AO231)&gt;=2,0,1))</f>
        <v>0</v>
      </c>
      <c r="AQ231" s="11"/>
    </row>
    <row r="232" spans="1:43" ht="22" customHeight="1">
      <c r="A232" s="3">
        <f t="shared" si="47"/>
        <v>1</v>
      </c>
      <c r="B232" s="3" t="str">
        <f t="shared" si="36"/>
        <v/>
      </c>
      <c r="C232" s="111">
        <v>223</v>
      </c>
      <c r="D232" s="104"/>
      <c r="E232" s="105"/>
      <c r="F232" s="106"/>
      <c r="G232" s="108"/>
      <c r="H232" s="108"/>
      <c r="I232" s="104"/>
      <c r="J232" s="109"/>
      <c r="K232" s="104"/>
      <c r="L232" s="104"/>
      <c r="M232" s="107"/>
      <c r="N232" s="107"/>
      <c r="O232" s="104"/>
      <c r="P232" s="107"/>
      <c r="Q232" s="107"/>
      <c r="R232" s="107"/>
      <c r="S232" s="108"/>
      <c r="T232" s="108"/>
      <c r="U232" s="108"/>
      <c r="V232" s="108"/>
      <c r="W232" s="7"/>
      <c r="X232" s="5" t="str">
        <f t="shared" si="37"/>
        <v/>
      </c>
      <c r="Y232" s="5" t="str">
        <f t="shared" si="38"/>
        <v/>
      </c>
      <c r="Z232" s="7"/>
      <c r="AA232" s="123" t="str">
        <f t="shared" si="39"/>
        <v/>
      </c>
      <c r="AB232" s="7"/>
      <c r="AC232" s="5" t="str">
        <f t="shared" si="40"/>
        <v/>
      </c>
      <c r="AD232" s="5" t="str">
        <f t="shared" si="41"/>
        <v/>
      </c>
      <c r="AE232" s="5" t="str">
        <f t="shared" si="42"/>
        <v/>
      </c>
      <c r="AF232" s="7"/>
      <c r="AI232" s="5" t="str">
        <f t="shared" si="43"/>
        <v>＠</v>
      </c>
      <c r="AJ232" s="5">
        <f>IF(AI232="＠",0,IF(COUNTIF($AI$10:AI232,AI232)&gt;=2,0,1))</f>
        <v>0</v>
      </c>
      <c r="AK232" s="5" t="str">
        <f t="shared" si="44"/>
        <v>＠</v>
      </c>
      <c r="AL232" s="5">
        <f>IF(AK232="＠",0,IF(COUNTIF($AK$10:AK232,AK232)&gt;=2,0,1))</f>
        <v>0</v>
      </c>
      <c r="AM232" s="5" t="str">
        <f t="shared" si="45"/>
        <v>＠</v>
      </c>
      <c r="AN232" s="5">
        <f>IF(AM232="＠",0,IF(COUNTIF($AM$10:AM232,AM232)&gt;=2,0,1))</f>
        <v>0</v>
      </c>
      <c r="AO232" s="5" t="str">
        <f t="shared" si="46"/>
        <v>＠</v>
      </c>
      <c r="AP232" s="5">
        <f>IF(AO232="＠",0,IF(COUNTIF($AO$10:AO232,AO232)&gt;=2,0,1))</f>
        <v>0</v>
      </c>
      <c r="AQ232" s="11"/>
    </row>
    <row r="233" spans="1:43" ht="22" customHeight="1">
      <c r="A233" s="3">
        <f t="shared" si="47"/>
        <v>1</v>
      </c>
      <c r="B233" s="3" t="str">
        <f t="shared" si="36"/>
        <v/>
      </c>
      <c r="C233" s="111">
        <v>224</v>
      </c>
      <c r="D233" s="104"/>
      <c r="E233" s="105"/>
      <c r="F233" s="106"/>
      <c r="G233" s="108"/>
      <c r="H233" s="108"/>
      <c r="I233" s="104"/>
      <c r="J233" s="109"/>
      <c r="K233" s="104"/>
      <c r="L233" s="104"/>
      <c r="M233" s="107"/>
      <c r="N233" s="107"/>
      <c r="O233" s="104"/>
      <c r="P233" s="107"/>
      <c r="Q233" s="107"/>
      <c r="R233" s="107"/>
      <c r="S233" s="108"/>
      <c r="T233" s="108"/>
      <c r="U233" s="108"/>
      <c r="V233" s="108"/>
      <c r="W233" s="7"/>
      <c r="X233" s="5" t="str">
        <f t="shared" si="37"/>
        <v/>
      </c>
      <c r="Y233" s="5" t="str">
        <f t="shared" si="38"/>
        <v/>
      </c>
      <c r="Z233" s="7"/>
      <c r="AA233" s="123" t="str">
        <f t="shared" si="39"/>
        <v/>
      </c>
      <c r="AB233" s="7"/>
      <c r="AC233" s="5" t="str">
        <f t="shared" si="40"/>
        <v/>
      </c>
      <c r="AD233" s="5" t="str">
        <f t="shared" si="41"/>
        <v/>
      </c>
      <c r="AE233" s="5" t="str">
        <f t="shared" si="42"/>
        <v/>
      </c>
      <c r="AF233" s="7"/>
      <c r="AI233" s="5" t="str">
        <f t="shared" si="43"/>
        <v>＠</v>
      </c>
      <c r="AJ233" s="5">
        <f>IF(AI233="＠",0,IF(COUNTIF($AI$10:AI233,AI233)&gt;=2,0,1))</f>
        <v>0</v>
      </c>
      <c r="AK233" s="5" t="str">
        <f t="shared" si="44"/>
        <v>＠</v>
      </c>
      <c r="AL233" s="5">
        <f>IF(AK233="＠",0,IF(COUNTIF($AK$10:AK233,AK233)&gt;=2,0,1))</f>
        <v>0</v>
      </c>
      <c r="AM233" s="5" t="str">
        <f t="shared" si="45"/>
        <v>＠</v>
      </c>
      <c r="AN233" s="5">
        <f>IF(AM233="＠",0,IF(COUNTIF($AM$10:AM233,AM233)&gt;=2,0,1))</f>
        <v>0</v>
      </c>
      <c r="AO233" s="5" t="str">
        <f t="shared" si="46"/>
        <v>＠</v>
      </c>
      <c r="AP233" s="5">
        <f>IF(AO233="＠",0,IF(COUNTIF($AO$10:AO233,AO233)&gt;=2,0,1))</f>
        <v>0</v>
      </c>
      <c r="AQ233" s="11"/>
    </row>
    <row r="234" spans="1:43" ht="22" customHeight="1">
      <c r="A234" s="3">
        <f t="shared" si="47"/>
        <v>1</v>
      </c>
      <c r="B234" s="3" t="str">
        <f t="shared" si="36"/>
        <v/>
      </c>
      <c r="C234" s="111">
        <v>225</v>
      </c>
      <c r="D234" s="104"/>
      <c r="E234" s="105"/>
      <c r="F234" s="106"/>
      <c r="G234" s="108"/>
      <c r="H234" s="108"/>
      <c r="I234" s="104"/>
      <c r="J234" s="109"/>
      <c r="K234" s="104"/>
      <c r="L234" s="104"/>
      <c r="M234" s="107"/>
      <c r="N234" s="107"/>
      <c r="O234" s="104"/>
      <c r="P234" s="107"/>
      <c r="Q234" s="107"/>
      <c r="R234" s="107"/>
      <c r="S234" s="108"/>
      <c r="T234" s="108"/>
      <c r="U234" s="108"/>
      <c r="V234" s="108"/>
      <c r="W234" s="7"/>
      <c r="X234" s="5" t="str">
        <f t="shared" si="37"/>
        <v/>
      </c>
      <c r="Y234" s="5" t="str">
        <f t="shared" si="38"/>
        <v/>
      </c>
      <c r="Z234" s="7"/>
      <c r="AA234" s="123" t="str">
        <f t="shared" si="39"/>
        <v/>
      </c>
      <c r="AB234" s="7"/>
      <c r="AC234" s="5" t="str">
        <f t="shared" si="40"/>
        <v/>
      </c>
      <c r="AD234" s="5" t="str">
        <f t="shared" si="41"/>
        <v/>
      </c>
      <c r="AE234" s="5" t="str">
        <f t="shared" si="42"/>
        <v/>
      </c>
      <c r="AF234" s="7"/>
      <c r="AI234" s="5" t="str">
        <f t="shared" si="43"/>
        <v>＠</v>
      </c>
      <c r="AJ234" s="5">
        <f>IF(AI234="＠",0,IF(COUNTIF($AI$10:AI234,AI234)&gt;=2,0,1))</f>
        <v>0</v>
      </c>
      <c r="AK234" s="5" t="str">
        <f t="shared" si="44"/>
        <v>＠</v>
      </c>
      <c r="AL234" s="5">
        <f>IF(AK234="＠",0,IF(COUNTIF($AK$10:AK234,AK234)&gt;=2,0,1))</f>
        <v>0</v>
      </c>
      <c r="AM234" s="5" t="str">
        <f t="shared" si="45"/>
        <v>＠</v>
      </c>
      <c r="AN234" s="5">
        <f>IF(AM234="＠",0,IF(COUNTIF($AM$10:AM234,AM234)&gt;=2,0,1))</f>
        <v>0</v>
      </c>
      <c r="AO234" s="5" t="str">
        <f t="shared" si="46"/>
        <v>＠</v>
      </c>
      <c r="AP234" s="5">
        <f>IF(AO234="＠",0,IF(COUNTIF($AO$10:AO234,AO234)&gt;=2,0,1))</f>
        <v>0</v>
      </c>
      <c r="AQ234" s="11"/>
    </row>
    <row r="235" spans="1:43" ht="22" customHeight="1">
      <c r="A235" s="3">
        <f t="shared" si="47"/>
        <v>1</v>
      </c>
      <c r="B235" s="3" t="str">
        <f t="shared" si="36"/>
        <v/>
      </c>
      <c r="C235" s="111">
        <v>226</v>
      </c>
      <c r="D235" s="104"/>
      <c r="E235" s="105"/>
      <c r="F235" s="106"/>
      <c r="G235" s="108"/>
      <c r="H235" s="108"/>
      <c r="I235" s="104"/>
      <c r="J235" s="109"/>
      <c r="K235" s="104"/>
      <c r="L235" s="104"/>
      <c r="M235" s="107"/>
      <c r="N235" s="107"/>
      <c r="O235" s="104"/>
      <c r="P235" s="107"/>
      <c r="Q235" s="107"/>
      <c r="R235" s="107"/>
      <c r="S235" s="108"/>
      <c r="T235" s="108"/>
      <c r="U235" s="108"/>
      <c r="V235" s="108"/>
      <c r="W235" s="7"/>
      <c r="X235" s="5" t="str">
        <f t="shared" si="37"/>
        <v/>
      </c>
      <c r="Y235" s="5" t="str">
        <f t="shared" si="38"/>
        <v/>
      </c>
      <c r="Z235" s="7"/>
      <c r="AA235" s="123" t="str">
        <f t="shared" si="39"/>
        <v/>
      </c>
      <c r="AB235" s="7"/>
      <c r="AC235" s="5" t="str">
        <f t="shared" si="40"/>
        <v/>
      </c>
      <c r="AD235" s="5" t="str">
        <f t="shared" si="41"/>
        <v/>
      </c>
      <c r="AE235" s="5" t="str">
        <f t="shared" si="42"/>
        <v/>
      </c>
      <c r="AF235" s="7"/>
      <c r="AI235" s="5" t="str">
        <f t="shared" si="43"/>
        <v>＠</v>
      </c>
      <c r="AJ235" s="5">
        <f>IF(AI235="＠",0,IF(COUNTIF($AI$10:AI235,AI235)&gt;=2,0,1))</f>
        <v>0</v>
      </c>
      <c r="AK235" s="5" t="str">
        <f t="shared" si="44"/>
        <v>＠</v>
      </c>
      <c r="AL235" s="5">
        <f>IF(AK235="＠",0,IF(COUNTIF($AK$10:AK235,AK235)&gt;=2,0,1))</f>
        <v>0</v>
      </c>
      <c r="AM235" s="5" t="str">
        <f t="shared" si="45"/>
        <v>＠</v>
      </c>
      <c r="AN235" s="5">
        <f>IF(AM235="＠",0,IF(COUNTIF($AM$10:AM235,AM235)&gt;=2,0,1))</f>
        <v>0</v>
      </c>
      <c r="AO235" s="5" t="str">
        <f t="shared" si="46"/>
        <v>＠</v>
      </c>
      <c r="AP235" s="5">
        <f>IF(AO235="＠",0,IF(COUNTIF($AO$10:AO235,AO235)&gt;=2,0,1))</f>
        <v>0</v>
      </c>
      <c r="AQ235" s="11"/>
    </row>
    <row r="236" spans="1:43" ht="22" customHeight="1">
      <c r="A236" s="3">
        <f t="shared" si="47"/>
        <v>1</v>
      </c>
      <c r="B236" s="3" t="str">
        <f t="shared" si="36"/>
        <v/>
      </c>
      <c r="C236" s="111">
        <v>227</v>
      </c>
      <c r="D236" s="104"/>
      <c r="E236" s="105"/>
      <c r="F236" s="106"/>
      <c r="G236" s="108"/>
      <c r="H236" s="108"/>
      <c r="I236" s="104"/>
      <c r="J236" s="109"/>
      <c r="K236" s="104"/>
      <c r="L236" s="104"/>
      <c r="M236" s="107"/>
      <c r="N236" s="107"/>
      <c r="O236" s="104"/>
      <c r="P236" s="107"/>
      <c r="Q236" s="107"/>
      <c r="R236" s="107"/>
      <c r="S236" s="108"/>
      <c r="T236" s="108"/>
      <c r="U236" s="108"/>
      <c r="V236" s="108"/>
      <c r="W236" s="7"/>
      <c r="X236" s="5" t="str">
        <f t="shared" si="37"/>
        <v/>
      </c>
      <c r="Y236" s="5" t="str">
        <f t="shared" si="38"/>
        <v/>
      </c>
      <c r="Z236" s="7"/>
      <c r="AA236" s="123" t="str">
        <f t="shared" si="39"/>
        <v/>
      </c>
      <c r="AB236" s="7"/>
      <c r="AC236" s="5" t="str">
        <f t="shared" si="40"/>
        <v/>
      </c>
      <c r="AD236" s="5" t="str">
        <f t="shared" si="41"/>
        <v/>
      </c>
      <c r="AE236" s="5" t="str">
        <f t="shared" si="42"/>
        <v/>
      </c>
      <c r="AF236" s="7"/>
      <c r="AI236" s="5" t="str">
        <f t="shared" si="43"/>
        <v>＠</v>
      </c>
      <c r="AJ236" s="5">
        <f>IF(AI236="＠",0,IF(COUNTIF($AI$10:AI236,AI236)&gt;=2,0,1))</f>
        <v>0</v>
      </c>
      <c r="AK236" s="5" t="str">
        <f t="shared" si="44"/>
        <v>＠</v>
      </c>
      <c r="AL236" s="5">
        <f>IF(AK236="＠",0,IF(COUNTIF($AK$10:AK236,AK236)&gt;=2,0,1))</f>
        <v>0</v>
      </c>
      <c r="AM236" s="5" t="str">
        <f t="shared" si="45"/>
        <v>＠</v>
      </c>
      <c r="AN236" s="5">
        <f>IF(AM236="＠",0,IF(COUNTIF($AM$10:AM236,AM236)&gt;=2,0,1))</f>
        <v>0</v>
      </c>
      <c r="AO236" s="5" t="str">
        <f t="shared" si="46"/>
        <v>＠</v>
      </c>
      <c r="AP236" s="5">
        <f>IF(AO236="＠",0,IF(COUNTIF($AO$10:AO236,AO236)&gt;=2,0,1))</f>
        <v>0</v>
      </c>
      <c r="AQ236" s="11"/>
    </row>
    <row r="237" spans="1:43" ht="22" customHeight="1">
      <c r="A237" s="3">
        <f t="shared" si="47"/>
        <v>1</v>
      </c>
      <c r="B237" s="3" t="str">
        <f t="shared" si="36"/>
        <v/>
      </c>
      <c r="C237" s="111">
        <v>228</v>
      </c>
      <c r="D237" s="104"/>
      <c r="E237" s="105"/>
      <c r="F237" s="106"/>
      <c r="G237" s="108"/>
      <c r="H237" s="108"/>
      <c r="I237" s="104"/>
      <c r="J237" s="109"/>
      <c r="K237" s="104"/>
      <c r="L237" s="104"/>
      <c r="M237" s="107"/>
      <c r="N237" s="107"/>
      <c r="O237" s="104"/>
      <c r="P237" s="107"/>
      <c r="Q237" s="107"/>
      <c r="R237" s="107"/>
      <c r="S237" s="108"/>
      <c r="T237" s="108"/>
      <c r="U237" s="108"/>
      <c r="V237" s="108"/>
      <c r="W237" s="7"/>
      <c r="X237" s="5" t="str">
        <f t="shared" si="37"/>
        <v/>
      </c>
      <c r="Y237" s="5" t="str">
        <f t="shared" si="38"/>
        <v/>
      </c>
      <c r="Z237" s="7"/>
      <c r="AA237" s="123" t="str">
        <f t="shared" si="39"/>
        <v/>
      </c>
      <c r="AB237" s="7"/>
      <c r="AC237" s="5" t="str">
        <f t="shared" si="40"/>
        <v/>
      </c>
      <c r="AD237" s="5" t="str">
        <f t="shared" si="41"/>
        <v/>
      </c>
      <c r="AE237" s="5" t="str">
        <f t="shared" si="42"/>
        <v/>
      </c>
      <c r="AF237" s="7"/>
      <c r="AI237" s="5" t="str">
        <f t="shared" si="43"/>
        <v>＠</v>
      </c>
      <c r="AJ237" s="5">
        <f>IF(AI237="＠",0,IF(COUNTIF($AI$10:AI237,AI237)&gt;=2,0,1))</f>
        <v>0</v>
      </c>
      <c r="AK237" s="5" t="str">
        <f t="shared" si="44"/>
        <v>＠</v>
      </c>
      <c r="AL237" s="5">
        <f>IF(AK237="＠",0,IF(COUNTIF($AK$10:AK237,AK237)&gt;=2,0,1))</f>
        <v>0</v>
      </c>
      <c r="AM237" s="5" t="str">
        <f t="shared" si="45"/>
        <v>＠</v>
      </c>
      <c r="AN237" s="5">
        <f>IF(AM237="＠",0,IF(COUNTIF($AM$10:AM237,AM237)&gt;=2,0,1))</f>
        <v>0</v>
      </c>
      <c r="AO237" s="5" t="str">
        <f t="shared" si="46"/>
        <v>＠</v>
      </c>
      <c r="AP237" s="5">
        <f>IF(AO237="＠",0,IF(COUNTIF($AO$10:AO237,AO237)&gt;=2,0,1))</f>
        <v>0</v>
      </c>
      <c r="AQ237" s="11"/>
    </row>
    <row r="238" spans="1:43" ht="22" customHeight="1">
      <c r="A238" s="3">
        <f t="shared" si="47"/>
        <v>1</v>
      </c>
      <c r="B238" s="3" t="str">
        <f t="shared" si="36"/>
        <v/>
      </c>
      <c r="C238" s="111">
        <v>229</v>
      </c>
      <c r="D238" s="104"/>
      <c r="E238" s="105"/>
      <c r="F238" s="106"/>
      <c r="G238" s="108"/>
      <c r="H238" s="108"/>
      <c r="I238" s="104"/>
      <c r="J238" s="109"/>
      <c r="K238" s="104"/>
      <c r="L238" s="104"/>
      <c r="M238" s="107"/>
      <c r="N238" s="107"/>
      <c r="O238" s="104"/>
      <c r="P238" s="107"/>
      <c r="Q238" s="107"/>
      <c r="R238" s="107"/>
      <c r="S238" s="108"/>
      <c r="T238" s="108"/>
      <c r="U238" s="108"/>
      <c r="V238" s="108"/>
      <c r="W238" s="7"/>
      <c r="X238" s="5" t="str">
        <f t="shared" si="37"/>
        <v/>
      </c>
      <c r="Y238" s="5" t="str">
        <f t="shared" si="38"/>
        <v/>
      </c>
      <c r="Z238" s="7"/>
      <c r="AA238" s="123" t="str">
        <f t="shared" si="39"/>
        <v/>
      </c>
      <c r="AB238" s="7"/>
      <c r="AC238" s="5" t="str">
        <f t="shared" si="40"/>
        <v/>
      </c>
      <c r="AD238" s="5" t="str">
        <f t="shared" si="41"/>
        <v/>
      </c>
      <c r="AE238" s="5" t="str">
        <f t="shared" si="42"/>
        <v/>
      </c>
      <c r="AF238" s="7"/>
      <c r="AI238" s="5" t="str">
        <f t="shared" si="43"/>
        <v>＠</v>
      </c>
      <c r="AJ238" s="5">
        <f>IF(AI238="＠",0,IF(COUNTIF($AI$10:AI238,AI238)&gt;=2,0,1))</f>
        <v>0</v>
      </c>
      <c r="AK238" s="5" t="str">
        <f t="shared" si="44"/>
        <v>＠</v>
      </c>
      <c r="AL238" s="5">
        <f>IF(AK238="＠",0,IF(COUNTIF($AK$10:AK238,AK238)&gt;=2,0,1))</f>
        <v>0</v>
      </c>
      <c r="AM238" s="5" t="str">
        <f t="shared" si="45"/>
        <v>＠</v>
      </c>
      <c r="AN238" s="5">
        <f>IF(AM238="＠",0,IF(COUNTIF($AM$10:AM238,AM238)&gt;=2,0,1))</f>
        <v>0</v>
      </c>
      <c r="AO238" s="5" t="str">
        <f t="shared" si="46"/>
        <v>＠</v>
      </c>
      <c r="AP238" s="5">
        <f>IF(AO238="＠",0,IF(COUNTIF($AO$10:AO238,AO238)&gt;=2,0,1))</f>
        <v>0</v>
      </c>
      <c r="AQ238" s="11"/>
    </row>
    <row r="239" spans="1:43" ht="22" customHeight="1">
      <c r="A239" s="3">
        <f t="shared" si="47"/>
        <v>1</v>
      </c>
      <c r="B239" s="3" t="str">
        <f t="shared" si="36"/>
        <v/>
      </c>
      <c r="C239" s="111">
        <v>230</v>
      </c>
      <c r="D239" s="104"/>
      <c r="E239" s="105"/>
      <c r="F239" s="106"/>
      <c r="G239" s="108"/>
      <c r="H239" s="108"/>
      <c r="I239" s="104"/>
      <c r="J239" s="109"/>
      <c r="K239" s="104"/>
      <c r="L239" s="104"/>
      <c r="M239" s="107"/>
      <c r="N239" s="107"/>
      <c r="O239" s="104"/>
      <c r="P239" s="107"/>
      <c r="Q239" s="107"/>
      <c r="R239" s="107"/>
      <c r="S239" s="108"/>
      <c r="T239" s="108"/>
      <c r="U239" s="108"/>
      <c r="V239" s="108"/>
      <c r="W239" s="7"/>
      <c r="X239" s="5" t="str">
        <f t="shared" si="37"/>
        <v/>
      </c>
      <c r="Y239" s="5" t="str">
        <f t="shared" si="38"/>
        <v/>
      </c>
      <c r="Z239" s="7"/>
      <c r="AA239" s="123" t="str">
        <f t="shared" si="39"/>
        <v/>
      </c>
      <c r="AB239" s="7"/>
      <c r="AC239" s="5" t="str">
        <f t="shared" si="40"/>
        <v/>
      </c>
      <c r="AD239" s="5" t="str">
        <f t="shared" si="41"/>
        <v/>
      </c>
      <c r="AE239" s="5" t="str">
        <f t="shared" si="42"/>
        <v/>
      </c>
      <c r="AF239" s="7"/>
      <c r="AI239" s="5" t="str">
        <f t="shared" si="43"/>
        <v>＠</v>
      </c>
      <c r="AJ239" s="5">
        <f>IF(AI239="＠",0,IF(COUNTIF($AI$10:AI239,AI239)&gt;=2,0,1))</f>
        <v>0</v>
      </c>
      <c r="AK239" s="5" t="str">
        <f t="shared" si="44"/>
        <v>＠</v>
      </c>
      <c r="AL239" s="5">
        <f>IF(AK239="＠",0,IF(COUNTIF($AK$10:AK239,AK239)&gt;=2,0,1))</f>
        <v>0</v>
      </c>
      <c r="AM239" s="5" t="str">
        <f t="shared" si="45"/>
        <v>＠</v>
      </c>
      <c r="AN239" s="5">
        <f>IF(AM239="＠",0,IF(COUNTIF($AM$10:AM239,AM239)&gt;=2,0,1))</f>
        <v>0</v>
      </c>
      <c r="AO239" s="5" t="str">
        <f t="shared" si="46"/>
        <v>＠</v>
      </c>
      <c r="AP239" s="5">
        <f>IF(AO239="＠",0,IF(COUNTIF($AO$10:AO239,AO239)&gt;=2,0,1))</f>
        <v>0</v>
      </c>
      <c r="AQ239" s="11"/>
    </row>
    <row r="240" spans="1:43" ht="22" customHeight="1">
      <c r="A240" s="3">
        <f t="shared" si="47"/>
        <v>1</v>
      </c>
      <c r="B240" s="3" t="str">
        <f t="shared" si="36"/>
        <v/>
      </c>
      <c r="C240" s="111">
        <v>231</v>
      </c>
      <c r="D240" s="104"/>
      <c r="E240" s="105"/>
      <c r="F240" s="106"/>
      <c r="G240" s="108"/>
      <c r="H240" s="108"/>
      <c r="I240" s="104"/>
      <c r="J240" s="109"/>
      <c r="K240" s="104"/>
      <c r="L240" s="104"/>
      <c r="M240" s="107"/>
      <c r="N240" s="107"/>
      <c r="O240" s="104"/>
      <c r="P240" s="107"/>
      <c r="Q240" s="107"/>
      <c r="R240" s="107"/>
      <c r="S240" s="108"/>
      <c r="T240" s="108"/>
      <c r="U240" s="108"/>
      <c r="V240" s="108"/>
      <c r="W240" s="7"/>
      <c r="X240" s="5" t="str">
        <f t="shared" si="37"/>
        <v/>
      </c>
      <c r="Y240" s="5" t="str">
        <f t="shared" si="38"/>
        <v/>
      </c>
      <c r="Z240" s="7"/>
      <c r="AA240" s="123" t="str">
        <f t="shared" si="39"/>
        <v/>
      </c>
      <c r="AB240" s="7"/>
      <c r="AC240" s="5" t="str">
        <f t="shared" si="40"/>
        <v/>
      </c>
      <c r="AD240" s="5" t="str">
        <f t="shared" si="41"/>
        <v/>
      </c>
      <c r="AE240" s="5" t="str">
        <f t="shared" si="42"/>
        <v/>
      </c>
      <c r="AF240" s="7"/>
      <c r="AI240" s="5" t="str">
        <f t="shared" si="43"/>
        <v>＠</v>
      </c>
      <c r="AJ240" s="5">
        <f>IF(AI240="＠",0,IF(COUNTIF($AI$10:AI240,AI240)&gt;=2,0,1))</f>
        <v>0</v>
      </c>
      <c r="AK240" s="5" t="str">
        <f t="shared" si="44"/>
        <v>＠</v>
      </c>
      <c r="AL240" s="5">
        <f>IF(AK240="＠",0,IF(COUNTIF($AK$10:AK240,AK240)&gt;=2,0,1))</f>
        <v>0</v>
      </c>
      <c r="AM240" s="5" t="str">
        <f t="shared" si="45"/>
        <v>＠</v>
      </c>
      <c r="AN240" s="5">
        <f>IF(AM240="＠",0,IF(COUNTIF($AM$10:AM240,AM240)&gt;=2,0,1))</f>
        <v>0</v>
      </c>
      <c r="AO240" s="5" t="str">
        <f t="shared" si="46"/>
        <v>＠</v>
      </c>
      <c r="AP240" s="5">
        <f>IF(AO240="＠",0,IF(COUNTIF($AO$10:AO240,AO240)&gt;=2,0,1))</f>
        <v>0</v>
      </c>
      <c r="AQ240" s="11"/>
    </row>
    <row r="241" spans="1:43" ht="22" customHeight="1">
      <c r="A241" s="3">
        <f t="shared" si="47"/>
        <v>1</v>
      </c>
      <c r="B241" s="3" t="str">
        <f t="shared" si="36"/>
        <v/>
      </c>
      <c r="C241" s="111">
        <v>232</v>
      </c>
      <c r="D241" s="104"/>
      <c r="E241" s="105"/>
      <c r="F241" s="106"/>
      <c r="G241" s="108"/>
      <c r="H241" s="108"/>
      <c r="I241" s="104"/>
      <c r="J241" s="109"/>
      <c r="K241" s="104"/>
      <c r="L241" s="104"/>
      <c r="M241" s="107"/>
      <c r="N241" s="107"/>
      <c r="O241" s="104"/>
      <c r="P241" s="107"/>
      <c r="Q241" s="107"/>
      <c r="R241" s="107"/>
      <c r="S241" s="108"/>
      <c r="T241" s="108"/>
      <c r="U241" s="108"/>
      <c r="V241" s="108"/>
      <c r="W241" s="7"/>
      <c r="X241" s="5" t="str">
        <f t="shared" si="37"/>
        <v/>
      </c>
      <c r="Y241" s="5" t="str">
        <f t="shared" si="38"/>
        <v/>
      </c>
      <c r="Z241" s="7"/>
      <c r="AA241" s="123" t="str">
        <f t="shared" si="39"/>
        <v/>
      </c>
      <c r="AB241" s="7"/>
      <c r="AC241" s="5" t="str">
        <f t="shared" si="40"/>
        <v/>
      </c>
      <c r="AD241" s="5" t="str">
        <f t="shared" si="41"/>
        <v/>
      </c>
      <c r="AE241" s="5" t="str">
        <f t="shared" si="42"/>
        <v/>
      </c>
      <c r="AF241" s="7"/>
      <c r="AI241" s="5" t="str">
        <f t="shared" si="43"/>
        <v>＠</v>
      </c>
      <c r="AJ241" s="5">
        <f>IF(AI241="＠",0,IF(COUNTIF($AI$10:AI241,AI241)&gt;=2,0,1))</f>
        <v>0</v>
      </c>
      <c r="AK241" s="5" t="str">
        <f t="shared" si="44"/>
        <v>＠</v>
      </c>
      <c r="AL241" s="5">
        <f>IF(AK241="＠",0,IF(COUNTIF($AK$10:AK241,AK241)&gt;=2,0,1))</f>
        <v>0</v>
      </c>
      <c r="AM241" s="5" t="str">
        <f t="shared" si="45"/>
        <v>＠</v>
      </c>
      <c r="AN241" s="5">
        <f>IF(AM241="＠",0,IF(COUNTIF($AM$10:AM241,AM241)&gt;=2,0,1))</f>
        <v>0</v>
      </c>
      <c r="AO241" s="5" t="str">
        <f t="shared" si="46"/>
        <v>＠</v>
      </c>
      <c r="AP241" s="5">
        <f>IF(AO241="＠",0,IF(COUNTIF($AO$10:AO241,AO241)&gt;=2,0,1))</f>
        <v>0</v>
      </c>
      <c r="AQ241" s="11"/>
    </row>
    <row r="242" spans="1:43" ht="22" customHeight="1">
      <c r="A242" s="3">
        <f t="shared" si="47"/>
        <v>1</v>
      </c>
      <c r="B242" s="3" t="str">
        <f t="shared" si="36"/>
        <v/>
      </c>
      <c r="C242" s="111">
        <v>233</v>
      </c>
      <c r="D242" s="104"/>
      <c r="E242" s="105"/>
      <c r="F242" s="106"/>
      <c r="G242" s="108"/>
      <c r="H242" s="108"/>
      <c r="I242" s="104"/>
      <c r="J242" s="109"/>
      <c r="K242" s="104"/>
      <c r="L242" s="104"/>
      <c r="M242" s="107"/>
      <c r="N242" s="107"/>
      <c r="O242" s="104"/>
      <c r="P242" s="107"/>
      <c r="Q242" s="107"/>
      <c r="R242" s="107"/>
      <c r="S242" s="108"/>
      <c r="T242" s="108"/>
      <c r="U242" s="108"/>
      <c r="V242" s="108"/>
      <c r="W242" s="7"/>
      <c r="X242" s="5" t="str">
        <f t="shared" si="37"/>
        <v/>
      </c>
      <c r="Y242" s="5" t="str">
        <f t="shared" si="38"/>
        <v/>
      </c>
      <c r="Z242" s="7"/>
      <c r="AA242" s="123" t="str">
        <f t="shared" si="39"/>
        <v/>
      </c>
      <c r="AB242" s="7"/>
      <c r="AC242" s="5" t="str">
        <f t="shared" si="40"/>
        <v/>
      </c>
      <c r="AD242" s="5" t="str">
        <f t="shared" si="41"/>
        <v/>
      </c>
      <c r="AE242" s="5" t="str">
        <f t="shared" si="42"/>
        <v/>
      </c>
      <c r="AF242" s="7"/>
      <c r="AI242" s="5" t="str">
        <f t="shared" si="43"/>
        <v>＠</v>
      </c>
      <c r="AJ242" s="5">
        <f>IF(AI242="＠",0,IF(COUNTIF($AI$10:AI242,AI242)&gt;=2,0,1))</f>
        <v>0</v>
      </c>
      <c r="AK242" s="5" t="str">
        <f t="shared" si="44"/>
        <v>＠</v>
      </c>
      <c r="AL242" s="5">
        <f>IF(AK242="＠",0,IF(COUNTIF($AK$10:AK242,AK242)&gt;=2,0,1))</f>
        <v>0</v>
      </c>
      <c r="AM242" s="5" t="str">
        <f t="shared" si="45"/>
        <v>＠</v>
      </c>
      <c r="AN242" s="5">
        <f>IF(AM242="＠",0,IF(COUNTIF($AM$10:AM242,AM242)&gt;=2,0,1))</f>
        <v>0</v>
      </c>
      <c r="AO242" s="5" t="str">
        <f t="shared" si="46"/>
        <v>＠</v>
      </c>
      <c r="AP242" s="5">
        <f>IF(AO242="＠",0,IF(COUNTIF($AO$10:AO242,AO242)&gt;=2,0,1))</f>
        <v>0</v>
      </c>
      <c r="AQ242" s="11"/>
    </row>
    <row r="243" spans="1:43" ht="22" customHeight="1">
      <c r="A243" s="3">
        <f t="shared" si="47"/>
        <v>1</v>
      </c>
      <c r="B243" s="3" t="str">
        <f t="shared" si="36"/>
        <v/>
      </c>
      <c r="C243" s="111">
        <v>234</v>
      </c>
      <c r="D243" s="104"/>
      <c r="E243" s="105"/>
      <c r="F243" s="106"/>
      <c r="G243" s="108"/>
      <c r="H243" s="108"/>
      <c r="I243" s="104"/>
      <c r="J243" s="109"/>
      <c r="K243" s="104"/>
      <c r="L243" s="104"/>
      <c r="M243" s="107"/>
      <c r="N243" s="107"/>
      <c r="O243" s="104"/>
      <c r="P243" s="107"/>
      <c r="Q243" s="107"/>
      <c r="R243" s="107"/>
      <c r="S243" s="108"/>
      <c r="T243" s="108"/>
      <c r="U243" s="108"/>
      <c r="V243" s="108"/>
      <c r="W243" s="7"/>
      <c r="X243" s="5" t="str">
        <f t="shared" si="37"/>
        <v/>
      </c>
      <c r="Y243" s="5" t="str">
        <f t="shared" si="38"/>
        <v/>
      </c>
      <c r="Z243" s="7"/>
      <c r="AA243" s="123" t="str">
        <f t="shared" si="39"/>
        <v/>
      </c>
      <c r="AB243" s="7"/>
      <c r="AC243" s="5" t="str">
        <f t="shared" si="40"/>
        <v/>
      </c>
      <c r="AD243" s="5" t="str">
        <f t="shared" si="41"/>
        <v/>
      </c>
      <c r="AE243" s="5" t="str">
        <f t="shared" si="42"/>
        <v/>
      </c>
      <c r="AF243" s="7"/>
      <c r="AI243" s="5" t="str">
        <f t="shared" si="43"/>
        <v>＠</v>
      </c>
      <c r="AJ243" s="5">
        <f>IF(AI243="＠",0,IF(COUNTIF($AI$10:AI243,AI243)&gt;=2,0,1))</f>
        <v>0</v>
      </c>
      <c r="AK243" s="5" t="str">
        <f t="shared" si="44"/>
        <v>＠</v>
      </c>
      <c r="AL243" s="5">
        <f>IF(AK243="＠",0,IF(COUNTIF($AK$10:AK243,AK243)&gt;=2,0,1))</f>
        <v>0</v>
      </c>
      <c r="AM243" s="5" t="str">
        <f t="shared" si="45"/>
        <v>＠</v>
      </c>
      <c r="AN243" s="5">
        <f>IF(AM243="＠",0,IF(COUNTIF($AM$10:AM243,AM243)&gt;=2,0,1))</f>
        <v>0</v>
      </c>
      <c r="AO243" s="5" t="str">
        <f t="shared" si="46"/>
        <v>＠</v>
      </c>
      <c r="AP243" s="5">
        <f>IF(AO243="＠",0,IF(COUNTIF($AO$10:AO243,AO243)&gt;=2,0,1))</f>
        <v>0</v>
      </c>
      <c r="AQ243" s="11"/>
    </row>
    <row r="244" spans="1:43" ht="22" customHeight="1">
      <c r="A244" s="3">
        <f t="shared" si="47"/>
        <v>1</v>
      </c>
      <c r="B244" s="3" t="str">
        <f t="shared" si="36"/>
        <v/>
      </c>
      <c r="C244" s="111">
        <v>235</v>
      </c>
      <c r="D244" s="104"/>
      <c r="E244" s="105"/>
      <c r="F244" s="106"/>
      <c r="G244" s="108"/>
      <c r="H244" s="108"/>
      <c r="I244" s="104"/>
      <c r="J244" s="109"/>
      <c r="K244" s="104"/>
      <c r="L244" s="104"/>
      <c r="M244" s="107"/>
      <c r="N244" s="107"/>
      <c r="O244" s="104"/>
      <c r="P244" s="107"/>
      <c r="Q244" s="107"/>
      <c r="R244" s="107"/>
      <c r="S244" s="108"/>
      <c r="T244" s="108"/>
      <c r="U244" s="108"/>
      <c r="V244" s="108"/>
      <c r="W244" s="7"/>
      <c r="X244" s="5" t="str">
        <f t="shared" si="37"/>
        <v/>
      </c>
      <c r="Y244" s="5" t="str">
        <f t="shared" si="38"/>
        <v/>
      </c>
      <c r="Z244" s="7"/>
      <c r="AA244" s="123" t="str">
        <f t="shared" si="39"/>
        <v/>
      </c>
      <c r="AB244" s="7"/>
      <c r="AC244" s="5" t="str">
        <f t="shared" si="40"/>
        <v/>
      </c>
      <c r="AD244" s="5" t="str">
        <f t="shared" si="41"/>
        <v/>
      </c>
      <c r="AE244" s="5" t="str">
        <f t="shared" si="42"/>
        <v/>
      </c>
      <c r="AF244" s="7"/>
      <c r="AI244" s="5" t="str">
        <f t="shared" si="43"/>
        <v>＠</v>
      </c>
      <c r="AJ244" s="5">
        <f>IF(AI244="＠",0,IF(COUNTIF($AI$10:AI244,AI244)&gt;=2,0,1))</f>
        <v>0</v>
      </c>
      <c r="AK244" s="5" t="str">
        <f t="shared" si="44"/>
        <v>＠</v>
      </c>
      <c r="AL244" s="5">
        <f>IF(AK244="＠",0,IF(COUNTIF($AK$10:AK244,AK244)&gt;=2,0,1))</f>
        <v>0</v>
      </c>
      <c r="AM244" s="5" t="str">
        <f t="shared" si="45"/>
        <v>＠</v>
      </c>
      <c r="AN244" s="5">
        <f>IF(AM244="＠",0,IF(COUNTIF($AM$10:AM244,AM244)&gt;=2,0,1))</f>
        <v>0</v>
      </c>
      <c r="AO244" s="5" t="str">
        <f t="shared" si="46"/>
        <v>＠</v>
      </c>
      <c r="AP244" s="5">
        <f>IF(AO244="＠",0,IF(COUNTIF($AO$10:AO244,AO244)&gt;=2,0,1))</f>
        <v>0</v>
      </c>
      <c r="AQ244" s="11"/>
    </row>
    <row r="245" spans="1:43" ht="22" customHeight="1">
      <c r="A245" s="3">
        <f t="shared" si="47"/>
        <v>1</v>
      </c>
      <c r="B245" s="3" t="str">
        <f t="shared" si="36"/>
        <v/>
      </c>
      <c r="C245" s="111">
        <v>236</v>
      </c>
      <c r="D245" s="104"/>
      <c r="E245" s="105"/>
      <c r="F245" s="106"/>
      <c r="G245" s="108"/>
      <c r="H245" s="108"/>
      <c r="I245" s="104"/>
      <c r="J245" s="109"/>
      <c r="K245" s="104"/>
      <c r="L245" s="104"/>
      <c r="M245" s="107"/>
      <c r="N245" s="107"/>
      <c r="O245" s="104"/>
      <c r="P245" s="107"/>
      <c r="Q245" s="107"/>
      <c r="R245" s="107"/>
      <c r="S245" s="108"/>
      <c r="T245" s="108"/>
      <c r="U245" s="108"/>
      <c r="V245" s="108"/>
      <c r="W245" s="7"/>
      <c r="X245" s="5" t="str">
        <f t="shared" si="37"/>
        <v/>
      </c>
      <c r="Y245" s="5" t="str">
        <f t="shared" si="38"/>
        <v/>
      </c>
      <c r="Z245" s="7"/>
      <c r="AA245" s="123" t="str">
        <f t="shared" si="39"/>
        <v/>
      </c>
      <c r="AB245" s="7"/>
      <c r="AC245" s="5" t="str">
        <f t="shared" si="40"/>
        <v/>
      </c>
      <c r="AD245" s="5" t="str">
        <f t="shared" si="41"/>
        <v/>
      </c>
      <c r="AE245" s="5" t="str">
        <f t="shared" si="42"/>
        <v/>
      </c>
      <c r="AF245" s="7"/>
      <c r="AI245" s="5" t="str">
        <f t="shared" si="43"/>
        <v>＠</v>
      </c>
      <c r="AJ245" s="5">
        <f>IF(AI245="＠",0,IF(COUNTIF($AI$10:AI245,AI245)&gt;=2,0,1))</f>
        <v>0</v>
      </c>
      <c r="AK245" s="5" t="str">
        <f t="shared" si="44"/>
        <v>＠</v>
      </c>
      <c r="AL245" s="5">
        <f>IF(AK245="＠",0,IF(COUNTIF($AK$10:AK245,AK245)&gt;=2,0,1))</f>
        <v>0</v>
      </c>
      <c r="AM245" s="5" t="str">
        <f t="shared" si="45"/>
        <v>＠</v>
      </c>
      <c r="AN245" s="5">
        <f>IF(AM245="＠",0,IF(COUNTIF($AM$10:AM245,AM245)&gt;=2,0,1))</f>
        <v>0</v>
      </c>
      <c r="AO245" s="5" t="str">
        <f t="shared" si="46"/>
        <v>＠</v>
      </c>
      <c r="AP245" s="5">
        <f>IF(AO245="＠",0,IF(COUNTIF($AO$10:AO245,AO245)&gt;=2,0,1))</f>
        <v>0</v>
      </c>
      <c r="AQ245" s="11"/>
    </row>
    <row r="246" spans="1:43" ht="22" customHeight="1">
      <c r="A246" s="3">
        <f t="shared" si="47"/>
        <v>1</v>
      </c>
      <c r="B246" s="3" t="str">
        <f t="shared" si="36"/>
        <v/>
      </c>
      <c r="C246" s="111">
        <v>237</v>
      </c>
      <c r="D246" s="104"/>
      <c r="E246" s="105"/>
      <c r="F246" s="106"/>
      <c r="G246" s="108"/>
      <c r="H246" s="108"/>
      <c r="I246" s="104"/>
      <c r="J246" s="109"/>
      <c r="K246" s="104"/>
      <c r="L246" s="104"/>
      <c r="M246" s="107"/>
      <c r="N246" s="107"/>
      <c r="O246" s="104"/>
      <c r="P246" s="107"/>
      <c r="Q246" s="107"/>
      <c r="R246" s="107"/>
      <c r="S246" s="108"/>
      <c r="T246" s="108"/>
      <c r="U246" s="108"/>
      <c r="V246" s="108"/>
      <c r="W246" s="7"/>
      <c r="X246" s="5" t="str">
        <f t="shared" si="37"/>
        <v/>
      </c>
      <c r="Y246" s="5" t="str">
        <f t="shared" si="38"/>
        <v/>
      </c>
      <c r="Z246" s="7"/>
      <c r="AA246" s="123" t="str">
        <f t="shared" si="39"/>
        <v/>
      </c>
      <c r="AB246" s="7"/>
      <c r="AC246" s="5" t="str">
        <f t="shared" si="40"/>
        <v/>
      </c>
      <c r="AD246" s="5" t="str">
        <f t="shared" si="41"/>
        <v/>
      </c>
      <c r="AE246" s="5" t="str">
        <f t="shared" si="42"/>
        <v/>
      </c>
      <c r="AF246" s="7"/>
      <c r="AI246" s="5" t="str">
        <f t="shared" si="43"/>
        <v>＠</v>
      </c>
      <c r="AJ246" s="5">
        <f>IF(AI246="＠",0,IF(COUNTIF($AI$10:AI246,AI246)&gt;=2,0,1))</f>
        <v>0</v>
      </c>
      <c r="AK246" s="5" t="str">
        <f t="shared" si="44"/>
        <v>＠</v>
      </c>
      <c r="AL246" s="5">
        <f>IF(AK246="＠",0,IF(COUNTIF($AK$10:AK246,AK246)&gt;=2,0,1))</f>
        <v>0</v>
      </c>
      <c r="AM246" s="5" t="str">
        <f t="shared" si="45"/>
        <v>＠</v>
      </c>
      <c r="AN246" s="5">
        <f>IF(AM246="＠",0,IF(COUNTIF($AM$10:AM246,AM246)&gt;=2,0,1))</f>
        <v>0</v>
      </c>
      <c r="AO246" s="5" t="str">
        <f t="shared" si="46"/>
        <v>＠</v>
      </c>
      <c r="AP246" s="5">
        <f>IF(AO246="＠",0,IF(COUNTIF($AO$10:AO246,AO246)&gt;=2,0,1))</f>
        <v>0</v>
      </c>
      <c r="AQ246" s="11"/>
    </row>
    <row r="247" spans="1:43" ht="22" customHeight="1">
      <c r="A247" s="3">
        <f t="shared" si="47"/>
        <v>1</v>
      </c>
      <c r="B247" s="3" t="str">
        <f t="shared" si="36"/>
        <v/>
      </c>
      <c r="C247" s="111">
        <v>238</v>
      </c>
      <c r="D247" s="104"/>
      <c r="E247" s="105"/>
      <c r="F247" s="106"/>
      <c r="G247" s="108"/>
      <c r="H247" s="108"/>
      <c r="I247" s="104"/>
      <c r="J247" s="109"/>
      <c r="K247" s="104"/>
      <c r="L247" s="104"/>
      <c r="M247" s="107"/>
      <c r="N247" s="107"/>
      <c r="O247" s="104"/>
      <c r="P247" s="107"/>
      <c r="Q247" s="107"/>
      <c r="R247" s="107"/>
      <c r="S247" s="108"/>
      <c r="T247" s="108"/>
      <c r="U247" s="108"/>
      <c r="V247" s="108"/>
      <c r="W247" s="7"/>
      <c r="X247" s="5" t="str">
        <f t="shared" si="37"/>
        <v/>
      </c>
      <c r="Y247" s="5" t="str">
        <f t="shared" si="38"/>
        <v/>
      </c>
      <c r="Z247" s="7"/>
      <c r="AA247" s="123" t="str">
        <f t="shared" si="39"/>
        <v/>
      </c>
      <c r="AB247" s="7"/>
      <c r="AC247" s="5" t="str">
        <f t="shared" si="40"/>
        <v/>
      </c>
      <c r="AD247" s="5" t="str">
        <f t="shared" si="41"/>
        <v/>
      </c>
      <c r="AE247" s="5" t="str">
        <f t="shared" si="42"/>
        <v/>
      </c>
      <c r="AF247" s="7"/>
      <c r="AI247" s="5" t="str">
        <f t="shared" si="43"/>
        <v>＠</v>
      </c>
      <c r="AJ247" s="5">
        <f>IF(AI247="＠",0,IF(COUNTIF($AI$10:AI247,AI247)&gt;=2,0,1))</f>
        <v>0</v>
      </c>
      <c r="AK247" s="5" t="str">
        <f t="shared" si="44"/>
        <v>＠</v>
      </c>
      <c r="AL247" s="5">
        <f>IF(AK247="＠",0,IF(COUNTIF($AK$10:AK247,AK247)&gt;=2,0,1))</f>
        <v>0</v>
      </c>
      <c r="AM247" s="5" t="str">
        <f t="shared" si="45"/>
        <v>＠</v>
      </c>
      <c r="AN247" s="5">
        <f>IF(AM247="＠",0,IF(COUNTIF($AM$10:AM247,AM247)&gt;=2,0,1))</f>
        <v>0</v>
      </c>
      <c r="AO247" s="5" t="str">
        <f t="shared" si="46"/>
        <v>＠</v>
      </c>
      <c r="AP247" s="5">
        <f>IF(AO247="＠",0,IF(COUNTIF($AO$10:AO247,AO247)&gt;=2,0,1))</f>
        <v>0</v>
      </c>
      <c r="AQ247" s="11"/>
    </row>
    <row r="248" spans="1:43" ht="22" customHeight="1">
      <c r="A248" s="3">
        <f t="shared" si="47"/>
        <v>1</v>
      </c>
      <c r="B248" s="3" t="str">
        <f t="shared" si="36"/>
        <v/>
      </c>
      <c r="C248" s="111">
        <v>239</v>
      </c>
      <c r="D248" s="104"/>
      <c r="E248" s="105"/>
      <c r="F248" s="106"/>
      <c r="G248" s="108"/>
      <c r="H248" s="108"/>
      <c r="I248" s="104"/>
      <c r="J248" s="109"/>
      <c r="K248" s="104"/>
      <c r="L248" s="104"/>
      <c r="M248" s="107"/>
      <c r="N248" s="107"/>
      <c r="O248" s="104"/>
      <c r="P248" s="107"/>
      <c r="Q248" s="107"/>
      <c r="R248" s="107"/>
      <c r="S248" s="108"/>
      <c r="T248" s="108"/>
      <c r="U248" s="108"/>
      <c r="V248" s="108"/>
      <c r="W248" s="7"/>
      <c r="X248" s="5" t="str">
        <f t="shared" si="37"/>
        <v/>
      </c>
      <c r="Y248" s="5" t="str">
        <f t="shared" si="38"/>
        <v/>
      </c>
      <c r="Z248" s="7"/>
      <c r="AA248" s="123" t="str">
        <f t="shared" si="39"/>
        <v/>
      </c>
      <c r="AB248" s="7"/>
      <c r="AC248" s="5" t="str">
        <f t="shared" si="40"/>
        <v/>
      </c>
      <c r="AD248" s="5" t="str">
        <f t="shared" si="41"/>
        <v/>
      </c>
      <c r="AE248" s="5" t="str">
        <f t="shared" si="42"/>
        <v/>
      </c>
      <c r="AF248" s="7"/>
      <c r="AI248" s="5" t="str">
        <f t="shared" si="43"/>
        <v>＠</v>
      </c>
      <c r="AJ248" s="5">
        <f>IF(AI248="＠",0,IF(COUNTIF($AI$10:AI248,AI248)&gt;=2,0,1))</f>
        <v>0</v>
      </c>
      <c r="AK248" s="5" t="str">
        <f t="shared" si="44"/>
        <v>＠</v>
      </c>
      <c r="AL248" s="5">
        <f>IF(AK248="＠",0,IF(COUNTIF($AK$10:AK248,AK248)&gt;=2,0,1))</f>
        <v>0</v>
      </c>
      <c r="AM248" s="5" t="str">
        <f t="shared" si="45"/>
        <v>＠</v>
      </c>
      <c r="AN248" s="5">
        <f>IF(AM248="＠",0,IF(COUNTIF($AM$10:AM248,AM248)&gt;=2,0,1))</f>
        <v>0</v>
      </c>
      <c r="AO248" s="5" t="str">
        <f t="shared" si="46"/>
        <v>＠</v>
      </c>
      <c r="AP248" s="5">
        <f>IF(AO248="＠",0,IF(COUNTIF($AO$10:AO248,AO248)&gt;=2,0,1))</f>
        <v>0</v>
      </c>
      <c r="AQ248" s="11"/>
    </row>
    <row r="249" spans="1:43" ht="22" customHeight="1">
      <c r="A249" s="3">
        <f t="shared" si="47"/>
        <v>1</v>
      </c>
      <c r="B249" s="3" t="str">
        <f t="shared" si="36"/>
        <v/>
      </c>
      <c r="C249" s="111">
        <v>240</v>
      </c>
      <c r="D249" s="104"/>
      <c r="E249" s="105"/>
      <c r="F249" s="106"/>
      <c r="G249" s="108"/>
      <c r="H249" s="108"/>
      <c r="I249" s="104"/>
      <c r="J249" s="109"/>
      <c r="K249" s="104"/>
      <c r="L249" s="104"/>
      <c r="M249" s="107"/>
      <c r="N249" s="107"/>
      <c r="O249" s="104"/>
      <c r="P249" s="107"/>
      <c r="Q249" s="107"/>
      <c r="R249" s="107"/>
      <c r="S249" s="108"/>
      <c r="T249" s="108"/>
      <c r="U249" s="108"/>
      <c r="V249" s="108"/>
      <c r="W249" s="7"/>
      <c r="X249" s="5" t="str">
        <f t="shared" si="37"/>
        <v/>
      </c>
      <c r="Y249" s="5" t="str">
        <f t="shared" si="38"/>
        <v/>
      </c>
      <c r="Z249" s="7"/>
      <c r="AA249" s="123" t="str">
        <f t="shared" si="39"/>
        <v/>
      </c>
      <c r="AB249" s="7"/>
      <c r="AC249" s="5" t="str">
        <f t="shared" si="40"/>
        <v/>
      </c>
      <c r="AD249" s="5" t="str">
        <f t="shared" si="41"/>
        <v/>
      </c>
      <c r="AE249" s="5" t="str">
        <f t="shared" si="42"/>
        <v/>
      </c>
      <c r="AF249" s="7"/>
      <c r="AI249" s="5" t="str">
        <f t="shared" si="43"/>
        <v>＠</v>
      </c>
      <c r="AJ249" s="5">
        <f>IF(AI249="＠",0,IF(COUNTIF($AI$10:AI249,AI249)&gt;=2,0,1))</f>
        <v>0</v>
      </c>
      <c r="AK249" s="5" t="str">
        <f t="shared" si="44"/>
        <v>＠</v>
      </c>
      <c r="AL249" s="5">
        <f>IF(AK249="＠",0,IF(COUNTIF($AK$10:AK249,AK249)&gt;=2,0,1))</f>
        <v>0</v>
      </c>
      <c r="AM249" s="5" t="str">
        <f t="shared" si="45"/>
        <v>＠</v>
      </c>
      <c r="AN249" s="5">
        <f>IF(AM249="＠",0,IF(COUNTIF($AM$10:AM249,AM249)&gt;=2,0,1))</f>
        <v>0</v>
      </c>
      <c r="AO249" s="5" t="str">
        <f t="shared" si="46"/>
        <v>＠</v>
      </c>
      <c r="AP249" s="5">
        <f>IF(AO249="＠",0,IF(COUNTIF($AO$10:AO249,AO249)&gt;=2,0,1))</f>
        <v>0</v>
      </c>
      <c r="AQ249" s="11"/>
    </row>
    <row r="250" spans="1:43" ht="22" customHeight="1">
      <c r="A250" s="3">
        <f t="shared" si="47"/>
        <v>1</v>
      </c>
      <c r="B250" s="3" t="str">
        <f t="shared" si="36"/>
        <v/>
      </c>
      <c r="C250" s="111">
        <v>241</v>
      </c>
      <c r="D250" s="104"/>
      <c r="E250" s="105"/>
      <c r="F250" s="106"/>
      <c r="G250" s="108"/>
      <c r="H250" s="108"/>
      <c r="I250" s="104"/>
      <c r="J250" s="109"/>
      <c r="K250" s="104"/>
      <c r="L250" s="104"/>
      <c r="M250" s="107"/>
      <c r="N250" s="107"/>
      <c r="O250" s="104"/>
      <c r="P250" s="107"/>
      <c r="Q250" s="107"/>
      <c r="R250" s="107"/>
      <c r="S250" s="108"/>
      <c r="T250" s="108"/>
      <c r="U250" s="108"/>
      <c r="V250" s="108"/>
      <c r="W250" s="7"/>
      <c r="X250" s="5" t="str">
        <f t="shared" si="37"/>
        <v/>
      </c>
      <c r="Y250" s="5" t="str">
        <f t="shared" si="38"/>
        <v/>
      </c>
      <c r="Z250" s="7"/>
      <c r="AA250" s="123" t="str">
        <f t="shared" si="39"/>
        <v/>
      </c>
      <c r="AB250" s="7"/>
      <c r="AC250" s="5" t="str">
        <f t="shared" si="40"/>
        <v/>
      </c>
      <c r="AD250" s="5" t="str">
        <f t="shared" si="41"/>
        <v/>
      </c>
      <c r="AE250" s="5" t="str">
        <f t="shared" si="42"/>
        <v/>
      </c>
      <c r="AF250" s="7"/>
      <c r="AI250" s="5" t="str">
        <f t="shared" si="43"/>
        <v>＠</v>
      </c>
      <c r="AJ250" s="5">
        <f>IF(AI250="＠",0,IF(COUNTIF($AI$10:AI250,AI250)&gt;=2,0,1))</f>
        <v>0</v>
      </c>
      <c r="AK250" s="5" t="str">
        <f t="shared" si="44"/>
        <v>＠</v>
      </c>
      <c r="AL250" s="5">
        <f>IF(AK250="＠",0,IF(COUNTIF($AK$10:AK250,AK250)&gt;=2,0,1))</f>
        <v>0</v>
      </c>
      <c r="AM250" s="5" t="str">
        <f t="shared" si="45"/>
        <v>＠</v>
      </c>
      <c r="AN250" s="5">
        <f>IF(AM250="＠",0,IF(COUNTIF($AM$10:AM250,AM250)&gt;=2,0,1))</f>
        <v>0</v>
      </c>
      <c r="AO250" s="5" t="str">
        <f t="shared" si="46"/>
        <v>＠</v>
      </c>
      <c r="AP250" s="5">
        <f>IF(AO250="＠",0,IF(COUNTIF($AO$10:AO250,AO250)&gt;=2,0,1))</f>
        <v>0</v>
      </c>
      <c r="AQ250" s="11"/>
    </row>
    <row r="251" spans="1:43" ht="22" customHeight="1">
      <c r="A251" s="3">
        <f t="shared" si="47"/>
        <v>1</v>
      </c>
      <c r="B251" s="3" t="str">
        <f t="shared" si="36"/>
        <v/>
      </c>
      <c r="C251" s="111">
        <v>242</v>
      </c>
      <c r="D251" s="104"/>
      <c r="E251" s="105"/>
      <c r="F251" s="106"/>
      <c r="G251" s="108"/>
      <c r="H251" s="108"/>
      <c r="I251" s="104"/>
      <c r="J251" s="109"/>
      <c r="K251" s="104"/>
      <c r="L251" s="104"/>
      <c r="M251" s="107"/>
      <c r="N251" s="107"/>
      <c r="O251" s="104"/>
      <c r="P251" s="107"/>
      <c r="Q251" s="107"/>
      <c r="R251" s="107"/>
      <c r="S251" s="108"/>
      <c r="T251" s="108"/>
      <c r="U251" s="108"/>
      <c r="V251" s="108"/>
      <c r="W251" s="7"/>
      <c r="X251" s="5" t="str">
        <f t="shared" si="37"/>
        <v/>
      </c>
      <c r="Y251" s="5" t="str">
        <f t="shared" si="38"/>
        <v/>
      </c>
      <c r="Z251" s="7"/>
      <c r="AA251" s="123" t="str">
        <f t="shared" si="39"/>
        <v/>
      </c>
      <c r="AB251" s="7"/>
      <c r="AC251" s="5" t="str">
        <f t="shared" si="40"/>
        <v/>
      </c>
      <c r="AD251" s="5" t="str">
        <f t="shared" si="41"/>
        <v/>
      </c>
      <c r="AE251" s="5" t="str">
        <f t="shared" si="42"/>
        <v/>
      </c>
      <c r="AF251" s="7"/>
      <c r="AI251" s="5" t="str">
        <f t="shared" si="43"/>
        <v>＠</v>
      </c>
      <c r="AJ251" s="5">
        <f>IF(AI251="＠",0,IF(COUNTIF($AI$10:AI251,AI251)&gt;=2,0,1))</f>
        <v>0</v>
      </c>
      <c r="AK251" s="5" t="str">
        <f t="shared" si="44"/>
        <v>＠</v>
      </c>
      <c r="AL251" s="5">
        <f>IF(AK251="＠",0,IF(COUNTIF($AK$10:AK251,AK251)&gt;=2,0,1))</f>
        <v>0</v>
      </c>
      <c r="AM251" s="5" t="str">
        <f t="shared" si="45"/>
        <v>＠</v>
      </c>
      <c r="AN251" s="5">
        <f>IF(AM251="＠",0,IF(COUNTIF($AM$10:AM251,AM251)&gt;=2,0,1))</f>
        <v>0</v>
      </c>
      <c r="AO251" s="5" t="str">
        <f t="shared" si="46"/>
        <v>＠</v>
      </c>
      <c r="AP251" s="5">
        <f>IF(AO251="＠",0,IF(COUNTIF($AO$10:AO251,AO251)&gt;=2,0,1))</f>
        <v>0</v>
      </c>
      <c r="AQ251" s="11"/>
    </row>
    <row r="252" spans="1:43" ht="22" customHeight="1">
      <c r="A252" s="3">
        <f t="shared" si="47"/>
        <v>1</v>
      </c>
      <c r="B252" s="3" t="str">
        <f t="shared" si="36"/>
        <v/>
      </c>
      <c r="C252" s="111">
        <v>243</v>
      </c>
      <c r="D252" s="104"/>
      <c r="E252" s="105"/>
      <c r="F252" s="106"/>
      <c r="G252" s="108"/>
      <c r="H252" s="108"/>
      <c r="I252" s="104"/>
      <c r="J252" s="109"/>
      <c r="K252" s="104"/>
      <c r="L252" s="104"/>
      <c r="M252" s="107"/>
      <c r="N252" s="107"/>
      <c r="O252" s="104"/>
      <c r="P252" s="107"/>
      <c r="Q252" s="107"/>
      <c r="R252" s="107"/>
      <c r="S252" s="108"/>
      <c r="T252" s="108"/>
      <c r="U252" s="108"/>
      <c r="V252" s="108"/>
      <c r="W252" s="7"/>
      <c r="X252" s="5" t="str">
        <f t="shared" si="37"/>
        <v/>
      </c>
      <c r="Y252" s="5" t="str">
        <f t="shared" si="38"/>
        <v/>
      </c>
      <c r="Z252" s="7"/>
      <c r="AA252" s="123" t="str">
        <f t="shared" si="39"/>
        <v/>
      </c>
      <c r="AB252" s="7"/>
      <c r="AC252" s="5" t="str">
        <f t="shared" si="40"/>
        <v/>
      </c>
      <c r="AD252" s="5" t="str">
        <f t="shared" si="41"/>
        <v/>
      </c>
      <c r="AE252" s="5" t="str">
        <f t="shared" si="42"/>
        <v/>
      </c>
      <c r="AF252" s="7"/>
      <c r="AI252" s="5" t="str">
        <f t="shared" si="43"/>
        <v>＠</v>
      </c>
      <c r="AJ252" s="5">
        <f>IF(AI252="＠",0,IF(COUNTIF($AI$10:AI252,AI252)&gt;=2,0,1))</f>
        <v>0</v>
      </c>
      <c r="AK252" s="5" t="str">
        <f t="shared" si="44"/>
        <v>＠</v>
      </c>
      <c r="AL252" s="5">
        <f>IF(AK252="＠",0,IF(COUNTIF($AK$10:AK252,AK252)&gt;=2,0,1))</f>
        <v>0</v>
      </c>
      <c r="AM252" s="5" t="str">
        <f t="shared" si="45"/>
        <v>＠</v>
      </c>
      <c r="AN252" s="5">
        <f>IF(AM252="＠",0,IF(COUNTIF($AM$10:AM252,AM252)&gt;=2,0,1))</f>
        <v>0</v>
      </c>
      <c r="AO252" s="5" t="str">
        <f t="shared" si="46"/>
        <v>＠</v>
      </c>
      <c r="AP252" s="5">
        <f>IF(AO252="＠",0,IF(COUNTIF($AO$10:AO252,AO252)&gt;=2,0,1))</f>
        <v>0</v>
      </c>
      <c r="AQ252" s="11"/>
    </row>
    <row r="253" spans="1:43" ht="22" customHeight="1">
      <c r="A253" s="3">
        <f t="shared" si="47"/>
        <v>1</v>
      </c>
      <c r="B253" s="3" t="str">
        <f t="shared" si="36"/>
        <v/>
      </c>
      <c r="C253" s="111">
        <v>244</v>
      </c>
      <c r="D253" s="104"/>
      <c r="E253" s="105"/>
      <c r="F253" s="106"/>
      <c r="G253" s="108"/>
      <c r="H253" s="108"/>
      <c r="I253" s="104"/>
      <c r="J253" s="109"/>
      <c r="K253" s="104"/>
      <c r="L253" s="104"/>
      <c r="M253" s="107"/>
      <c r="N253" s="107"/>
      <c r="O253" s="104"/>
      <c r="P253" s="107"/>
      <c r="Q253" s="107"/>
      <c r="R253" s="107"/>
      <c r="S253" s="108"/>
      <c r="T253" s="108"/>
      <c r="U253" s="108"/>
      <c r="V253" s="108"/>
      <c r="W253" s="7"/>
      <c r="X253" s="5" t="str">
        <f t="shared" si="37"/>
        <v/>
      </c>
      <c r="Y253" s="5" t="str">
        <f t="shared" si="38"/>
        <v/>
      </c>
      <c r="Z253" s="7"/>
      <c r="AA253" s="123" t="str">
        <f t="shared" si="39"/>
        <v/>
      </c>
      <c r="AB253" s="7"/>
      <c r="AC253" s="5" t="str">
        <f t="shared" si="40"/>
        <v/>
      </c>
      <c r="AD253" s="5" t="str">
        <f t="shared" si="41"/>
        <v/>
      </c>
      <c r="AE253" s="5" t="str">
        <f t="shared" si="42"/>
        <v/>
      </c>
      <c r="AF253" s="7"/>
      <c r="AI253" s="5" t="str">
        <f t="shared" si="43"/>
        <v>＠</v>
      </c>
      <c r="AJ253" s="5">
        <f>IF(AI253="＠",0,IF(COUNTIF($AI$10:AI253,AI253)&gt;=2,0,1))</f>
        <v>0</v>
      </c>
      <c r="AK253" s="5" t="str">
        <f t="shared" si="44"/>
        <v>＠</v>
      </c>
      <c r="AL253" s="5">
        <f>IF(AK253="＠",0,IF(COUNTIF($AK$10:AK253,AK253)&gt;=2,0,1))</f>
        <v>0</v>
      </c>
      <c r="AM253" s="5" t="str">
        <f t="shared" si="45"/>
        <v>＠</v>
      </c>
      <c r="AN253" s="5">
        <f>IF(AM253="＠",0,IF(COUNTIF($AM$10:AM253,AM253)&gt;=2,0,1))</f>
        <v>0</v>
      </c>
      <c r="AO253" s="5" t="str">
        <f t="shared" si="46"/>
        <v>＠</v>
      </c>
      <c r="AP253" s="5">
        <f>IF(AO253="＠",0,IF(COUNTIF($AO$10:AO253,AO253)&gt;=2,0,1))</f>
        <v>0</v>
      </c>
      <c r="AQ253" s="11"/>
    </row>
    <row r="254" spans="1:43" ht="22" customHeight="1">
      <c r="A254" s="3">
        <f t="shared" si="47"/>
        <v>1</v>
      </c>
      <c r="B254" s="3" t="str">
        <f t="shared" si="36"/>
        <v/>
      </c>
      <c r="C254" s="111">
        <v>245</v>
      </c>
      <c r="D254" s="104"/>
      <c r="E254" s="105"/>
      <c r="F254" s="106"/>
      <c r="G254" s="108"/>
      <c r="H254" s="108"/>
      <c r="I254" s="104"/>
      <c r="J254" s="109"/>
      <c r="K254" s="104"/>
      <c r="L254" s="104"/>
      <c r="M254" s="107"/>
      <c r="N254" s="107"/>
      <c r="O254" s="104"/>
      <c r="P254" s="107"/>
      <c r="Q254" s="107"/>
      <c r="R254" s="107"/>
      <c r="S254" s="108"/>
      <c r="T254" s="108"/>
      <c r="U254" s="108"/>
      <c r="V254" s="108"/>
      <c r="W254" s="7"/>
      <c r="X254" s="5" t="str">
        <f t="shared" si="37"/>
        <v/>
      </c>
      <c r="Y254" s="5" t="str">
        <f t="shared" si="38"/>
        <v/>
      </c>
      <c r="Z254" s="7"/>
      <c r="AA254" s="123" t="str">
        <f t="shared" si="39"/>
        <v/>
      </c>
      <c r="AB254" s="7"/>
      <c r="AC254" s="5" t="str">
        <f t="shared" si="40"/>
        <v/>
      </c>
      <c r="AD254" s="5" t="str">
        <f t="shared" si="41"/>
        <v/>
      </c>
      <c r="AE254" s="5" t="str">
        <f t="shared" si="42"/>
        <v/>
      </c>
      <c r="AF254" s="7"/>
      <c r="AI254" s="5" t="str">
        <f t="shared" si="43"/>
        <v>＠</v>
      </c>
      <c r="AJ254" s="5">
        <f>IF(AI254="＠",0,IF(COUNTIF($AI$10:AI254,AI254)&gt;=2,0,1))</f>
        <v>0</v>
      </c>
      <c r="AK254" s="5" t="str">
        <f t="shared" si="44"/>
        <v>＠</v>
      </c>
      <c r="AL254" s="5">
        <f>IF(AK254="＠",0,IF(COUNTIF($AK$10:AK254,AK254)&gt;=2,0,1))</f>
        <v>0</v>
      </c>
      <c r="AM254" s="5" t="str">
        <f t="shared" si="45"/>
        <v>＠</v>
      </c>
      <c r="AN254" s="5">
        <f>IF(AM254="＠",0,IF(COUNTIF($AM$10:AM254,AM254)&gt;=2,0,1))</f>
        <v>0</v>
      </c>
      <c r="AO254" s="5" t="str">
        <f t="shared" si="46"/>
        <v>＠</v>
      </c>
      <c r="AP254" s="5">
        <f>IF(AO254="＠",0,IF(COUNTIF($AO$10:AO254,AO254)&gt;=2,0,1))</f>
        <v>0</v>
      </c>
      <c r="AQ254" s="11"/>
    </row>
    <row r="255" spans="1:43" ht="22" customHeight="1">
      <c r="A255" s="3">
        <f t="shared" si="47"/>
        <v>1</v>
      </c>
      <c r="B255" s="3" t="str">
        <f t="shared" si="36"/>
        <v/>
      </c>
      <c r="C255" s="111">
        <v>246</v>
      </c>
      <c r="D255" s="104"/>
      <c r="E255" s="105"/>
      <c r="F255" s="106"/>
      <c r="G255" s="108"/>
      <c r="H255" s="108"/>
      <c r="I255" s="104"/>
      <c r="J255" s="109"/>
      <c r="K255" s="104"/>
      <c r="L255" s="104"/>
      <c r="M255" s="107"/>
      <c r="N255" s="107"/>
      <c r="O255" s="104"/>
      <c r="P255" s="107"/>
      <c r="Q255" s="107"/>
      <c r="R255" s="107"/>
      <c r="S255" s="108"/>
      <c r="T255" s="108"/>
      <c r="U255" s="108"/>
      <c r="V255" s="108"/>
      <c r="W255" s="7"/>
      <c r="X255" s="5" t="str">
        <f t="shared" si="37"/>
        <v/>
      </c>
      <c r="Y255" s="5" t="str">
        <f t="shared" si="38"/>
        <v/>
      </c>
      <c r="Z255" s="7"/>
      <c r="AA255" s="123" t="str">
        <f t="shared" si="39"/>
        <v/>
      </c>
      <c r="AB255" s="7"/>
      <c r="AC255" s="5" t="str">
        <f t="shared" si="40"/>
        <v/>
      </c>
      <c r="AD255" s="5" t="str">
        <f t="shared" si="41"/>
        <v/>
      </c>
      <c r="AE255" s="5" t="str">
        <f t="shared" si="42"/>
        <v/>
      </c>
      <c r="AF255" s="7"/>
      <c r="AI255" s="5" t="str">
        <f t="shared" si="43"/>
        <v>＠</v>
      </c>
      <c r="AJ255" s="5">
        <f>IF(AI255="＠",0,IF(COUNTIF($AI$10:AI255,AI255)&gt;=2,0,1))</f>
        <v>0</v>
      </c>
      <c r="AK255" s="5" t="str">
        <f t="shared" si="44"/>
        <v>＠</v>
      </c>
      <c r="AL255" s="5">
        <f>IF(AK255="＠",0,IF(COUNTIF($AK$10:AK255,AK255)&gt;=2,0,1))</f>
        <v>0</v>
      </c>
      <c r="AM255" s="5" t="str">
        <f t="shared" si="45"/>
        <v>＠</v>
      </c>
      <c r="AN255" s="5">
        <f>IF(AM255="＠",0,IF(COUNTIF($AM$10:AM255,AM255)&gt;=2,0,1))</f>
        <v>0</v>
      </c>
      <c r="AO255" s="5" t="str">
        <f t="shared" si="46"/>
        <v>＠</v>
      </c>
      <c r="AP255" s="5">
        <f>IF(AO255="＠",0,IF(COUNTIF($AO$10:AO255,AO255)&gt;=2,0,1))</f>
        <v>0</v>
      </c>
      <c r="AQ255" s="11"/>
    </row>
    <row r="256" spans="1:43" ht="22" customHeight="1">
      <c r="A256" s="3">
        <f t="shared" si="47"/>
        <v>1</v>
      </c>
      <c r="B256" s="3" t="str">
        <f t="shared" si="36"/>
        <v/>
      </c>
      <c r="C256" s="111">
        <v>247</v>
      </c>
      <c r="D256" s="104"/>
      <c r="E256" s="105"/>
      <c r="F256" s="106"/>
      <c r="G256" s="108"/>
      <c r="H256" s="108"/>
      <c r="I256" s="104"/>
      <c r="J256" s="109"/>
      <c r="K256" s="104"/>
      <c r="L256" s="104"/>
      <c r="M256" s="107"/>
      <c r="N256" s="107"/>
      <c r="O256" s="104"/>
      <c r="P256" s="107"/>
      <c r="Q256" s="107"/>
      <c r="R256" s="107"/>
      <c r="S256" s="108"/>
      <c r="T256" s="108"/>
      <c r="U256" s="108"/>
      <c r="V256" s="108"/>
      <c r="W256" s="7"/>
      <c r="X256" s="5" t="str">
        <f t="shared" si="37"/>
        <v/>
      </c>
      <c r="Y256" s="5" t="str">
        <f t="shared" si="38"/>
        <v/>
      </c>
      <c r="Z256" s="7"/>
      <c r="AA256" s="123" t="str">
        <f t="shared" si="39"/>
        <v/>
      </c>
      <c r="AB256" s="7"/>
      <c r="AC256" s="5" t="str">
        <f t="shared" si="40"/>
        <v/>
      </c>
      <c r="AD256" s="5" t="str">
        <f t="shared" si="41"/>
        <v/>
      </c>
      <c r="AE256" s="5" t="str">
        <f t="shared" si="42"/>
        <v/>
      </c>
      <c r="AF256" s="7"/>
      <c r="AI256" s="5" t="str">
        <f t="shared" si="43"/>
        <v>＠</v>
      </c>
      <c r="AJ256" s="5">
        <f>IF(AI256="＠",0,IF(COUNTIF($AI$10:AI256,AI256)&gt;=2,0,1))</f>
        <v>0</v>
      </c>
      <c r="AK256" s="5" t="str">
        <f t="shared" si="44"/>
        <v>＠</v>
      </c>
      <c r="AL256" s="5">
        <f>IF(AK256="＠",0,IF(COUNTIF($AK$10:AK256,AK256)&gt;=2,0,1))</f>
        <v>0</v>
      </c>
      <c r="AM256" s="5" t="str">
        <f t="shared" si="45"/>
        <v>＠</v>
      </c>
      <c r="AN256" s="5">
        <f>IF(AM256="＠",0,IF(COUNTIF($AM$10:AM256,AM256)&gt;=2,0,1))</f>
        <v>0</v>
      </c>
      <c r="AO256" s="5" t="str">
        <f t="shared" si="46"/>
        <v>＠</v>
      </c>
      <c r="AP256" s="5">
        <f>IF(AO256="＠",0,IF(COUNTIF($AO$10:AO256,AO256)&gt;=2,0,1))</f>
        <v>0</v>
      </c>
      <c r="AQ256" s="11"/>
    </row>
    <row r="257" spans="1:43" ht="22" customHeight="1">
      <c r="A257" s="3">
        <f t="shared" si="47"/>
        <v>1</v>
      </c>
      <c r="B257" s="3" t="str">
        <f t="shared" si="36"/>
        <v/>
      </c>
      <c r="C257" s="111">
        <v>248</v>
      </c>
      <c r="D257" s="104"/>
      <c r="E257" s="105"/>
      <c r="F257" s="106"/>
      <c r="G257" s="108"/>
      <c r="H257" s="108"/>
      <c r="I257" s="104"/>
      <c r="J257" s="109"/>
      <c r="K257" s="104"/>
      <c r="L257" s="104"/>
      <c r="M257" s="107"/>
      <c r="N257" s="107"/>
      <c r="O257" s="104"/>
      <c r="P257" s="107"/>
      <c r="Q257" s="107"/>
      <c r="R257" s="107"/>
      <c r="S257" s="108"/>
      <c r="T257" s="108"/>
      <c r="U257" s="108"/>
      <c r="V257" s="108"/>
      <c r="W257" s="7"/>
      <c r="X257" s="5" t="str">
        <f t="shared" si="37"/>
        <v/>
      </c>
      <c r="Y257" s="5" t="str">
        <f t="shared" si="38"/>
        <v/>
      </c>
      <c r="Z257" s="7"/>
      <c r="AA257" s="123" t="str">
        <f t="shared" si="39"/>
        <v/>
      </c>
      <c r="AB257" s="7"/>
      <c r="AC257" s="5" t="str">
        <f t="shared" si="40"/>
        <v/>
      </c>
      <c r="AD257" s="5" t="str">
        <f t="shared" si="41"/>
        <v/>
      </c>
      <c r="AE257" s="5" t="str">
        <f t="shared" si="42"/>
        <v/>
      </c>
      <c r="AF257" s="7"/>
      <c r="AI257" s="5" t="str">
        <f t="shared" si="43"/>
        <v>＠</v>
      </c>
      <c r="AJ257" s="5">
        <f>IF(AI257="＠",0,IF(COUNTIF($AI$10:AI257,AI257)&gt;=2,0,1))</f>
        <v>0</v>
      </c>
      <c r="AK257" s="5" t="str">
        <f t="shared" si="44"/>
        <v>＠</v>
      </c>
      <c r="AL257" s="5">
        <f>IF(AK257="＠",0,IF(COUNTIF($AK$10:AK257,AK257)&gt;=2,0,1))</f>
        <v>0</v>
      </c>
      <c r="AM257" s="5" t="str">
        <f t="shared" si="45"/>
        <v>＠</v>
      </c>
      <c r="AN257" s="5">
        <f>IF(AM257="＠",0,IF(COUNTIF($AM$10:AM257,AM257)&gt;=2,0,1))</f>
        <v>0</v>
      </c>
      <c r="AO257" s="5" t="str">
        <f t="shared" si="46"/>
        <v>＠</v>
      </c>
      <c r="AP257" s="5">
        <f>IF(AO257="＠",0,IF(COUNTIF($AO$10:AO257,AO257)&gt;=2,0,1))</f>
        <v>0</v>
      </c>
      <c r="AQ257" s="11"/>
    </row>
    <row r="258" spans="1:43" ht="22" customHeight="1">
      <c r="A258" s="3">
        <f t="shared" si="47"/>
        <v>1</v>
      </c>
      <c r="B258" s="3" t="str">
        <f t="shared" si="36"/>
        <v/>
      </c>
      <c r="C258" s="111">
        <v>249</v>
      </c>
      <c r="D258" s="104"/>
      <c r="E258" s="105"/>
      <c r="F258" s="106"/>
      <c r="G258" s="108"/>
      <c r="H258" s="108"/>
      <c r="I258" s="104"/>
      <c r="J258" s="109"/>
      <c r="K258" s="104"/>
      <c r="L258" s="104"/>
      <c r="M258" s="107"/>
      <c r="N258" s="107"/>
      <c r="O258" s="104"/>
      <c r="P258" s="107"/>
      <c r="Q258" s="107"/>
      <c r="R258" s="107"/>
      <c r="S258" s="108"/>
      <c r="T258" s="108"/>
      <c r="U258" s="108"/>
      <c r="V258" s="108"/>
      <c r="W258" s="7"/>
      <c r="X258" s="5" t="str">
        <f t="shared" si="37"/>
        <v/>
      </c>
      <c r="Y258" s="5" t="str">
        <f t="shared" si="38"/>
        <v/>
      </c>
      <c r="Z258" s="7"/>
      <c r="AA258" s="123" t="str">
        <f t="shared" si="39"/>
        <v/>
      </c>
      <c r="AB258" s="7"/>
      <c r="AC258" s="5" t="str">
        <f t="shared" si="40"/>
        <v/>
      </c>
      <c r="AD258" s="5" t="str">
        <f t="shared" si="41"/>
        <v/>
      </c>
      <c r="AE258" s="5" t="str">
        <f t="shared" si="42"/>
        <v/>
      </c>
      <c r="AF258" s="7"/>
      <c r="AI258" s="5" t="str">
        <f t="shared" si="43"/>
        <v>＠</v>
      </c>
      <c r="AJ258" s="5">
        <f>IF(AI258="＠",0,IF(COUNTIF($AI$10:AI258,AI258)&gt;=2,0,1))</f>
        <v>0</v>
      </c>
      <c r="AK258" s="5" t="str">
        <f t="shared" si="44"/>
        <v>＠</v>
      </c>
      <c r="AL258" s="5">
        <f>IF(AK258="＠",0,IF(COUNTIF($AK$10:AK258,AK258)&gt;=2,0,1))</f>
        <v>0</v>
      </c>
      <c r="AM258" s="5" t="str">
        <f t="shared" si="45"/>
        <v>＠</v>
      </c>
      <c r="AN258" s="5">
        <f>IF(AM258="＠",0,IF(COUNTIF($AM$10:AM258,AM258)&gt;=2,0,1))</f>
        <v>0</v>
      </c>
      <c r="AO258" s="5" t="str">
        <f t="shared" si="46"/>
        <v>＠</v>
      </c>
      <c r="AP258" s="5">
        <f>IF(AO258="＠",0,IF(COUNTIF($AO$10:AO258,AO258)&gt;=2,0,1))</f>
        <v>0</v>
      </c>
      <c r="AQ258" s="11"/>
    </row>
    <row r="259" spans="1:43" ht="22" customHeight="1">
      <c r="A259" s="3">
        <f t="shared" si="47"/>
        <v>1</v>
      </c>
      <c r="B259" s="3" t="str">
        <f t="shared" si="36"/>
        <v/>
      </c>
      <c r="C259" s="111">
        <v>250</v>
      </c>
      <c r="D259" s="104"/>
      <c r="E259" s="105"/>
      <c r="F259" s="106"/>
      <c r="G259" s="108"/>
      <c r="H259" s="108"/>
      <c r="I259" s="104"/>
      <c r="J259" s="109"/>
      <c r="K259" s="104"/>
      <c r="L259" s="104"/>
      <c r="M259" s="107"/>
      <c r="N259" s="107"/>
      <c r="O259" s="104"/>
      <c r="P259" s="107"/>
      <c r="Q259" s="107"/>
      <c r="R259" s="107"/>
      <c r="S259" s="108"/>
      <c r="T259" s="108"/>
      <c r="U259" s="108"/>
      <c r="V259" s="108"/>
      <c r="W259" s="7"/>
      <c r="X259" s="5" t="str">
        <f t="shared" si="37"/>
        <v/>
      </c>
      <c r="Y259" s="5" t="str">
        <f t="shared" si="38"/>
        <v/>
      </c>
      <c r="Z259" s="7"/>
      <c r="AA259" s="123" t="str">
        <f t="shared" si="39"/>
        <v/>
      </c>
      <c r="AB259" s="7"/>
      <c r="AC259" s="5" t="str">
        <f t="shared" si="40"/>
        <v/>
      </c>
      <c r="AD259" s="5" t="str">
        <f t="shared" si="41"/>
        <v/>
      </c>
      <c r="AE259" s="5" t="str">
        <f t="shared" si="42"/>
        <v/>
      </c>
      <c r="AF259" s="7"/>
      <c r="AI259" s="5" t="str">
        <f t="shared" si="43"/>
        <v>＠</v>
      </c>
      <c r="AJ259" s="5">
        <f>IF(AI259="＠",0,IF(COUNTIF($AI$10:AI259,AI259)&gt;=2,0,1))</f>
        <v>0</v>
      </c>
      <c r="AK259" s="5" t="str">
        <f t="shared" si="44"/>
        <v>＠</v>
      </c>
      <c r="AL259" s="5">
        <f>IF(AK259="＠",0,IF(COUNTIF($AK$10:AK259,AK259)&gt;=2,0,1))</f>
        <v>0</v>
      </c>
      <c r="AM259" s="5" t="str">
        <f t="shared" si="45"/>
        <v>＠</v>
      </c>
      <c r="AN259" s="5">
        <f>IF(AM259="＠",0,IF(COUNTIF($AM$10:AM259,AM259)&gt;=2,0,1))</f>
        <v>0</v>
      </c>
      <c r="AO259" s="5" t="str">
        <f t="shared" si="46"/>
        <v>＠</v>
      </c>
      <c r="AP259" s="5">
        <f>IF(AO259="＠",0,IF(COUNTIF($AO$10:AO259,AO259)&gt;=2,0,1))</f>
        <v>0</v>
      </c>
      <c r="AQ259" s="11"/>
    </row>
    <row r="260" spans="1:43" ht="22" customHeight="1">
      <c r="A260" s="3">
        <f t="shared" si="47"/>
        <v>1</v>
      </c>
      <c r="B260" s="3" t="str">
        <f t="shared" si="36"/>
        <v/>
      </c>
      <c r="C260" s="111">
        <v>251</v>
      </c>
      <c r="D260" s="104"/>
      <c r="E260" s="105"/>
      <c r="F260" s="106"/>
      <c r="G260" s="108"/>
      <c r="H260" s="108"/>
      <c r="I260" s="104"/>
      <c r="J260" s="109"/>
      <c r="K260" s="104"/>
      <c r="L260" s="104"/>
      <c r="M260" s="107"/>
      <c r="N260" s="107"/>
      <c r="O260" s="104"/>
      <c r="P260" s="107"/>
      <c r="Q260" s="107"/>
      <c r="R260" s="107"/>
      <c r="S260" s="108"/>
      <c r="T260" s="108"/>
      <c r="U260" s="108"/>
      <c r="V260" s="108"/>
      <c r="W260" s="7"/>
      <c r="X260" s="5" t="str">
        <f t="shared" si="37"/>
        <v/>
      </c>
      <c r="Y260" s="5" t="str">
        <f t="shared" si="38"/>
        <v/>
      </c>
      <c r="Z260" s="7"/>
      <c r="AA260" s="123" t="str">
        <f t="shared" si="39"/>
        <v/>
      </c>
      <c r="AB260" s="7"/>
      <c r="AC260" s="5" t="str">
        <f t="shared" si="40"/>
        <v/>
      </c>
      <c r="AD260" s="5" t="str">
        <f t="shared" si="41"/>
        <v/>
      </c>
      <c r="AE260" s="5" t="str">
        <f t="shared" si="42"/>
        <v/>
      </c>
      <c r="AF260" s="7"/>
      <c r="AI260" s="5" t="str">
        <f t="shared" si="43"/>
        <v>＠</v>
      </c>
      <c r="AJ260" s="5">
        <f>IF(AI260="＠",0,IF(COUNTIF($AI$10:AI260,AI260)&gt;=2,0,1))</f>
        <v>0</v>
      </c>
      <c r="AK260" s="5" t="str">
        <f t="shared" si="44"/>
        <v>＠</v>
      </c>
      <c r="AL260" s="5">
        <f>IF(AK260="＠",0,IF(COUNTIF($AK$10:AK260,AK260)&gt;=2,0,1))</f>
        <v>0</v>
      </c>
      <c r="AM260" s="5" t="str">
        <f t="shared" si="45"/>
        <v>＠</v>
      </c>
      <c r="AN260" s="5">
        <f>IF(AM260="＠",0,IF(COUNTIF($AM$10:AM260,AM260)&gt;=2,0,1))</f>
        <v>0</v>
      </c>
      <c r="AO260" s="5" t="str">
        <f t="shared" si="46"/>
        <v>＠</v>
      </c>
      <c r="AP260" s="5">
        <f>IF(AO260="＠",0,IF(COUNTIF($AO$10:AO260,AO260)&gt;=2,0,1))</f>
        <v>0</v>
      </c>
      <c r="AQ260" s="11"/>
    </row>
    <row r="261" spans="1:43" ht="22" customHeight="1">
      <c r="A261" s="3">
        <f t="shared" si="47"/>
        <v>1</v>
      </c>
      <c r="B261" s="3" t="str">
        <f t="shared" si="36"/>
        <v/>
      </c>
      <c r="C261" s="111">
        <v>252</v>
      </c>
      <c r="D261" s="104"/>
      <c r="E261" s="105"/>
      <c r="F261" s="106"/>
      <c r="G261" s="108"/>
      <c r="H261" s="108"/>
      <c r="I261" s="104"/>
      <c r="J261" s="109"/>
      <c r="K261" s="104"/>
      <c r="L261" s="104"/>
      <c r="M261" s="107"/>
      <c r="N261" s="107"/>
      <c r="O261" s="104"/>
      <c r="P261" s="107"/>
      <c r="Q261" s="107"/>
      <c r="R261" s="107"/>
      <c r="S261" s="108"/>
      <c r="T261" s="108"/>
      <c r="U261" s="108"/>
      <c r="V261" s="108"/>
      <c r="W261" s="7"/>
      <c r="X261" s="5" t="str">
        <f t="shared" si="37"/>
        <v/>
      </c>
      <c r="Y261" s="5" t="str">
        <f t="shared" si="38"/>
        <v/>
      </c>
      <c r="Z261" s="7"/>
      <c r="AA261" s="123" t="str">
        <f t="shared" si="39"/>
        <v/>
      </c>
      <c r="AB261" s="7"/>
      <c r="AC261" s="5" t="str">
        <f t="shared" si="40"/>
        <v/>
      </c>
      <c r="AD261" s="5" t="str">
        <f t="shared" si="41"/>
        <v/>
      </c>
      <c r="AE261" s="5" t="str">
        <f t="shared" si="42"/>
        <v/>
      </c>
      <c r="AF261" s="7"/>
      <c r="AI261" s="5" t="str">
        <f t="shared" si="43"/>
        <v>＠</v>
      </c>
      <c r="AJ261" s="5">
        <f>IF(AI261="＠",0,IF(COUNTIF($AI$10:AI261,AI261)&gt;=2,0,1))</f>
        <v>0</v>
      </c>
      <c r="AK261" s="5" t="str">
        <f t="shared" si="44"/>
        <v>＠</v>
      </c>
      <c r="AL261" s="5">
        <f>IF(AK261="＠",0,IF(COUNTIF($AK$10:AK261,AK261)&gt;=2,0,1))</f>
        <v>0</v>
      </c>
      <c r="AM261" s="5" t="str">
        <f t="shared" si="45"/>
        <v>＠</v>
      </c>
      <c r="AN261" s="5">
        <f>IF(AM261="＠",0,IF(COUNTIF($AM$10:AM261,AM261)&gt;=2,0,1))</f>
        <v>0</v>
      </c>
      <c r="AO261" s="5" t="str">
        <f t="shared" si="46"/>
        <v>＠</v>
      </c>
      <c r="AP261" s="5">
        <f>IF(AO261="＠",0,IF(COUNTIF($AO$10:AO261,AO261)&gt;=2,0,1))</f>
        <v>0</v>
      </c>
      <c r="AQ261" s="11"/>
    </row>
    <row r="262" spans="1:43" ht="22" customHeight="1">
      <c r="A262" s="3">
        <f t="shared" si="47"/>
        <v>1</v>
      </c>
      <c r="B262" s="3" t="str">
        <f t="shared" si="36"/>
        <v/>
      </c>
      <c r="C262" s="111">
        <v>253</v>
      </c>
      <c r="D262" s="104"/>
      <c r="E262" s="105"/>
      <c r="F262" s="106"/>
      <c r="G262" s="108"/>
      <c r="H262" s="108"/>
      <c r="I262" s="104"/>
      <c r="J262" s="109"/>
      <c r="K262" s="104"/>
      <c r="L262" s="104"/>
      <c r="M262" s="107"/>
      <c r="N262" s="107"/>
      <c r="O262" s="104"/>
      <c r="P262" s="107"/>
      <c r="Q262" s="107"/>
      <c r="R262" s="107"/>
      <c r="S262" s="108"/>
      <c r="T262" s="108"/>
      <c r="U262" s="108"/>
      <c r="V262" s="108"/>
      <c r="W262" s="7"/>
      <c r="X262" s="5" t="str">
        <f t="shared" si="37"/>
        <v/>
      </c>
      <c r="Y262" s="5" t="str">
        <f t="shared" si="38"/>
        <v/>
      </c>
      <c r="Z262" s="7"/>
      <c r="AA262" s="123" t="str">
        <f t="shared" si="39"/>
        <v/>
      </c>
      <c r="AB262" s="7"/>
      <c r="AC262" s="5" t="str">
        <f t="shared" si="40"/>
        <v/>
      </c>
      <c r="AD262" s="5" t="str">
        <f t="shared" si="41"/>
        <v/>
      </c>
      <c r="AE262" s="5" t="str">
        <f t="shared" si="42"/>
        <v/>
      </c>
      <c r="AF262" s="7"/>
      <c r="AI262" s="5" t="str">
        <f t="shared" si="43"/>
        <v>＠</v>
      </c>
      <c r="AJ262" s="5">
        <f>IF(AI262="＠",0,IF(COUNTIF($AI$10:AI262,AI262)&gt;=2,0,1))</f>
        <v>0</v>
      </c>
      <c r="AK262" s="5" t="str">
        <f t="shared" si="44"/>
        <v>＠</v>
      </c>
      <c r="AL262" s="5">
        <f>IF(AK262="＠",0,IF(COUNTIF($AK$10:AK262,AK262)&gt;=2,0,1))</f>
        <v>0</v>
      </c>
      <c r="AM262" s="5" t="str">
        <f t="shared" si="45"/>
        <v>＠</v>
      </c>
      <c r="AN262" s="5">
        <f>IF(AM262="＠",0,IF(COUNTIF($AM$10:AM262,AM262)&gt;=2,0,1))</f>
        <v>0</v>
      </c>
      <c r="AO262" s="5" t="str">
        <f t="shared" si="46"/>
        <v>＠</v>
      </c>
      <c r="AP262" s="5">
        <f>IF(AO262="＠",0,IF(COUNTIF($AO$10:AO262,AO262)&gt;=2,0,1))</f>
        <v>0</v>
      </c>
      <c r="AQ262" s="11"/>
    </row>
    <row r="263" spans="1:43" ht="22" customHeight="1">
      <c r="A263" s="3">
        <f t="shared" si="47"/>
        <v>1</v>
      </c>
      <c r="B263" s="3" t="str">
        <f t="shared" si="36"/>
        <v/>
      </c>
      <c r="C263" s="111">
        <v>254</v>
      </c>
      <c r="D263" s="104"/>
      <c r="E263" s="105"/>
      <c r="F263" s="106"/>
      <c r="G263" s="108"/>
      <c r="H263" s="108"/>
      <c r="I263" s="104"/>
      <c r="J263" s="109"/>
      <c r="K263" s="104"/>
      <c r="L263" s="104"/>
      <c r="M263" s="107"/>
      <c r="N263" s="107"/>
      <c r="O263" s="104"/>
      <c r="P263" s="107"/>
      <c r="Q263" s="107"/>
      <c r="R263" s="107"/>
      <c r="S263" s="108"/>
      <c r="T263" s="108"/>
      <c r="U263" s="108"/>
      <c r="V263" s="108"/>
      <c r="W263" s="7"/>
      <c r="X263" s="5" t="str">
        <f t="shared" si="37"/>
        <v/>
      </c>
      <c r="Y263" s="5" t="str">
        <f t="shared" si="38"/>
        <v/>
      </c>
      <c r="Z263" s="7"/>
      <c r="AA263" s="123" t="str">
        <f t="shared" si="39"/>
        <v/>
      </c>
      <c r="AB263" s="7"/>
      <c r="AC263" s="5" t="str">
        <f t="shared" si="40"/>
        <v/>
      </c>
      <c r="AD263" s="5" t="str">
        <f t="shared" si="41"/>
        <v/>
      </c>
      <c r="AE263" s="5" t="str">
        <f t="shared" si="42"/>
        <v/>
      </c>
      <c r="AF263" s="7"/>
      <c r="AI263" s="5" t="str">
        <f t="shared" si="43"/>
        <v>＠</v>
      </c>
      <c r="AJ263" s="5">
        <f>IF(AI263="＠",0,IF(COUNTIF($AI$10:AI263,AI263)&gt;=2,0,1))</f>
        <v>0</v>
      </c>
      <c r="AK263" s="5" t="str">
        <f t="shared" si="44"/>
        <v>＠</v>
      </c>
      <c r="AL263" s="5">
        <f>IF(AK263="＠",0,IF(COUNTIF($AK$10:AK263,AK263)&gt;=2,0,1))</f>
        <v>0</v>
      </c>
      <c r="AM263" s="5" t="str">
        <f t="shared" si="45"/>
        <v>＠</v>
      </c>
      <c r="AN263" s="5">
        <f>IF(AM263="＠",0,IF(COUNTIF($AM$10:AM263,AM263)&gt;=2,0,1))</f>
        <v>0</v>
      </c>
      <c r="AO263" s="5" t="str">
        <f t="shared" si="46"/>
        <v>＠</v>
      </c>
      <c r="AP263" s="5">
        <f>IF(AO263="＠",0,IF(COUNTIF($AO$10:AO263,AO263)&gt;=2,0,1))</f>
        <v>0</v>
      </c>
      <c r="AQ263" s="11"/>
    </row>
    <row r="264" spans="1:43" ht="22" customHeight="1">
      <c r="A264" s="3">
        <f t="shared" si="47"/>
        <v>1</v>
      </c>
      <c r="B264" s="3" t="str">
        <f t="shared" si="36"/>
        <v/>
      </c>
      <c r="C264" s="111">
        <v>255</v>
      </c>
      <c r="D264" s="104"/>
      <c r="E264" s="105"/>
      <c r="F264" s="106"/>
      <c r="G264" s="108"/>
      <c r="H264" s="108"/>
      <c r="I264" s="104"/>
      <c r="J264" s="109"/>
      <c r="K264" s="104"/>
      <c r="L264" s="104"/>
      <c r="M264" s="107"/>
      <c r="N264" s="107"/>
      <c r="O264" s="104"/>
      <c r="P264" s="107"/>
      <c r="Q264" s="107"/>
      <c r="R264" s="107"/>
      <c r="S264" s="108"/>
      <c r="T264" s="108"/>
      <c r="U264" s="108"/>
      <c r="V264" s="108"/>
      <c r="W264" s="7"/>
      <c r="X264" s="5" t="str">
        <f t="shared" si="37"/>
        <v/>
      </c>
      <c r="Y264" s="5" t="str">
        <f t="shared" si="38"/>
        <v/>
      </c>
      <c r="Z264" s="7"/>
      <c r="AA264" s="123" t="str">
        <f t="shared" si="39"/>
        <v/>
      </c>
      <c r="AB264" s="7"/>
      <c r="AC264" s="5" t="str">
        <f t="shared" si="40"/>
        <v/>
      </c>
      <c r="AD264" s="5" t="str">
        <f t="shared" si="41"/>
        <v/>
      </c>
      <c r="AE264" s="5" t="str">
        <f t="shared" si="42"/>
        <v/>
      </c>
      <c r="AF264" s="7"/>
      <c r="AI264" s="5" t="str">
        <f t="shared" si="43"/>
        <v>＠</v>
      </c>
      <c r="AJ264" s="5">
        <f>IF(AI264="＠",0,IF(COUNTIF($AI$10:AI264,AI264)&gt;=2,0,1))</f>
        <v>0</v>
      </c>
      <c r="AK264" s="5" t="str">
        <f t="shared" si="44"/>
        <v>＠</v>
      </c>
      <c r="AL264" s="5">
        <f>IF(AK264="＠",0,IF(COUNTIF($AK$10:AK264,AK264)&gt;=2,0,1))</f>
        <v>0</v>
      </c>
      <c r="AM264" s="5" t="str">
        <f t="shared" si="45"/>
        <v>＠</v>
      </c>
      <c r="AN264" s="5">
        <f>IF(AM264="＠",0,IF(COUNTIF($AM$10:AM264,AM264)&gt;=2,0,1))</f>
        <v>0</v>
      </c>
      <c r="AO264" s="5" t="str">
        <f t="shared" si="46"/>
        <v>＠</v>
      </c>
      <c r="AP264" s="5">
        <f>IF(AO264="＠",0,IF(COUNTIF($AO$10:AO264,AO264)&gt;=2,0,1))</f>
        <v>0</v>
      </c>
      <c r="AQ264" s="11"/>
    </row>
    <row r="265" spans="1:43" ht="22" customHeight="1">
      <c r="A265" s="3">
        <f t="shared" si="47"/>
        <v>1</v>
      </c>
      <c r="B265" s="3" t="str">
        <f t="shared" si="36"/>
        <v/>
      </c>
      <c r="C265" s="111">
        <v>256</v>
      </c>
      <c r="D265" s="104"/>
      <c r="E265" s="105"/>
      <c r="F265" s="106"/>
      <c r="G265" s="108"/>
      <c r="H265" s="108"/>
      <c r="I265" s="104"/>
      <c r="J265" s="109"/>
      <c r="K265" s="104"/>
      <c r="L265" s="104"/>
      <c r="M265" s="107"/>
      <c r="N265" s="107"/>
      <c r="O265" s="104"/>
      <c r="P265" s="107"/>
      <c r="Q265" s="107"/>
      <c r="R265" s="107"/>
      <c r="S265" s="108"/>
      <c r="T265" s="108"/>
      <c r="U265" s="108"/>
      <c r="V265" s="108"/>
      <c r="W265" s="7"/>
      <c r="X265" s="5" t="str">
        <f t="shared" si="37"/>
        <v/>
      </c>
      <c r="Y265" s="5" t="str">
        <f t="shared" si="38"/>
        <v/>
      </c>
      <c r="Z265" s="7"/>
      <c r="AA265" s="123" t="str">
        <f t="shared" si="39"/>
        <v/>
      </c>
      <c r="AB265" s="7"/>
      <c r="AC265" s="5" t="str">
        <f t="shared" si="40"/>
        <v/>
      </c>
      <c r="AD265" s="5" t="str">
        <f t="shared" si="41"/>
        <v/>
      </c>
      <c r="AE265" s="5" t="str">
        <f t="shared" si="42"/>
        <v/>
      </c>
      <c r="AF265" s="7"/>
      <c r="AI265" s="5" t="str">
        <f t="shared" si="43"/>
        <v>＠</v>
      </c>
      <c r="AJ265" s="5">
        <f>IF(AI265="＠",0,IF(COUNTIF($AI$10:AI265,AI265)&gt;=2,0,1))</f>
        <v>0</v>
      </c>
      <c r="AK265" s="5" t="str">
        <f t="shared" si="44"/>
        <v>＠</v>
      </c>
      <c r="AL265" s="5">
        <f>IF(AK265="＠",0,IF(COUNTIF($AK$10:AK265,AK265)&gt;=2,0,1))</f>
        <v>0</v>
      </c>
      <c r="AM265" s="5" t="str">
        <f t="shared" si="45"/>
        <v>＠</v>
      </c>
      <c r="AN265" s="5">
        <f>IF(AM265="＠",0,IF(COUNTIF($AM$10:AM265,AM265)&gt;=2,0,1))</f>
        <v>0</v>
      </c>
      <c r="AO265" s="5" t="str">
        <f t="shared" si="46"/>
        <v>＠</v>
      </c>
      <c r="AP265" s="5">
        <f>IF(AO265="＠",0,IF(COUNTIF($AO$10:AO265,AO265)&gt;=2,0,1))</f>
        <v>0</v>
      </c>
      <c r="AQ265" s="11"/>
    </row>
    <row r="266" spans="1:43" ht="22" customHeight="1">
      <c r="A266" s="3">
        <f t="shared" si="47"/>
        <v>1</v>
      </c>
      <c r="B266" s="3" t="str">
        <f t="shared" si="36"/>
        <v/>
      </c>
      <c r="C266" s="111">
        <v>257</v>
      </c>
      <c r="D266" s="104"/>
      <c r="E266" s="105"/>
      <c r="F266" s="106"/>
      <c r="G266" s="108"/>
      <c r="H266" s="108"/>
      <c r="I266" s="104"/>
      <c r="J266" s="109"/>
      <c r="K266" s="104"/>
      <c r="L266" s="104"/>
      <c r="M266" s="107"/>
      <c r="N266" s="107"/>
      <c r="O266" s="104"/>
      <c r="P266" s="107"/>
      <c r="Q266" s="107"/>
      <c r="R266" s="107"/>
      <c r="S266" s="108"/>
      <c r="T266" s="108"/>
      <c r="U266" s="108"/>
      <c r="V266" s="108"/>
      <c r="W266" s="7"/>
      <c r="X266" s="5" t="str">
        <f t="shared" si="37"/>
        <v/>
      </c>
      <c r="Y266" s="5" t="str">
        <f t="shared" si="38"/>
        <v/>
      </c>
      <c r="Z266" s="7"/>
      <c r="AA266" s="123" t="str">
        <f t="shared" si="39"/>
        <v/>
      </c>
      <c r="AB266" s="7"/>
      <c r="AC266" s="5" t="str">
        <f t="shared" si="40"/>
        <v/>
      </c>
      <c r="AD266" s="5" t="str">
        <f t="shared" si="41"/>
        <v/>
      </c>
      <c r="AE266" s="5" t="str">
        <f t="shared" si="42"/>
        <v/>
      </c>
      <c r="AF266" s="7"/>
      <c r="AI266" s="5" t="str">
        <f t="shared" si="43"/>
        <v>＠</v>
      </c>
      <c r="AJ266" s="5">
        <f>IF(AI266="＠",0,IF(COUNTIF($AI$10:AI266,AI266)&gt;=2,0,1))</f>
        <v>0</v>
      </c>
      <c r="AK266" s="5" t="str">
        <f t="shared" si="44"/>
        <v>＠</v>
      </c>
      <c r="AL266" s="5">
        <f>IF(AK266="＠",0,IF(COUNTIF($AK$10:AK266,AK266)&gt;=2,0,1))</f>
        <v>0</v>
      </c>
      <c r="AM266" s="5" t="str">
        <f t="shared" si="45"/>
        <v>＠</v>
      </c>
      <c r="AN266" s="5">
        <f>IF(AM266="＠",0,IF(COUNTIF($AM$10:AM266,AM266)&gt;=2,0,1))</f>
        <v>0</v>
      </c>
      <c r="AO266" s="5" t="str">
        <f t="shared" si="46"/>
        <v>＠</v>
      </c>
      <c r="AP266" s="5">
        <f>IF(AO266="＠",0,IF(COUNTIF($AO$10:AO266,AO266)&gt;=2,0,1))</f>
        <v>0</v>
      </c>
      <c r="AQ266" s="11"/>
    </row>
    <row r="267" spans="1:43" ht="22" customHeight="1">
      <c r="A267" s="3">
        <f t="shared" si="47"/>
        <v>1</v>
      </c>
      <c r="B267" s="3" t="str">
        <f t="shared" ref="B267:B309" si="48">IF(J267="","",J267)</f>
        <v/>
      </c>
      <c r="C267" s="111">
        <v>258</v>
      </c>
      <c r="D267" s="104"/>
      <c r="E267" s="105"/>
      <c r="F267" s="106"/>
      <c r="G267" s="108"/>
      <c r="H267" s="108"/>
      <c r="I267" s="104"/>
      <c r="J267" s="109"/>
      <c r="K267" s="104"/>
      <c r="L267" s="104"/>
      <c r="M267" s="107"/>
      <c r="N267" s="107"/>
      <c r="O267" s="104"/>
      <c r="P267" s="107"/>
      <c r="Q267" s="107"/>
      <c r="R267" s="107"/>
      <c r="S267" s="108"/>
      <c r="T267" s="108"/>
      <c r="U267" s="108"/>
      <c r="V267" s="108"/>
      <c r="W267" s="7"/>
      <c r="X267" s="5" t="str">
        <f t="shared" ref="X267:X309" si="49">D267&amp;L267</f>
        <v/>
      </c>
      <c r="Y267" s="5" t="str">
        <f t="shared" ref="Y267:Y309" si="50">D267&amp;O267</f>
        <v/>
      </c>
      <c r="Z267" s="7"/>
      <c r="AA267" s="123" t="str">
        <f t="shared" ref="AA267:AA309" si="51">D267&amp;J267&amp;R267</f>
        <v/>
      </c>
      <c r="AB267" s="7"/>
      <c r="AC267" s="5" t="str">
        <f t="shared" ref="AC267:AC309" si="52">S267&amp;J267</f>
        <v/>
      </c>
      <c r="AD267" s="5" t="str">
        <f t="shared" ref="AD267:AD309" si="53">U267&amp;J267</f>
        <v/>
      </c>
      <c r="AE267" s="5" t="str">
        <f t="shared" ref="AE267:AE309" si="54">J267&amp;D267</f>
        <v/>
      </c>
      <c r="AF267" s="7"/>
      <c r="AI267" s="5" t="str">
        <f t="shared" ref="AI267:AI309" si="55">IF(S267="男400mR",J267,"＠")</f>
        <v>＠</v>
      </c>
      <c r="AJ267" s="5">
        <f>IF(AI267="＠",0,IF(COUNTIF($AI$10:AI267,AI267)&gt;=2,0,1))</f>
        <v>0</v>
      </c>
      <c r="AK267" s="5" t="str">
        <f t="shared" ref="AK267:AK309" si="56">IF(S267="女400mR",J267,"＠")</f>
        <v>＠</v>
      </c>
      <c r="AL267" s="5">
        <f>IF(AK267="＠",0,IF(COUNTIF($AK$10:AK267,AK267)&gt;=2,0,1))</f>
        <v>0</v>
      </c>
      <c r="AM267" s="5" t="str">
        <f t="shared" ref="AM267:AM309" si="57">IF(U267="男1600mR",J267,"＠")</f>
        <v>＠</v>
      </c>
      <c r="AN267" s="5">
        <f>IF(AM267="＠",0,IF(COUNTIF($AM$10:AM267,AM267)&gt;=2,0,1))</f>
        <v>0</v>
      </c>
      <c r="AO267" s="5" t="str">
        <f t="shared" ref="AO267:AO309" si="58">IF(U267="女1600mR",J267,"＠")</f>
        <v>＠</v>
      </c>
      <c r="AP267" s="5">
        <f>IF(AO267="＠",0,IF(COUNTIF($AO$10:AO267,AO267)&gt;=2,0,1))</f>
        <v>0</v>
      </c>
      <c r="AQ267" s="11"/>
    </row>
    <row r="268" spans="1:43" ht="22" customHeight="1">
      <c r="A268" s="3">
        <f t="shared" ref="A268:A309" si="59">IF(J268=J267,A267,A267+1)</f>
        <v>1</v>
      </c>
      <c r="B268" s="3" t="str">
        <f t="shared" si="48"/>
        <v/>
      </c>
      <c r="C268" s="111">
        <v>259</v>
      </c>
      <c r="D268" s="104"/>
      <c r="E268" s="105"/>
      <c r="F268" s="106"/>
      <c r="G268" s="108"/>
      <c r="H268" s="108"/>
      <c r="I268" s="104"/>
      <c r="J268" s="109"/>
      <c r="K268" s="104"/>
      <c r="L268" s="104"/>
      <c r="M268" s="107"/>
      <c r="N268" s="107"/>
      <c r="O268" s="104"/>
      <c r="P268" s="107"/>
      <c r="Q268" s="107"/>
      <c r="R268" s="107"/>
      <c r="S268" s="108"/>
      <c r="T268" s="108"/>
      <c r="U268" s="108"/>
      <c r="V268" s="108"/>
      <c r="W268" s="7"/>
      <c r="X268" s="5" t="str">
        <f t="shared" si="49"/>
        <v/>
      </c>
      <c r="Y268" s="5" t="str">
        <f t="shared" si="50"/>
        <v/>
      </c>
      <c r="Z268" s="7"/>
      <c r="AA268" s="123" t="str">
        <f t="shared" si="51"/>
        <v/>
      </c>
      <c r="AB268" s="7"/>
      <c r="AC268" s="5" t="str">
        <f t="shared" si="52"/>
        <v/>
      </c>
      <c r="AD268" s="5" t="str">
        <f t="shared" si="53"/>
        <v/>
      </c>
      <c r="AE268" s="5" t="str">
        <f t="shared" si="54"/>
        <v/>
      </c>
      <c r="AF268" s="7"/>
      <c r="AI268" s="5" t="str">
        <f t="shared" si="55"/>
        <v>＠</v>
      </c>
      <c r="AJ268" s="5">
        <f>IF(AI268="＠",0,IF(COUNTIF($AI$10:AI268,AI268)&gt;=2,0,1))</f>
        <v>0</v>
      </c>
      <c r="AK268" s="5" t="str">
        <f t="shared" si="56"/>
        <v>＠</v>
      </c>
      <c r="AL268" s="5">
        <f>IF(AK268="＠",0,IF(COUNTIF($AK$10:AK268,AK268)&gt;=2,0,1))</f>
        <v>0</v>
      </c>
      <c r="AM268" s="5" t="str">
        <f t="shared" si="57"/>
        <v>＠</v>
      </c>
      <c r="AN268" s="5">
        <f>IF(AM268="＠",0,IF(COUNTIF($AM$10:AM268,AM268)&gt;=2,0,1))</f>
        <v>0</v>
      </c>
      <c r="AO268" s="5" t="str">
        <f t="shared" si="58"/>
        <v>＠</v>
      </c>
      <c r="AP268" s="5">
        <f>IF(AO268="＠",0,IF(COUNTIF($AO$10:AO268,AO268)&gt;=2,0,1))</f>
        <v>0</v>
      </c>
      <c r="AQ268" s="11"/>
    </row>
    <row r="269" spans="1:43" ht="22" customHeight="1">
      <c r="A269" s="3">
        <f t="shared" si="59"/>
        <v>1</v>
      </c>
      <c r="B269" s="3" t="str">
        <f t="shared" si="48"/>
        <v/>
      </c>
      <c r="C269" s="111">
        <v>260</v>
      </c>
      <c r="D269" s="104"/>
      <c r="E269" s="105"/>
      <c r="F269" s="106"/>
      <c r="G269" s="108"/>
      <c r="H269" s="108"/>
      <c r="I269" s="104"/>
      <c r="J269" s="109"/>
      <c r="K269" s="104"/>
      <c r="L269" s="104"/>
      <c r="M269" s="107"/>
      <c r="N269" s="107"/>
      <c r="O269" s="104"/>
      <c r="P269" s="107"/>
      <c r="Q269" s="107"/>
      <c r="R269" s="107"/>
      <c r="S269" s="108"/>
      <c r="T269" s="108"/>
      <c r="U269" s="108"/>
      <c r="V269" s="108"/>
      <c r="W269" s="7"/>
      <c r="X269" s="5" t="str">
        <f t="shared" si="49"/>
        <v/>
      </c>
      <c r="Y269" s="5" t="str">
        <f t="shared" si="50"/>
        <v/>
      </c>
      <c r="Z269" s="7"/>
      <c r="AA269" s="123" t="str">
        <f t="shared" si="51"/>
        <v/>
      </c>
      <c r="AB269" s="7"/>
      <c r="AC269" s="5" t="str">
        <f t="shared" si="52"/>
        <v/>
      </c>
      <c r="AD269" s="5" t="str">
        <f t="shared" si="53"/>
        <v/>
      </c>
      <c r="AE269" s="5" t="str">
        <f t="shared" si="54"/>
        <v/>
      </c>
      <c r="AF269" s="7"/>
      <c r="AI269" s="5" t="str">
        <f t="shared" si="55"/>
        <v>＠</v>
      </c>
      <c r="AJ269" s="5">
        <f>IF(AI269="＠",0,IF(COUNTIF($AI$10:AI269,AI269)&gt;=2,0,1))</f>
        <v>0</v>
      </c>
      <c r="AK269" s="5" t="str">
        <f t="shared" si="56"/>
        <v>＠</v>
      </c>
      <c r="AL269" s="5">
        <f>IF(AK269="＠",0,IF(COUNTIF($AK$10:AK269,AK269)&gt;=2,0,1))</f>
        <v>0</v>
      </c>
      <c r="AM269" s="5" t="str">
        <f t="shared" si="57"/>
        <v>＠</v>
      </c>
      <c r="AN269" s="5">
        <f>IF(AM269="＠",0,IF(COUNTIF($AM$10:AM269,AM269)&gt;=2,0,1))</f>
        <v>0</v>
      </c>
      <c r="AO269" s="5" t="str">
        <f t="shared" si="58"/>
        <v>＠</v>
      </c>
      <c r="AP269" s="5">
        <f>IF(AO269="＠",0,IF(COUNTIF($AO$10:AO269,AO269)&gt;=2,0,1))</f>
        <v>0</v>
      </c>
      <c r="AQ269" s="11"/>
    </row>
    <row r="270" spans="1:43" ht="22" customHeight="1">
      <c r="A270" s="3">
        <f t="shared" si="59"/>
        <v>1</v>
      </c>
      <c r="B270" s="3" t="str">
        <f t="shared" si="48"/>
        <v/>
      </c>
      <c r="C270" s="111">
        <v>261</v>
      </c>
      <c r="D270" s="104"/>
      <c r="E270" s="105"/>
      <c r="F270" s="106"/>
      <c r="G270" s="108"/>
      <c r="H270" s="108"/>
      <c r="I270" s="104"/>
      <c r="J270" s="109"/>
      <c r="K270" s="104"/>
      <c r="L270" s="104"/>
      <c r="M270" s="107"/>
      <c r="N270" s="107"/>
      <c r="O270" s="104"/>
      <c r="P270" s="107"/>
      <c r="Q270" s="107"/>
      <c r="R270" s="107"/>
      <c r="S270" s="108"/>
      <c r="T270" s="108"/>
      <c r="U270" s="108"/>
      <c r="V270" s="108"/>
      <c r="W270" s="7"/>
      <c r="X270" s="5" t="str">
        <f t="shared" si="49"/>
        <v/>
      </c>
      <c r="Y270" s="5" t="str">
        <f t="shared" si="50"/>
        <v/>
      </c>
      <c r="Z270" s="7"/>
      <c r="AA270" s="123" t="str">
        <f t="shared" si="51"/>
        <v/>
      </c>
      <c r="AB270" s="7"/>
      <c r="AC270" s="5" t="str">
        <f t="shared" si="52"/>
        <v/>
      </c>
      <c r="AD270" s="5" t="str">
        <f t="shared" si="53"/>
        <v/>
      </c>
      <c r="AE270" s="5" t="str">
        <f t="shared" si="54"/>
        <v/>
      </c>
      <c r="AF270" s="7"/>
      <c r="AI270" s="5" t="str">
        <f t="shared" si="55"/>
        <v>＠</v>
      </c>
      <c r="AJ270" s="5">
        <f>IF(AI270="＠",0,IF(COUNTIF($AI$10:AI270,AI270)&gt;=2,0,1))</f>
        <v>0</v>
      </c>
      <c r="AK270" s="5" t="str">
        <f t="shared" si="56"/>
        <v>＠</v>
      </c>
      <c r="AL270" s="5">
        <f>IF(AK270="＠",0,IF(COUNTIF($AK$10:AK270,AK270)&gt;=2,0,1))</f>
        <v>0</v>
      </c>
      <c r="AM270" s="5" t="str">
        <f t="shared" si="57"/>
        <v>＠</v>
      </c>
      <c r="AN270" s="5">
        <f>IF(AM270="＠",0,IF(COUNTIF($AM$10:AM270,AM270)&gt;=2,0,1))</f>
        <v>0</v>
      </c>
      <c r="AO270" s="5" t="str">
        <f t="shared" si="58"/>
        <v>＠</v>
      </c>
      <c r="AP270" s="5">
        <f>IF(AO270="＠",0,IF(COUNTIF($AO$10:AO270,AO270)&gt;=2,0,1))</f>
        <v>0</v>
      </c>
      <c r="AQ270" s="11"/>
    </row>
    <row r="271" spans="1:43" ht="22" customHeight="1">
      <c r="A271" s="3">
        <f t="shared" si="59"/>
        <v>1</v>
      </c>
      <c r="B271" s="3" t="str">
        <f t="shared" si="48"/>
        <v/>
      </c>
      <c r="C271" s="111">
        <v>262</v>
      </c>
      <c r="D271" s="104"/>
      <c r="E271" s="105"/>
      <c r="F271" s="106"/>
      <c r="G271" s="108"/>
      <c r="H271" s="108"/>
      <c r="I271" s="104"/>
      <c r="J271" s="109"/>
      <c r="K271" s="104"/>
      <c r="L271" s="104"/>
      <c r="M271" s="107"/>
      <c r="N271" s="107"/>
      <c r="O271" s="104"/>
      <c r="P271" s="107"/>
      <c r="Q271" s="107"/>
      <c r="R271" s="107"/>
      <c r="S271" s="108"/>
      <c r="T271" s="108"/>
      <c r="U271" s="108"/>
      <c r="V271" s="108"/>
      <c r="W271" s="7"/>
      <c r="X271" s="5" t="str">
        <f t="shared" si="49"/>
        <v/>
      </c>
      <c r="Y271" s="5" t="str">
        <f t="shared" si="50"/>
        <v/>
      </c>
      <c r="Z271" s="7"/>
      <c r="AA271" s="123" t="str">
        <f t="shared" si="51"/>
        <v/>
      </c>
      <c r="AB271" s="7"/>
      <c r="AC271" s="5" t="str">
        <f t="shared" si="52"/>
        <v/>
      </c>
      <c r="AD271" s="5" t="str">
        <f t="shared" si="53"/>
        <v/>
      </c>
      <c r="AE271" s="5" t="str">
        <f t="shared" si="54"/>
        <v/>
      </c>
      <c r="AF271" s="7"/>
      <c r="AI271" s="5" t="str">
        <f t="shared" si="55"/>
        <v>＠</v>
      </c>
      <c r="AJ271" s="5">
        <f>IF(AI271="＠",0,IF(COUNTIF($AI$10:AI271,AI271)&gt;=2,0,1))</f>
        <v>0</v>
      </c>
      <c r="AK271" s="5" t="str">
        <f t="shared" si="56"/>
        <v>＠</v>
      </c>
      <c r="AL271" s="5">
        <f>IF(AK271="＠",0,IF(COUNTIF($AK$10:AK271,AK271)&gt;=2,0,1))</f>
        <v>0</v>
      </c>
      <c r="AM271" s="5" t="str">
        <f t="shared" si="57"/>
        <v>＠</v>
      </c>
      <c r="AN271" s="5">
        <f>IF(AM271="＠",0,IF(COUNTIF($AM$10:AM271,AM271)&gt;=2,0,1))</f>
        <v>0</v>
      </c>
      <c r="AO271" s="5" t="str">
        <f t="shared" si="58"/>
        <v>＠</v>
      </c>
      <c r="AP271" s="5">
        <f>IF(AO271="＠",0,IF(COUNTIF($AO$10:AO271,AO271)&gt;=2,0,1))</f>
        <v>0</v>
      </c>
      <c r="AQ271" s="11"/>
    </row>
    <row r="272" spans="1:43" ht="22" customHeight="1">
      <c r="A272" s="3">
        <f t="shared" si="59"/>
        <v>1</v>
      </c>
      <c r="B272" s="3" t="str">
        <f t="shared" si="48"/>
        <v/>
      </c>
      <c r="C272" s="111">
        <v>263</v>
      </c>
      <c r="D272" s="104"/>
      <c r="E272" s="105"/>
      <c r="F272" s="106"/>
      <c r="G272" s="108"/>
      <c r="H272" s="108"/>
      <c r="I272" s="104"/>
      <c r="J272" s="109"/>
      <c r="K272" s="104"/>
      <c r="L272" s="104"/>
      <c r="M272" s="107"/>
      <c r="N272" s="107"/>
      <c r="O272" s="104"/>
      <c r="P272" s="107"/>
      <c r="Q272" s="107"/>
      <c r="R272" s="107"/>
      <c r="S272" s="108"/>
      <c r="T272" s="108"/>
      <c r="U272" s="108"/>
      <c r="V272" s="108"/>
      <c r="W272" s="7"/>
      <c r="X272" s="5" t="str">
        <f t="shared" si="49"/>
        <v/>
      </c>
      <c r="Y272" s="5" t="str">
        <f t="shared" si="50"/>
        <v/>
      </c>
      <c r="Z272" s="7"/>
      <c r="AA272" s="123" t="str">
        <f t="shared" si="51"/>
        <v/>
      </c>
      <c r="AB272" s="7"/>
      <c r="AC272" s="5" t="str">
        <f t="shared" si="52"/>
        <v/>
      </c>
      <c r="AD272" s="5" t="str">
        <f t="shared" si="53"/>
        <v/>
      </c>
      <c r="AE272" s="5" t="str">
        <f t="shared" si="54"/>
        <v/>
      </c>
      <c r="AF272" s="7"/>
      <c r="AI272" s="5" t="str">
        <f t="shared" si="55"/>
        <v>＠</v>
      </c>
      <c r="AJ272" s="5">
        <f>IF(AI272="＠",0,IF(COUNTIF($AI$10:AI272,AI272)&gt;=2,0,1))</f>
        <v>0</v>
      </c>
      <c r="AK272" s="5" t="str">
        <f t="shared" si="56"/>
        <v>＠</v>
      </c>
      <c r="AL272" s="5">
        <f>IF(AK272="＠",0,IF(COUNTIF($AK$10:AK272,AK272)&gt;=2,0,1))</f>
        <v>0</v>
      </c>
      <c r="AM272" s="5" t="str">
        <f t="shared" si="57"/>
        <v>＠</v>
      </c>
      <c r="AN272" s="5">
        <f>IF(AM272="＠",0,IF(COUNTIF($AM$10:AM272,AM272)&gt;=2,0,1))</f>
        <v>0</v>
      </c>
      <c r="AO272" s="5" t="str">
        <f t="shared" si="58"/>
        <v>＠</v>
      </c>
      <c r="AP272" s="5">
        <f>IF(AO272="＠",0,IF(COUNTIF($AO$10:AO272,AO272)&gt;=2,0,1))</f>
        <v>0</v>
      </c>
      <c r="AQ272" s="11"/>
    </row>
    <row r="273" spans="1:43" ht="22" customHeight="1">
      <c r="A273" s="3">
        <f t="shared" si="59"/>
        <v>1</v>
      </c>
      <c r="B273" s="3" t="str">
        <f t="shared" si="48"/>
        <v/>
      </c>
      <c r="C273" s="111">
        <v>264</v>
      </c>
      <c r="D273" s="104"/>
      <c r="E273" s="105"/>
      <c r="F273" s="106"/>
      <c r="G273" s="108"/>
      <c r="H273" s="108"/>
      <c r="I273" s="104"/>
      <c r="J273" s="109"/>
      <c r="K273" s="104"/>
      <c r="L273" s="104"/>
      <c r="M273" s="107"/>
      <c r="N273" s="107"/>
      <c r="O273" s="104"/>
      <c r="P273" s="107"/>
      <c r="Q273" s="107"/>
      <c r="R273" s="107"/>
      <c r="S273" s="108"/>
      <c r="T273" s="108"/>
      <c r="U273" s="108"/>
      <c r="V273" s="108"/>
      <c r="W273" s="7"/>
      <c r="X273" s="5" t="str">
        <f t="shared" si="49"/>
        <v/>
      </c>
      <c r="Y273" s="5" t="str">
        <f t="shared" si="50"/>
        <v/>
      </c>
      <c r="Z273" s="7"/>
      <c r="AA273" s="123" t="str">
        <f t="shared" si="51"/>
        <v/>
      </c>
      <c r="AB273" s="7"/>
      <c r="AC273" s="5" t="str">
        <f t="shared" si="52"/>
        <v/>
      </c>
      <c r="AD273" s="5" t="str">
        <f t="shared" si="53"/>
        <v/>
      </c>
      <c r="AE273" s="5" t="str">
        <f t="shared" si="54"/>
        <v/>
      </c>
      <c r="AF273" s="7"/>
      <c r="AI273" s="5" t="str">
        <f t="shared" si="55"/>
        <v>＠</v>
      </c>
      <c r="AJ273" s="5">
        <f>IF(AI273="＠",0,IF(COUNTIF($AI$10:AI273,AI273)&gt;=2,0,1))</f>
        <v>0</v>
      </c>
      <c r="AK273" s="5" t="str">
        <f t="shared" si="56"/>
        <v>＠</v>
      </c>
      <c r="AL273" s="5">
        <f>IF(AK273="＠",0,IF(COUNTIF($AK$10:AK273,AK273)&gt;=2,0,1))</f>
        <v>0</v>
      </c>
      <c r="AM273" s="5" t="str">
        <f t="shared" si="57"/>
        <v>＠</v>
      </c>
      <c r="AN273" s="5">
        <f>IF(AM273="＠",0,IF(COUNTIF($AM$10:AM273,AM273)&gt;=2,0,1))</f>
        <v>0</v>
      </c>
      <c r="AO273" s="5" t="str">
        <f t="shared" si="58"/>
        <v>＠</v>
      </c>
      <c r="AP273" s="5">
        <f>IF(AO273="＠",0,IF(COUNTIF($AO$10:AO273,AO273)&gt;=2,0,1))</f>
        <v>0</v>
      </c>
      <c r="AQ273" s="11"/>
    </row>
    <row r="274" spans="1:43" ht="22" customHeight="1">
      <c r="A274" s="3">
        <f t="shared" si="59"/>
        <v>1</v>
      </c>
      <c r="B274" s="3" t="str">
        <f t="shared" si="48"/>
        <v/>
      </c>
      <c r="C274" s="111">
        <v>265</v>
      </c>
      <c r="D274" s="104"/>
      <c r="E274" s="105"/>
      <c r="F274" s="106"/>
      <c r="G274" s="108"/>
      <c r="H274" s="108"/>
      <c r="I274" s="104"/>
      <c r="J274" s="109"/>
      <c r="K274" s="104"/>
      <c r="L274" s="104"/>
      <c r="M274" s="107"/>
      <c r="N274" s="107"/>
      <c r="O274" s="104"/>
      <c r="P274" s="107"/>
      <c r="Q274" s="107"/>
      <c r="R274" s="107"/>
      <c r="S274" s="108"/>
      <c r="T274" s="108"/>
      <c r="U274" s="108"/>
      <c r="V274" s="108"/>
      <c r="W274" s="7"/>
      <c r="X274" s="5" t="str">
        <f t="shared" si="49"/>
        <v/>
      </c>
      <c r="Y274" s="5" t="str">
        <f t="shared" si="50"/>
        <v/>
      </c>
      <c r="Z274" s="7"/>
      <c r="AA274" s="123" t="str">
        <f t="shared" si="51"/>
        <v/>
      </c>
      <c r="AB274" s="7"/>
      <c r="AC274" s="5" t="str">
        <f t="shared" si="52"/>
        <v/>
      </c>
      <c r="AD274" s="5" t="str">
        <f t="shared" si="53"/>
        <v/>
      </c>
      <c r="AE274" s="5" t="str">
        <f t="shared" si="54"/>
        <v/>
      </c>
      <c r="AF274" s="7"/>
      <c r="AI274" s="5" t="str">
        <f t="shared" si="55"/>
        <v>＠</v>
      </c>
      <c r="AJ274" s="5">
        <f>IF(AI274="＠",0,IF(COUNTIF($AI$10:AI274,AI274)&gt;=2,0,1))</f>
        <v>0</v>
      </c>
      <c r="AK274" s="5" t="str">
        <f t="shared" si="56"/>
        <v>＠</v>
      </c>
      <c r="AL274" s="5">
        <f>IF(AK274="＠",0,IF(COUNTIF($AK$10:AK274,AK274)&gt;=2,0,1))</f>
        <v>0</v>
      </c>
      <c r="AM274" s="5" t="str">
        <f t="shared" si="57"/>
        <v>＠</v>
      </c>
      <c r="AN274" s="5">
        <f>IF(AM274="＠",0,IF(COUNTIF($AM$10:AM274,AM274)&gt;=2,0,1))</f>
        <v>0</v>
      </c>
      <c r="AO274" s="5" t="str">
        <f t="shared" si="58"/>
        <v>＠</v>
      </c>
      <c r="AP274" s="5">
        <f>IF(AO274="＠",0,IF(COUNTIF($AO$10:AO274,AO274)&gt;=2,0,1))</f>
        <v>0</v>
      </c>
      <c r="AQ274" s="11"/>
    </row>
    <row r="275" spans="1:43" ht="22" customHeight="1">
      <c r="A275" s="3">
        <f t="shared" si="59"/>
        <v>1</v>
      </c>
      <c r="B275" s="3" t="str">
        <f t="shared" si="48"/>
        <v/>
      </c>
      <c r="C275" s="111">
        <v>266</v>
      </c>
      <c r="D275" s="104"/>
      <c r="E275" s="105"/>
      <c r="F275" s="106"/>
      <c r="G275" s="108"/>
      <c r="H275" s="108"/>
      <c r="I275" s="104"/>
      <c r="J275" s="109"/>
      <c r="K275" s="104"/>
      <c r="L275" s="104"/>
      <c r="M275" s="107"/>
      <c r="N275" s="107"/>
      <c r="O275" s="104"/>
      <c r="P275" s="107"/>
      <c r="Q275" s="107"/>
      <c r="R275" s="107"/>
      <c r="S275" s="108"/>
      <c r="T275" s="108"/>
      <c r="U275" s="108"/>
      <c r="V275" s="108"/>
      <c r="W275" s="7"/>
      <c r="X275" s="5" t="str">
        <f t="shared" si="49"/>
        <v/>
      </c>
      <c r="Y275" s="5" t="str">
        <f t="shared" si="50"/>
        <v/>
      </c>
      <c r="Z275" s="7"/>
      <c r="AA275" s="123" t="str">
        <f t="shared" si="51"/>
        <v/>
      </c>
      <c r="AB275" s="7"/>
      <c r="AC275" s="5" t="str">
        <f t="shared" si="52"/>
        <v/>
      </c>
      <c r="AD275" s="5" t="str">
        <f t="shared" si="53"/>
        <v/>
      </c>
      <c r="AE275" s="5" t="str">
        <f t="shared" si="54"/>
        <v/>
      </c>
      <c r="AF275" s="7"/>
      <c r="AI275" s="5" t="str">
        <f t="shared" si="55"/>
        <v>＠</v>
      </c>
      <c r="AJ275" s="5">
        <f>IF(AI275="＠",0,IF(COUNTIF($AI$10:AI275,AI275)&gt;=2,0,1))</f>
        <v>0</v>
      </c>
      <c r="AK275" s="5" t="str">
        <f t="shared" si="56"/>
        <v>＠</v>
      </c>
      <c r="AL275" s="5">
        <f>IF(AK275="＠",0,IF(COUNTIF($AK$10:AK275,AK275)&gt;=2,0,1))</f>
        <v>0</v>
      </c>
      <c r="AM275" s="5" t="str">
        <f t="shared" si="57"/>
        <v>＠</v>
      </c>
      <c r="AN275" s="5">
        <f>IF(AM275="＠",0,IF(COUNTIF($AM$10:AM275,AM275)&gt;=2,0,1))</f>
        <v>0</v>
      </c>
      <c r="AO275" s="5" t="str">
        <f t="shared" si="58"/>
        <v>＠</v>
      </c>
      <c r="AP275" s="5">
        <f>IF(AO275="＠",0,IF(COUNTIF($AO$10:AO275,AO275)&gt;=2,0,1))</f>
        <v>0</v>
      </c>
      <c r="AQ275" s="11"/>
    </row>
    <row r="276" spans="1:43" ht="22" customHeight="1">
      <c r="A276" s="3">
        <f t="shared" si="59"/>
        <v>1</v>
      </c>
      <c r="B276" s="3" t="str">
        <f t="shared" si="48"/>
        <v/>
      </c>
      <c r="C276" s="111">
        <v>267</v>
      </c>
      <c r="D276" s="104"/>
      <c r="E276" s="105"/>
      <c r="F276" s="106"/>
      <c r="G276" s="108"/>
      <c r="H276" s="108"/>
      <c r="I276" s="104"/>
      <c r="J276" s="109"/>
      <c r="K276" s="104"/>
      <c r="L276" s="104"/>
      <c r="M276" s="107"/>
      <c r="N276" s="107"/>
      <c r="O276" s="104"/>
      <c r="P276" s="107"/>
      <c r="Q276" s="107"/>
      <c r="R276" s="107"/>
      <c r="S276" s="108"/>
      <c r="T276" s="108"/>
      <c r="U276" s="108"/>
      <c r="V276" s="108"/>
      <c r="W276" s="7"/>
      <c r="X276" s="5" t="str">
        <f t="shared" si="49"/>
        <v/>
      </c>
      <c r="Y276" s="5" t="str">
        <f t="shared" si="50"/>
        <v/>
      </c>
      <c r="Z276" s="7"/>
      <c r="AA276" s="123" t="str">
        <f t="shared" si="51"/>
        <v/>
      </c>
      <c r="AB276" s="7"/>
      <c r="AC276" s="5" t="str">
        <f t="shared" si="52"/>
        <v/>
      </c>
      <c r="AD276" s="5" t="str">
        <f t="shared" si="53"/>
        <v/>
      </c>
      <c r="AE276" s="5" t="str">
        <f t="shared" si="54"/>
        <v/>
      </c>
      <c r="AF276" s="7"/>
      <c r="AI276" s="5" t="str">
        <f t="shared" si="55"/>
        <v>＠</v>
      </c>
      <c r="AJ276" s="5">
        <f>IF(AI276="＠",0,IF(COUNTIF($AI$10:AI276,AI276)&gt;=2,0,1))</f>
        <v>0</v>
      </c>
      <c r="AK276" s="5" t="str">
        <f t="shared" si="56"/>
        <v>＠</v>
      </c>
      <c r="AL276" s="5">
        <f>IF(AK276="＠",0,IF(COUNTIF($AK$10:AK276,AK276)&gt;=2,0,1))</f>
        <v>0</v>
      </c>
      <c r="AM276" s="5" t="str">
        <f t="shared" si="57"/>
        <v>＠</v>
      </c>
      <c r="AN276" s="5">
        <f>IF(AM276="＠",0,IF(COUNTIF($AM$10:AM276,AM276)&gt;=2,0,1))</f>
        <v>0</v>
      </c>
      <c r="AO276" s="5" t="str">
        <f t="shared" si="58"/>
        <v>＠</v>
      </c>
      <c r="AP276" s="5">
        <f>IF(AO276="＠",0,IF(COUNTIF($AO$10:AO276,AO276)&gt;=2,0,1))</f>
        <v>0</v>
      </c>
      <c r="AQ276" s="11"/>
    </row>
    <row r="277" spans="1:43" ht="22" customHeight="1">
      <c r="A277" s="3">
        <f t="shared" si="59"/>
        <v>1</v>
      </c>
      <c r="B277" s="3" t="str">
        <f t="shared" si="48"/>
        <v/>
      </c>
      <c r="C277" s="111">
        <v>268</v>
      </c>
      <c r="D277" s="104"/>
      <c r="E277" s="105"/>
      <c r="F277" s="106"/>
      <c r="G277" s="108"/>
      <c r="H277" s="108"/>
      <c r="I277" s="104"/>
      <c r="J277" s="109"/>
      <c r="K277" s="104"/>
      <c r="L277" s="104"/>
      <c r="M277" s="107"/>
      <c r="N277" s="107"/>
      <c r="O277" s="104"/>
      <c r="P277" s="107"/>
      <c r="Q277" s="107"/>
      <c r="R277" s="107"/>
      <c r="S277" s="108"/>
      <c r="T277" s="108"/>
      <c r="U277" s="108"/>
      <c r="V277" s="108"/>
      <c r="W277" s="7"/>
      <c r="X277" s="5" t="str">
        <f t="shared" si="49"/>
        <v/>
      </c>
      <c r="Y277" s="5" t="str">
        <f t="shared" si="50"/>
        <v/>
      </c>
      <c r="Z277" s="7"/>
      <c r="AA277" s="123" t="str">
        <f t="shared" si="51"/>
        <v/>
      </c>
      <c r="AB277" s="7"/>
      <c r="AC277" s="5" t="str">
        <f t="shared" si="52"/>
        <v/>
      </c>
      <c r="AD277" s="5" t="str">
        <f t="shared" si="53"/>
        <v/>
      </c>
      <c r="AE277" s="5" t="str">
        <f t="shared" si="54"/>
        <v/>
      </c>
      <c r="AF277" s="7"/>
      <c r="AI277" s="5" t="str">
        <f t="shared" si="55"/>
        <v>＠</v>
      </c>
      <c r="AJ277" s="5">
        <f>IF(AI277="＠",0,IF(COUNTIF($AI$10:AI277,AI277)&gt;=2,0,1))</f>
        <v>0</v>
      </c>
      <c r="AK277" s="5" t="str">
        <f t="shared" si="56"/>
        <v>＠</v>
      </c>
      <c r="AL277" s="5">
        <f>IF(AK277="＠",0,IF(COUNTIF($AK$10:AK277,AK277)&gt;=2,0,1))</f>
        <v>0</v>
      </c>
      <c r="AM277" s="5" t="str">
        <f t="shared" si="57"/>
        <v>＠</v>
      </c>
      <c r="AN277" s="5">
        <f>IF(AM277="＠",0,IF(COUNTIF($AM$10:AM277,AM277)&gt;=2,0,1))</f>
        <v>0</v>
      </c>
      <c r="AO277" s="5" t="str">
        <f t="shared" si="58"/>
        <v>＠</v>
      </c>
      <c r="AP277" s="5">
        <f>IF(AO277="＠",0,IF(COUNTIF($AO$10:AO277,AO277)&gt;=2,0,1))</f>
        <v>0</v>
      </c>
      <c r="AQ277" s="11"/>
    </row>
    <row r="278" spans="1:43" ht="22" customHeight="1">
      <c r="A278" s="3">
        <f t="shared" si="59"/>
        <v>1</v>
      </c>
      <c r="B278" s="3" t="str">
        <f t="shared" si="48"/>
        <v/>
      </c>
      <c r="C278" s="111">
        <v>269</v>
      </c>
      <c r="D278" s="104"/>
      <c r="E278" s="105"/>
      <c r="F278" s="106"/>
      <c r="G278" s="108"/>
      <c r="H278" s="108"/>
      <c r="I278" s="104"/>
      <c r="J278" s="109"/>
      <c r="K278" s="104"/>
      <c r="L278" s="104"/>
      <c r="M278" s="107"/>
      <c r="N278" s="107"/>
      <c r="O278" s="104"/>
      <c r="P278" s="107"/>
      <c r="Q278" s="107"/>
      <c r="R278" s="107"/>
      <c r="S278" s="108"/>
      <c r="T278" s="108"/>
      <c r="U278" s="108"/>
      <c r="V278" s="108"/>
      <c r="W278" s="7"/>
      <c r="X278" s="5" t="str">
        <f t="shared" si="49"/>
        <v/>
      </c>
      <c r="Y278" s="5" t="str">
        <f t="shared" si="50"/>
        <v/>
      </c>
      <c r="Z278" s="7"/>
      <c r="AA278" s="123" t="str">
        <f t="shared" si="51"/>
        <v/>
      </c>
      <c r="AB278" s="7"/>
      <c r="AC278" s="5" t="str">
        <f t="shared" si="52"/>
        <v/>
      </c>
      <c r="AD278" s="5" t="str">
        <f t="shared" si="53"/>
        <v/>
      </c>
      <c r="AE278" s="5" t="str">
        <f t="shared" si="54"/>
        <v/>
      </c>
      <c r="AF278" s="7"/>
      <c r="AI278" s="5" t="str">
        <f t="shared" si="55"/>
        <v>＠</v>
      </c>
      <c r="AJ278" s="5">
        <f>IF(AI278="＠",0,IF(COUNTIF($AI$10:AI278,AI278)&gt;=2,0,1))</f>
        <v>0</v>
      </c>
      <c r="AK278" s="5" t="str">
        <f t="shared" si="56"/>
        <v>＠</v>
      </c>
      <c r="AL278" s="5">
        <f>IF(AK278="＠",0,IF(COUNTIF($AK$10:AK278,AK278)&gt;=2,0,1))</f>
        <v>0</v>
      </c>
      <c r="AM278" s="5" t="str">
        <f t="shared" si="57"/>
        <v>＠</v>
      </c>
      <c r="AN278" s="5">
        <f>IF(AM278="＠",0,IF(COUNTIF($AM$10:AM278,AM278)&gt;=2,0,1))</f>
        <v>0</v>
      </c>
      <c r="AO278" s="5" t="str">
        <f t="shared" si="58"/>
        <v>＠</v>
      </c>
      <c r="AP278" s="5">
        <f>IF(AO278="＠",0,IF(COUNTIF($AO$10:AO278,AO278)&gt;=2,0,1))</f>
        <v>0</v>
      </c>
      <c r="AQ278" s="11"/>
    </row>
    <row r="279" spans="1:43" ht="22" customHeight="1">
      <c r="A279" s="3">
        <f t="shared" si="59"/>
        <v>1</v>
      </c>
      <c r="B279" s="3" t="str">
        <f t="shared" si="48"/>
        <v/>
      </c>
      <c r="C279" s="111">
        <v>270</v>
      </c>
      <c r="D279" s="104"/>
      <c r="E279" s="105"/>
      <c r="F279" s="106"/>
      <c r="G279" s="108"/>
      <c r="H279" s="108"/>
      <c r="I279" s="104"/>
      <c r="J279" s="109"/>
      <c r="K279" s="104"/>
      <c r="L279" s="104"/>
      <c r="M279" s="107"/>
      <c r="N279" s="107"/>
      <c r="O279" s="104"/>
      <c r="P279" s="107"/>
      <c r="Q279" s="107"/>
      <c r="R279" s="107"/>
      <c r="S279" s="108"/>
      <c r="T279" s="108"/>
      <c r="U279" s="108"/>
      <c r="V279" s="108"/>
      <c r="W279" s="7"/>
      <c r="X279" s="5" t="str">
        <f t="shared" si="49"/>
        <v/>
      </c>
      <c r="Y279" s="5" t="str">
        <f t="shared" si="50"/>
        <v/>
      </c>
      <c r="Z279" s="7"/>
      <c r="AA279" s="123" t="str">
        <f t="shared" si="51"/>
        <v/>
      </c>
      <c r="AB279" s="7"/>
      <c r="AC279" s="5" t="str">
        <f t="shared" si="52"/>
        <v/>
      </c>
      <c r="AD279" s="5" t="str">
        <f t="shared" si="53"/>
        <v/>
      </c>
      <c r="AE279" s="5" t="str">
        <f t="shared" si="54"/>
        <v/>
      </c>
      <c r="AF279" s="7"/>
      <c r="AI279" s="5" t="str">
        <f t="shared" si="55"/>
        <v>＠</v>
      </c>
      <c r="AJ279" s="5">
        <f>IF(AI279="＠",0,IF(COUNTIF($AI$10:AI279,AI279)&gt;=2,0,1))</f>
        <v>0</v>
      </c>
      <c r="AK279" s="5" t="str">
        <f t="shared" si="56"/>
        <v>＠</v>
      </c>
      <c r="AL279" s="5">
        <f>IF(AK279="＠",0,IF(COUNTIF($AK$10:AK279,AK279)&gt;=2,0,1))</f>
        <v>0</v>
      </c>
      <c r="AM279" s="5" t="str">
        <f t="shared" si="57"/>
        <v>＠</v>
      </c>
      <c r="AN279" s="5">
        <f>IF(AM279="＠",0,IF(COUNTIF($AM$10:AM279,AM279)&gt;=2,0,1))</f>
        <v>0</v>
      </c>
      <c r="AO279" s="5" t="str">
        <f t="shared" si="58"/>
        <v>＠</v>
      </c>
      <c r="AP279" s="5">
        <f>IF(AO279="＠",0,IF(COUNTIF($AO$10:AO279,AO279)&gt;=2,0,1))</f>
        <v>0</v>
      </c>
      <c r="AQ279" s="11"/>
    </row>
    <row r="280" spans="1:43" ht="22" customHeight="1">
      <c r="A280" s="3">
        <f t="shared" si="59"/>
        <v>1</v>
      </c>
      <c r="B280" s="3" t="str">
        <f t="shared" si="48"/>
        <v/>
      </c>
      <c r="C280" s="111">
        <v>271</v>
      </c>
      <c r="D280" s="104"/>
      <c r="E280" s="105"/>
      <c r="F280" s="106"/>
      <c r="G280" s="108"/>
      <c r="H280" s="108"/>
      <c r="I280" s="104"/>
      <c r="J280" s="109"/>
      <c r="K280" s="104"/>
      <c r="L280" s="104"/>
      <c r="M280" s="107"/>
      <c r="N280" s="107"/>
      <c r="O280" s="104"/>
      <c r="P280" s="107"/>
      <c r="Q280" s="107"/>
      <c r="R280" s="107"/>
      <c r="S280" s="108"/>
      <c r="T280" s="108"/>
      <c r="U280" s="108"/>
      <c r="V280" s="108"/>
      <c r="W280" s="7"/>
      <c r="X280" s="5" t="str">
        <f t="shared" si="49"/>
        <v/>
      </c>
      <c r="Y280" s="5" t="str">
        <f t="shared" si="50"/>
        <v/>
      </c>
      <c r="Z280" s="7"/>
      <c r="AA280" s="123" t="str">
        <f t="shared" si="51"/>
        <v/>
      </c>
      <c r="AB280" s="7"/>
      <c r="AC280" s="5" t="str">
        <f t="shared" si="52"/>
        <v/>
      </c>
      <c r="AD280" s="5" t="str">
        <f t="shared" si="53"/>
        <v/>
      </c>
      <c r="AE280" s="5" t="str">
        <f t="shared" si="54"/>
        <v/>
      </c>
      <c r="AF280" s="7"/>
      <c r="AI280" s="5" t="str">
        <f t="shared" si="55"/>
        <v>＠</v>
      </c>
      <c r="AJ280" s="5">
        <f>IF(AI280="＠",0,IF(COUNTIF($AI$10:AI280,AI280)&gt;=2,0,1))</f>
        <v>0</v>
      </c>
      <c r="AK280" s="5" t="str">
        <f t="shared" si="56"/>
        <v>＠</v>
      </c>
      <c r="AL280" s="5">
        <f>IF(AK280="＠",0,IF(COUNTIF($AK$10:AK280,AK280)&gt;=2,0,1))</f>
        <v>0</v>
      </c>
      <c r="AM280" s="5" t="str">
        <f t="shared" si="57"/>
        <v>＠</v>
      </c>
      <c r="AN280" s="5">
        <f>IF(AM280="＠",0,IF(COUNTIF($AM$10:AM280,AM280)&gt;=2,0,1))</f>
        <v>0</v>
      </c>
      <c r="AO280" s="5" t="str">
        <f t="shared" si="58"/>
        <v>＠</v>
      </c>
      <c r="AP280" s="5">
        <f>IF(AO280="＠",0,IF(COUNTIF($AO$10:AO280,AO280)&gt;=2,0,1))</f>
        <v>0</v>
      </c>
      <c r="AQ280" s="11"/>
    </row>
    <row r="281" spans="1:43" ht="22" customHeight="1">
      <c r="A281" s="3">
        <f t="shared" si="59"/>
        <v>1</v>
      </c>
      <c r="B281" s="3" t="str">
        <f t="shared" si="48"/>
        <v/>
      </c>
      <c r="C281" s="111">
        <v>272</v>
      </c>
      <c r="D281" s="104"/>
      <c r="E281" s="105"/>
      <c r="F281" s="106"/>
      <c r="G281" s="108"/>
      <c r="H281" s="108"/>
      <c r="I281" s="104"/>
      <c r="J281" s="109"/>
      <c r="K281" s="104"/>
      <c r="L281" s="104"/>
      <c r="M281" s="107"/>
      <c r="N281" s="107"/>
      <c r="O281" s="104"/>
      <c r="P281" s="107"/>
      <c r="Q281" s="107"/>
      <c r="R281" s="107"/>
      <c r="S281" s="108"/>
      <c r="T281" s="108"/>
      <c r="U281" s="108"/>
      <c r="V281" s="108"/>
      <c r="W281" s="7"/>
      <c r="X281" s="5" t="str">
        <f t="shared" si="49"/>
        <v/>
      </c>
      <c r="Y281" s="5" t="str">
        <f t="shared" si="50"/>
        <v/>
      </c>
      <c r="Z281" s="7"/>
      <c r="AA281" s="123" t="str">
        <f t="shared" si="51"/>
        <v/>
      </c>
      <c r="AB281" s="7"/>
      <c r="AC281" s="5" t="str">
        <f t="shared" si="52"/>
        <v/>
      </c>
      <c r="AD281" s="5" t="str">
        <f t="shared" si="53"/>
        <v/>
      </c>
      <c r="AE281" s="5" t="str">
        <f t="shared" si="54"/>
        <v/>
      </c>
      <c r="AF281" s="7"/>
      <c r="AI281" s="5" t="str">
        <f t="shared" si="55"/>
        <v>＠</v>
      </c>
      <c r="AJ281" s="5">
        <f>IF(AI281="＠",0,IF(COUNTIF($AI$10:AI281,AI281)&gt;=2,0,1))</f>
        <v>0</v>
      </c>
      <c r="AK281" s="5" t="str">
        <f t="shared" si="56"/>
        <v>＠</v>
      </c>
      <c r="AL281" s="5">
        <f>IF(AK281="＠",0,IF(COUNTIF($AK$10:AK281,AK281)&gt;=2,0,1))</f>
        <v>0</v>
      </c>
      <c r="AM281" s="5" t="str">
        <f t="shared" si="57"/>
        <v>＠</v>
      </c>
      <c r="AN281" s="5">
        <f>IF(AM281="＠",0,IF(COUNTIF($AM$10:AM281,AM281)&gt;=2,0,1))</f>
        <v>0</v>
      </c>
      <c r="AO281" s="5" t="str">
        <f t="shared" si="58"/>
        <v>＠</v>
      </c>
      <c r="AP281" s="5">
        <f>IF(AO281="＠",0,IF(COUNTIF($AO$10:AO281,AO281)&gt;=2,0,1))</f>
        <v>0</v>
      </c>
      <c r="AQ281" s="11"/>
    </row>
    <row r="282" spans="1:43" ht="22" customHeight="1">
      <c r="A282" s="3">
        <f t="shared" si="59"/>
        <v>1</v>
      </c>
      <c r="B282" s="3" t="str">
        <f t="shared" si="48"/>
        <v/>
      </c>
      <c r="C282" s="111">
        <v>273</v>
      </c>
      <c r="D282" s="104"/>
      <c r="E282" s="105"/>
      <c r="F282" s="106"/>
      <c r="G282" s="108"/>
      <c r="H282" s="108"/>
      <c r="I282" s="104"/>
      <c r="J282" s="109"/>
      <c r="K282" s="104"/>
      <c r="L282" s="104"/>
      <c r="M282" s="107"/>
      <c r="N282" s="107"/>
      <c r="O282" s="104"/>
      <c r="P282" s="107"/>
      <c r="Q282" s="107"/>
      <c r="R282" s="107"/>
      <c r="S282" s="108"/>
      <c r="T282" s="108"/>
      <c r="U282" s="108"/>
      <c r="V282" s="108"/>
      <c r="W282" s="7"/>
      <c r="X282" s="5" t="str">
        <f t="shared" si="49"/>
        <v/>
      </c>
      <c r="Y282" s="5" t="str">
        <f t="shared" si="50"/>
        <v/>
      </c>
      <c r="Z282" s="7"/>
      <c r="AA282" s="123" t="str">
        <f t="shared" si="51"/>
        <v/>
      </c>
      <c r="AB282" s="7"/>
      <c r="AC282" s="5" t="str">
        <f t="shared" si="52"/>
        <v/>
      </c>
      <c r="AD282" s="5" t="str">
        <f t="shared" si="53"/>
        <v/>
      </c>
      <c r="AE282" s="5" t="str">
        <f t="shared" si="54"/>
        <v/>
      </c>
      <c r="AF282" s="7"/>
      <c r="AI282" s="5" t="str">
        <f t="shared" si="55"/>
        <v>＠</v>
      </c>
      <c r="AJ282" s="5">
        <f>IF(AI282="＠",0,IF(COUNTIF($AI$10:AI282,AI282)&gt;=2,0,1))</f>
        <v>0</v>
      </c>
      <c r="AK282" s="5" t="str">
        <f t="shared" si="56"/>
        <v>＠</v>
      </c>
      <c r="AL282" s="5">
        <f>IF(AK282="＠",0,IF(COUNTIF($AK$10:AK282,AK282)&gt;=2,0,1))</f>
        <v>0</v>
      </c>
      <c r="AM282" s="5" t="str">
        <f t="shared" si="57"/>
        <v>＠</v>
      </c>
      <c r="AN282" s="5">
        <f>IF(AM282="＠",0,IF(COUNTIF($AM$10:AM282,AM282)&gt;=2,0,1))</f>
        <v>0</v>
      </c>
      <c r="AO282" s="5" t="str">
        <f t="shared" si="58"/>
        <v>＠</v>
      </c>
      <c r="AP282" s="5">
        <f>IF(AO282="＠",0,IF(COUNTIF($AO$10:AO282,AO282)&gt;=2,0,1))</f>
        <v>0</v>
      </c>
      <c r="AQ282" s="11"/>
    </row>
    <row r="283" spans="1:43" ht="22" customHeight="1">
      <c r="A283" s="3">
        <f t="shared" si="59"/>
        <v>1</v>
      </c>
      <c r="B283" s="3" t="str">
        <f t="shared" si="48"/>
        <v/>
      </c>
      <c r="C283" s="111">
        <v>274</v>
      </c>
      <c r="D283" s="104"/>
      <c r="E283" s="105"/>
      <c r="F283" s="106"/>
      <c r="G283" s="108"/>
      <c r="H283" s="108"/>
      <c r="I283" s="104"/>
      <c r="J283" s="109"/>
      <c r="K283" s="104"/>
      <c r="L283" s="104"/>
      <c r="M283" s="107"/>
      <c r="N283" s="107"/>
      <c r="O283" s="104"/>
      <c r="P283" s="107"/>
      <c r="Q283" s="107"/>
      <c r="R283" s="107"/>
      <c r="S283" s="108"/>
      <c r="T283" s="108"/>
      <c r="U283" s="108"/>
      <c r="V283" s="108"/>
      <c r="W283" s="7"/>
      <c r="X283" s="5" t="str">
        <f t="shared" si="49"/>
        <v/>
      </c>
      <c r="Y283" s="5" t="str">
        <f t="shared" si="50"/>
        <v/>
      </c>
      <c r="Z283" s="7"/>
      <c r="AA283" s="123" t="str">
        <f t="shared" si="51"/>
        <v/>
      </c>
      <c r="AB283" s="7"/>
      <c r="AC283" s="5" t="str">
        <f t="shared" si="52"/>
        <v/>
      </c>
      <c r="AD283" s="5" t="str">
        <f t="shared" si="53"/>
        <v/>
      </c>
      <c r="AE283" s="5" t="str">
        <f t="shared" si="54"/>
        <v/>
      </c>
      <c r="AF283" s="7"/>
      <c r="AI283" s="5" t="str">
        <f t="shared" si="55"/>
        <v>＠</v>
      </c>
      <c r="AJ283" s="5">
        <f>IF(AI283="＠",0,IF(COUNTIF($AI$10:AI283,AI283)&gt;=2,0,1))</f>
        <v>0</v>
      </c>
      <c r="AK283" s="5" t="str">
        <f t="shared" si="56"/>
        <v>＠</v>
      </c>
      <c r="AL283" s="5">
        <f>IF(AK283="＠",0,IF(COUNTIF($AK$10:AK283,AK283)&gt;=2,0,1))</f>
        <v>0</v>
      </c>
      <c r="AM283" s="5" t="str">
        <f t="shared" si="57"/>
        <v>＠</v>
      </c>
      <c r="AN283" s="5">
        <f>IF(AM283="＠",0,IF(COUNTIF($AM$10:AM283,AM283)&gt;=2,0,1))</f>
        <v>0</v>
      </c>
      <c r="AO283" s="5" t="str">
        <f t="shared" si="58"/>
        <v>＠</v>
      </c>
      <c r="AP283" s="5">
        <f>IF(AO283="＠",0,IF(COUNTIF($AO$10:AO283,AO283)&gt;=2,0,1))</f>
        <v>0</v>
      </c>
      <c r="AQ283" s="11"/>
    </row>
    <row r="284" spans="1:43" ht="22" customHeight="1">
      <c r="A284" s="3">
        <f t="shared" si="59"/>
        <v>1</v>
      </c>
      <c r="B284" s="3" t="str">
        <f t="shared" si="48"/>
        <v/>
      </c>
      <c r="C284" s="111">
        <v>275</v>
      </c>
      <c r="D284" s="104"/>
      <c r="E284" s="105"/>
      <c r="F284" s="106"/>
      <c r="G284" s="108"/>
      <c r="H284" s="108"/>
      <c r="I284" s="104"/>
      <c r="J284" s="109"/>
      <c r="K284" s="104"/>
      <c r="L284" s="104"/>
      <c r="M284" s="107"/>
      <c r="N284" s="107"/>
      <c r="O284" s="104"/>
      <c r="P284" s="107"/>
      <c r="Q284" s="107"/>
      <c r="R284" s="107"/>
      <c r="S284" s="108"/>
      <c r="T284" s="108"/>
      <c r="U284" s="108"/>
      <c r="V284" s="108"/>
      <c r="W284" s="7"/>
      <c r="X284" s="5" t="str">
        <f t="shared" si="49"/>
        <v/>
      </c>
      <c r="Y284" s="5" t="str">
        <f t="shared" si="50"/>
        <v/>
      </c>
      <c r="Z284" s="7"/>
      <c r="AA284" s="123" t="str">
        <f t="shared" si="51"/>
        <v/>
      </c>
      <c r="AB284" s="7"/>
      <c r="AC284" s="5" t="str">
        <f t="shared" si="52"/>
        <v/>
      </c>
      <c r="AD284" s="5" t="str">
        <f t="shared" si="53"/>
        <v/>
      </c>
      <c r="AE284" s="5" t="str">
        <f t="shared" si="54"/>
        <v/>
      </c>
      <c r="AF284" s="7"/>
      <c r="AI284" s="5" t="str">
        <f t="shared" si="55"/>
        <v>＠</v>
      </c>
      <c r="AJ284" s="5">
        <f>IF(AI284="＠",0,IF(COUNTIF($AI$10:AI284,AI284)&gt;=2,0,1))</f>
        <v>0</v>
      </c>
      <c r="AK284" s="5" t="str">
        <f t="shared" si="56"/>
        <v>＠</v>
      </c>
      <c r="AL284" s="5">
        <f>IF(AK284="＠",0,IF(COUNTIF($AK$10:AK284,AK284)&gt;=2,0,1))</f>
        <v>0</v>
      </c>
      <c r="AM284" s="5" t="str">
        <f t="shared" si="57"/>
        <v>＠</v>
      </c>
      <c r="AN284" s="5">
        <f>IF(AM284="＠",0,IF(COUNTIF($AM$10:AM284,AM284)&gt;=2,0,1))</f>
        <v>0</v>
      </c>
      <c r="AO284" s="5" t="str">
        <f t="shared" si="58"/>
        <v>＠</v>
      </c>
      <c r="AP284" s="5">
        <f>IF(AO284="＠",0,IF(COUNTIF($AO$10:AO284,AO284)&gt;=2,0,1))</f>
        <v>0</v>
      </c>
      <c r="AQ284" s="11"/>
    </row>
    <row r="285" spans="1:43" ht="22" customHeight="1">
      <c r="A285" s="3">
        <f t="shared" si="59"/>
        <v>1</v>
      </c>
      <c r="B285" s="3" t="str">
        <f t="shared" si="48"/>
        <v/>
      </c>
      <c r="C285" s="111">
        <v>276</v>
      </c>
      <c r="D285" s="104"/>
      <c r="E285" s="105"/>
      <c r="F285" s="106"/>
      <c r="G285" s="108"/>
      <c r="H285" s="108"/>
      <c r="I285" s="104"/>
      <c r="J285" s="109"/>
      <c r="K285" s="104"/>
      <c r="L285" s="104"/>
      <c r="M285" s="107"/>
      <c r="N285" s="107"/>
      <c r="O285" s="104"/>
      <c r="P285" s="107"/>
      <c r="Q285" s="107"/>
      <c r="R285" s="107"/>
      <c r="S285" s="108"/>
      <c r="T285" s="108"/>
      <c r="U285" s="108"/>
      <c r="V285" s="108"/>
      <c r="W285" s="7"/>
      <c r="X285" s="5" t="str">
        <f t="shared" si="49"/>
        <v/>
      </c>
      <c r="Y285" s="5" t="str">
        <f t="shared" si="50"/>
        <v/>
      </c>
      <c r="Z285" s="7"/>
      <c r="AA285" s="123" t="str">
        <f t="shared" si="51"/>
        <v/>
      </c>
      <c r="AB285" s="7"/>
      <c r="AC285" s="5" t="str">
        <f t="shared" si="52"/>
        <v/>
      </c>
      <c r="AD285" s="5" t="str">
        <f t="shared" si="53"/>
        <v/>
      </c>
      <c r="AE285" s="5" t="str">
        <f t="shared" si="54"/>
        <v/>
      </c>
      <c r="AF285" s="7"/>
      <c r="AI285" s="5" t="str">
        <f t="shared" si="55"/>
        <v>＠</v>
      </c>
      <c r="AJ285" s="5">
        <f>IF(AI285="＠",0,IF(COUNTIF($AI$10:AI285,AI285)&gt;=2,0,1))</f>
        <v>0</v>
      </c>
      <c r="AK285" s="5" t="str">
        <f t="shared" si="56"/>
        <v>＠</v>
      </c>
      <c r="AL285" s="5">
        <f>IF(AK285="＠",0,IF(COUNTIF($AK$10:AK285,AK285)&gt;=2,0,1))</f>
        <v>0</v>
      </c>
      <c r="AM285" s="5" t="str">
        <f t="shared" si="57"/>
        <v>＠</v>
      </c>
      <c r="AN285" s="5">
        <f>IF(AM285="＠",0,IF(COUNTIF($AM$10:AM285,AM285)&gt;=2,0,1))</f>
        <v>0</v>
      </c>
      <c r="AO285" s="5" t="str">
        <f t="shared" si="58"/>
        <v>＠</v>
      </c>
      <c r="AP285" s="5">
        <f>IF(AO285="＠",0,IF(COUNTIF($AO$10:AO285,AO285)&gt;=2,0,1))</f>
        <v>0</v>
      </c>
      <c r="AQ285" s="11"/>
    </row>
    <row r="286" spans="1:43" ht="22" customHeight="1">
      <c r="A286" s="3">
        <f t="shared" si="59"/>
        <v>1</v>
      </c>
      <c r="B286" s="3" t="str">
        <f t="shared" si="48"/>
        <v/>
      </c>
      <c r="C286" s="111">
        <v>277</v>
      </c>
      <c r="D286" s="104"/>
      <c r="E286" s="105"/>
      <c r="F286" s="106"/>
      <c r="G286" s="108"/>
      <c r="H286" s="108"/>
      <c r="I286" s="104"/>
      <c r="J286" s="109"/>
      <c r="K286" s="104"/>
      <c r="L286" s="104"/>
      <c r="M286" s="107"/>
      <c r="N286" s="107"/>
      <c r="O286" s="104"/>
      <c r="P286" s="107"/>
      <c r="Q286" s="107"/>
      <c r="R286" s="107"/>
      <c r="S286" s="108"/>
      <c r="T286" s="108"/>
      <c r="U286" s="108"/>
      <c r="V286" s="108"/>
      <c r="W286" s="7"/>
      <c r="X286" s="5" t="str">
        <f t="shared" si="49"/>
        <v/>
      </c>
      <c r="Y286" s="5" t="str">
        <f t="shared" si="50"/>
        <v/>
      </c>
      <c r="Z286" s="7"/>
      <c r="AA286" s="123" t="str">
        <f t="shared" si="51"/>
        <v/>
      </c>
      <c r="AB286" s="7"/>
      <c r="AC286" s="5" t="str">
        <f t="shared" si="52"/>
        <v/>
      </c>
      <c r="AD286" s="5" t="str">
        <f t="shared" si="53"/>
        <v/>
      </c>
      <c r="AE286" s="5" t="str">
        <f t="shared" si="54"/>
        <v/>
      </c>
      <c r="AF286" s="7"/>
      <c r="AI286" s="5" t="str">
        <f t="shared" si="55"/>
        <v>＠</v>
      </c>
      <c r="AJ286" s="5">
        <f>IF(AI286="＠",0,IF(COUNTIF($AI$10:AI286,AI286)&gt;=2,0,1))</f>
        <v>0</v>
      </c>
      <c r="AK286" s="5" t="str">
        <f t="shared" si="56"/>
        <v>＠</v>
      </c>
      <c r="AL286" s="5">
        <f>IF(AK286="＠",0,IF(COUNTIF($AK$10:AK286,AK286)&gt;=2,0,1))</f>
        <v>0</v>
      </c>
      <c r="AM286" s="5" t="str">
        <f t="shared" si="57"/>
        <v>＠</v>
      </c>
      <c r="AN286" s="5">
        <f>IF(AM286="＠",0,IF(COUNTIF($AM$10:AM286,AM286)&gt;=2,0,1))</f>
        <v>0</v>
      </c>
      <c r="AO286" s="5" t="str">
        <f t="shared" si="58"/>
        <v>＠</v>
      </c>
      <c r="AP286" s="5">
        <f>IF(AO286="＠",0,IF(COUNTIF($AO$10:AO286,AO286)&gt;=2,0,1))</f>
        <v>0</v>
      </c>
      <c r="AQ286" s="11"/>
    </row>
    <row r="287" spans="1:43" ht="22" customHeight="1">
      <c r="A287" s="3">
        <f t="shared" si="59"/>
        <v>1</v>
      </c>
      <c r="B287" s="3" t="str">
        <f t="shared" si="48"/>
        <v/>
      </c>
      <c r="C287" s="111">
        <v>278</v>
      </c>
      <c r="D287" s="104"/>
      <c r="E287" s="105"/>
      <c r="F287" s="106"/>
      <c r="G287" s="108"/>
      <c r="H287" s="108"/>
      <c r="I287" s="104"/>
      <c r="J287" s="109"/>
      <c r="K287" s="104"/>
      <c r="L287" s="104"/>
      <c r="M287" s="107"/>
      <c r="N287" s="107"/>
      <c r="O287" s="104"/>
      <c r="P287" s="107"/>
      <c r="Q287" s="107"/>
      <c r="R287" s="107"/>
      <c r="S287" s="108"/>
      <c r="T287" s="108"/>
      <c r="U287" s="108"/>
      <c r="V287" s="108"/>
      <c r="W287" s="7"/>
      <c r="X287" s="5" t="str">
        <f t="shared" si="49"/>
        <v/>
      </c>
      <c r="Y287" s="5" t="str">
        <f t="shared" si="50"/>
        <v/>
      </c>
      <c r="Z287" s="7"/>
      <c r="AA287" s="123" t="str">
        <f t="shared" si="51"/>
        <v/>
      </c>
      <c r="AB287" s="7"/>
      <c r="AC287" s="5" t="str">
        <f t="shared" si="52"/>
        <v/>
      </c>
      <c r="AD287" s="5" t="str">
        <f t="shared" si="53"/>
        <v/>
      </c>
      <c r="AE287" s="5" t="str">
        <f t="shared" si="54"/>
        <v/>
      </c>
      <c r="AF287" s="7"/>
      <c r="AI287" s="5" t="str">
        <f t="shared" si="55"/>
        <v>＠</v>
      </c>
      <c r="AJ287" s="5">
        <f>IF(AI287="＠",0,IF(COUNTIF($AI$10:AI287,AI287)&gt;=2,0,1))</f>
        <v>0</v>
      </c>
      <c r="AK287" s="5" t="str">
        <f t="shared" si="56"/>
        <v>＠</v>
      </c>
      <c r="AL287" s="5">
        <f>IF(AK287="＠",0,IF(COUNTIF($AK$10:AK287,AK287)&gt;=2,0,1))</f>
        <v>0</v>
      </c>
      <c r="AM287" s="5" t="str">
        <f t="shared" si="57"/>
        <v>＠</v>
      </c>
      <c r="AN287" s="5">
        <f>IF(AM287="＠",0,IF(COUNTIF($AM$10:AM287,AM287)&gt;=2,0,1))</f>
        <v>0</v>
      </c>
      <c r="AO287" s="5" t="str">
        <f t="shared" si="58"/>
        <v>＠</v>
      </c>
      <c r="AP287" s="5">
        <f>IF(AO287="＠",0,IF(COUNTIF($AO$10:AO287,AO287)&gt;=2,0,1))</f>
        <v>0</v>
      </c>
      <c r="AQ287" s="11"/>
    </row>
    <row r="288" spans="1:43" ht="22" customHeight="1">
      <c r="A288" s="3">
        <f t="shared" si="59"/>
        <v>1</v>
      </c>
      <c r="B288" s="3" t="str">
        <f t="shared" si="48"/>
        <v/>
      </c>
      <c r="C288" s="111">
        <v>279</v>
      </c>
      <c r="D288" s="104"/>
      <c r="E288" s="105"/>
      <c r="F288" s="106"/>
      <c r="G288" s="108"/>
      <c r="H288" s="108"/>
      <c r="I288" s="104"/>
      <c r="J288" s="109"/>
      <c r="K288" s="104"/>
      <c r="L288" s="104"/>
      <c r="M288" s="107"/>
      <c r="N288" s="107"/>
      <c r="O288" s="104"/>
      <c r="P288" s="107"/>
      <c r="Q288" s="107"/>
      <c r="R288" s="107"/>
      <c r="S288" s="108"/>
      <c r="T288" s="108"/>
      <c r="U288" s="108"/>
      <c r="V288" s="108"/>
      <c r="W288" s="7"/>
      <c r="X288" s="5" t="str">
        <f t="shared" si="49"/>
        <v/>
      </c>
      <c r="Y288" s="5" t="str">
        <f t="shared" si="50"/>
        <v/>
      </c>
      <c r="Z288" s="7"/>
      <c r="AA288" s="123" t="str">
        <f t="shared" si="51"/>
        <v/>
      </c>
      <c r="AB288" s="7"/>
      <c r="AC288" s="5" t="str">
        <f t="shared" si="52"/>
        <v/>
      </c>
      <c r="AD288" s="5" t="str">
        <f t="shared" si="53"/>
        <v/>
      </c>
      <c r="AE288" s="5" t="str">
        <f t="shared" si="54"/>
        <v/>
      </c>
      <c r="AF288" s="7"/>
      <c r="AI288" s="5" t="str">
        <f t="shared" si="55"/>
        <v>＠</v>
      </c>
      <c r="AJ288" s="5">
        <f>IF(AI288="＠",0,IF(COUNTIF($AI$10:AI288,AI288)&gt;=2,0,1))</f>
        <v>0</v>
      </c>
      <c r="AK288" s="5" t="str">
        <f t="shared" si="56"/>
        <v>＠</v>
      </c>
      <c r="AL288" s="5">
        <f>IF(AK288="＠",0,IF(COUNTIF($AK$10:AK288,AK288)&gt;=2,0,1))</f>
        <v>0</v>
      </c>
      <c r="AM288" s="5" t="str">
        <f t="shared" si="57"/>
        <v>＠</v>
      </c>
      <c r="AN288" s="5">
        <f>IF(AM288="＠",0,IF(COUNTIF($AM$10:AM288,AM288)&gt;=2,0,1))</f>
        <v>0</v>
      </c>
      <c r="AO288" s="5" t="str">
        <f t="shared" si="58"/>
        <v>＠</v>
      </c>
      <c r="AP288" s="5">
        <f>IF(AO288="＠",0,IF(COUNTIF($AO$10:AO288,AO288)&gt;=2,0,1))</f>
        <v>0</v>
      </c>
      <c r="AQ288" s="11"/>
    </row>
    <row r="289" spans="1:43" ht="22" customHeight="1">
      <c r="A289" s="3">
        <f t="shared" si="59"/>
        <v>1</v>
      </c>
      <c r="B289" s="3" t="str">
        <f t="shared" si="48"/>
        <v/>
      </c>
      <c r="C289" s="111">
        <v>280</v>
      </c>
      <c r="D289" s="104"/>
      <c r="E289" s="105"/>
      <c r="F289" s="106"/>
      <c r="G289" s="108"/>
      <c r="H289" s="108"/>
      <c r="I289" s="104"/>
      <c r="J289" s="109"/>
      <c r="K289" s="104"/>
      <c r="L289" s="104"/>
      <c r="M289" s="107"/>
      <c r="N289" s="107"/>
      <c r="O289" s="104"/>
      <c r="P289" s="107"/>
      <c r="Q289" s="107"/>
      <c r="R289" s="107"/>
      <c r="S289" s="108"/>
      <c r="T289" s="108"/>
      <c r="U289" s="108"/>
      <c r="V289" s="108"/>
      <c r="W289" s="7"/>
      <c r="X289" s="5" t="str">
        <f t="shared" si="49"/>
        <v/>
      </c>
      <c r="Y289" s="5" t="str">
        <f t="shared" si="50"/>
        <v/>
      </c>
      <c r="Z289" s="7"/>
      <c r="AA289" s="123" t="str">
        <f t="shared" si="51"/>
        <v/>
      </c>
      <c r="AB289" s="7"/>
      <c r="AC289" s="5" t="str">
        <f t="shared" si="52"/>
        <v/>
      </c>
      <c r="AD289" s="5" t="str">
        <f t="shared" si="53"/>
        <v/>
      </c>
      <c r="AE289" s="5" t="str">
        <f t="shared" si="54"/>
        <v/>
      </c>
      <c r="AF289" s="7"/>
      <c r="AI289" s="5" t="str">
        <f t="shared" si="55"/>
        <v>＠</v>
      </c>
      <c r="AJ289" s="5">
        <f>IF(AI289="＠",0,IF(COUNTIF($AI$10:AI289,AI289)&gt;=2,0,1))</f>
        <v>0</v>
      </c>
      <c r="AK289" s="5" t="str">
        <f t="shared" si="56"/>
        <v>＠</v>
      </c>
      <c r="AL289" s="5">
        <f>IF(AK289="＠",0,IF(COUNTIF($AK$10:AK289,AK289)&gt;=2,0,1))</f>
        <v>0</v>
      </c>
      <c r="AM289" s="5" t="str">
        <f t="shared" si="57"/>
        <v>＠</v>
      </c>
      <c r="AN289" s="5">
        <f>IF(AM289="＠",0,IF(COUNTIF($AM$10:AM289,AM289)&gt;=2,0,1))</f>
        <v>0</v>
      </c>
      <c r="AO289" s="5" t="str">
        <f t="shared" si="58"/>
        <v>＠</v>
      </c>
      <c r="AP289" s="5">
        <f>IF(AO289="＠",0,IF(COUNTIF($AO$10:AO289,AO289)&gt;=2,0,1))</f>
        <v>0</v>
      </c>
      <c r="AQ289" s="11"/>
    </row>
    <row r="290" spans="1:43" ht="22" customHeight="1">
      <c r="A290" s="3">
        <f t="shared" si="59"/>
        <v>1</v>
      </c>
      <c r="B290" s="3" t="str">
        <f t="shared" si="48"/>
        <v/>
      </c>
      <c r="C290" s="111">
        <v>281</v>
      </c>
      <c r="D290" s="104"/>
      <c r="E290" s="105"/>
      <c r="F290" s="106"/>
      <c r="G290" s="108"/>
      <c r="H290" s="108"/>
      <c r="I290" s="104"/>
      <c r="J290" s="109"/>
      <c r="K290" s="104"/>
      <c r="L290" s="104"/>
      <c r="M290" s="107"/>
      <c r="N290" s="107"/>
      <c r="O290" s="104"/>
      <c r="P290" s="107"/>
      <c r="Q290" s="107"/>
      <c r="R290" s="107"/>
      <c r="S290" s="108"/>
      <c r="T290" s="108"/>
      <c r="U290" s="108"/>
      <c r="V290" s="108"/>
      <c r="W290" s="7"/>
      <c r="X290" s="5" t="str">
        <f t="shared" si="49"/>
        <v/>
      </c>
      <c r="Y290" s="5" t="str">
        <f t="shared" si="50"/>
        <v/>
      </c>
      <c r="Z290" s="7"/>
      <c r="AA290" s="123" t="str">
        <f t="shared" si="51"/>
        <v/>
      </c>
      <c r="AB290" s="7"/>
      <c r="AC290" s="5" t="str">
        <f t="shared" si="52"/>
        <v/>
      </c>
      <c r="AD290" s="5" t="str">
        <f t="shared" si="53"/>
        <v/>
      </c>
      <c r="AE290" s="5" t="str">
        <f t="shared" si="54"/>
        <v/>
      </c>
      <c r="AF290" s="7"/>
      <c r="AI290" s="5" t="str">
        <f t="shared" si="55"/>
        <v>＠</v>
      </c>
      <c r="AJ290" s="5">
        <f>IF(AI290="＠",0,IF(COUNTIF($AI$10:AI290,AI290)&gt;=2,0,1))</f>
        <v>0</v>
      </c>
      <c r="AK290" s="5" t="str">
        <f t="shared" si="56"/>
        <v>＠</v>
      </c>
      <c r="AL290" s="5">
        <f>IF(AK290="＠",0,IF(COUNTIF($AK$10:AK290,AK290)&gt;=2,0,1))</f>
        <v>0</v>
      </c>
      <c r="AM290" s="5" t="str">
        <f t="shared" si="57"/>
        <v>＠</v>
      </c>
      <c r="AN290" s="5">
        <f>IF(AM290="＠",0,IF(COUNTIF($AM$10:AM290,AM290)&gt;=2,0,1))</f>
        <v>0</v>
      </c>
      <c r="AO290" s="5" t="str">
        <f t="shared" si="58"/>
        <v>＠</v>
      </c>
      <c r="AP290" s="5">
        <f>IF(AO290="＠",0,IF(COUNTIF($AO$10:AO290,AO290)&gt;=2,0,1))</f>
        <v>0</v>
      </c>
      <c r="AQ290" s="11"/>
    </row>
    <row r="291" spans="1:43" ht="22" customHeight="1">
      <c r="A291" s="3">
        <f t="shared" si="59"/>
        <v>1</v>
      </c>
      <c r="B291" s="3" t="str">
        <f t="shared" si="48"/>
        <v/>
      </c>
      <c r="C291" s="111">
        <v>282</v>
      </c>
      <c r="D291" s="104"/>
      <c r="E291" s="105"/>
      <c r="F291" s="106"/>
      <c r="G291" s="108"/>
      <c r="H291" s="108"/>
      <c r="I291" s="104"/>
      <c r="J291" s="109"/>
      <c r="K291" s="104"/>
      <c r="L291" s="104"/>
      <c r="M291" s="107"/>
      <c r="N291" s="107"/>
      <c r="O291" s="104"/>
      <c r="P291" s="107"/>
      <c r="Q291" s="107"/>
      <c r="R291" s="107"/>
      <c r="S291" s="108"/>
      <c r="T291" s="108"/>
      <c r="U291" s="108"/>
      <c r="V291" s="108"/>
      <c r="W291" s="7"/>
      <c r="X291" s="5" t="str">
        <f t="shared" si="49"/>
        <v/>
      </c>
      <c r="Y291" s="5" t="str">
        <f t="shared" si="50"/>
        <v/>
      </c>
      <c r="Z291" s="7"/>
      <c r="AA291" s="123" t="str">
        <f t="shared" si="51"/>
        <v/>
      </c>
      <c r="AB291" s="7"/>
      <c r="AC291" s="5" t="str">
        <f t="shared" si="52"/>
        <v/>
      </c>
      <c r="AD291" s="5" t="str">
        <f t="shared" si="53"/>
        <v/>
      </c>
      <c r="AE291" s="5" t="str">
        <f t="shared" si="54"/>
        <v/>
      </c>
      <c r="AF291" s="7"/>
      <c r="AI291" s="5" t="str">
        <f t="shared" si="55"/>
        <v>＠</v>
      </c>
      <c r="AJ291" s="5">
        <f>IF(AI291="＠",0,IF(COUNTIF($AI$10:AI291,AI291)&gt;=2,0,1))</f>
        <v>0</v>
      </c>
      <c r="AK291" s="5" t="str">
        <f t="shared" si="56"/>
        <v>＠</v>
      </c>
      <c r="AL291" s="5">
        <f>IF(AK291="＠",0,IF(COUNTIF($AK$10:AK291,AK291)&gt;=2,0,1))</f>
        <v>0</v>
      </c>
      <c r="AM291" s="5" t="str">
        <f t="shared" si="57"/>
        <v>＠</v>
      </c>
      <c r="AN291" s="5">
        <f>IF(AM291="＠",0,IF(COUNTIF($AM$10:AM291,AM291)&gt;=2,0,1))</f>
        <v>0</v>
      </c>
      <c r="AO291" s="5" t="str">
        <f t="shared" si="58"/>
        <v>＠</v>
      </c>
      <c r="AP291" s="5">
        <f>IF(AO291="＠",0,IF(COUNTIF($AO$10:AO291,AO291)&gt;=2,0,1))</f>
        <v>0</v>
      </c>
      <c r="AQ291" s="11"/>
    </row>
    <row r="292" spans="1:43" ht="22" customHeight="1">
      <c r="A292" s="3">
        <f t="shared" si="59"/>
        <v>1</v>
      </c>
      <c r="B292" s="3" t="str">
        <f t="shared" si="48"/>
        <v/>
      </c>
      <c r="C292" s="111">
        <v>283</v>
      </c>
      <c r="D292" s="104"/>
      <c r="E292" s="105"/>
      <c r="F292" s="106"/>
      <c r="G292" s="108"/>
      <c r="H292" s="108"/>
      <c r="I292" s="104"/>
      <c r="J292" s="109"/>
      <c r="K292" s="104"/>
      <c r="L292" s="104"/>
      <c r="M292" s="107"/>
      <c r="N292" s="107"/>
      <c r="O292" s="104"/>
      <c r="P292" s="107"/>
      <c r="Q292" s="107"/>
      <c r="R292" s="107"/>
      <c r="S292" s="108"/>
      <c r="T292" s="108"/>
      <c r="U292" s="108"/>
      <c r="V292" s="108"/>
      <c r="W292" s="7"/>
      <c r="X292" s="5" t="str">
        <f t="shared" si="49"/>
        <v/>
      </c>
      <c r="Y292" s="5" t="str">
        <f t="shared" si="50"/>
        <v/>
      </c>
      <c r="Z292" s="7"/>
      <c r="AA292" s="123" t="str">
        <f t="shared" si="51"/>
        <v/>
      </c>
      <c r="AB292" s="7"/>
      <c r="AC292" s="5" t="str">
        <f t="shared" si="52"/>
        <v/>
      </c>
      <c r="AD292" s="5" t="str">
        <f t="shared" si="53"/>
        <v/>
      </c>
      <c r="AE292" s="5" t="str">
        <f t="shared" si="54"/>
        <v/>
      </c>
      <c r="AF292" s="7"/>
      <c r="AI292" s="5" t="str">
        <f t="shared" si="55"/>
        <v>＠</v>
      </c>
      <c r="AJ292" s="5">
        <f>IF(AI292="＠",0,IF(COUNTIF($AI$10:AI292,AI292)&gt;=2,0,1))</f>
        <v>0</v>
      </c>
      <c r="AK292" s="5" t="str">
        <f t="shared" si="56"/>
        <v>＠</v>
      </c>
      <c r="AL292" s="5">
        <f>IF(AK292="＠",0,IF(COUNTIF($AK$10:AK292,AK292)&gt;=2,0,1))</f>
        <v>0</v>
      </c>
      <c r="AM292" s="5" t="str">
        <f t="shared" si="57"/>
        <v>＠</v>
      </c>
      <c r="AN292" s="5">
        <f>IF(AM292="＠",0,IF(COUNTIF($AM$10:AM292,AM292)&gt;=2,0,1))</f>
        <v>0</v>
      </c>
      <c r="AO292" s="5" t="str">
        <f t="shared" si="58"/>
        <v>＠</v>
      </c>
      <c r="AP292" s="5">
        <f>IF(AO292="＠",0,IF(COUNTIF($AO$10:AO292,AO292)&gt;=2,0,1))</f>
        <v>0</v>
      </c>
      <c r="AQ292" s="11"/>
    </row>
    <row r="293" spans="1:43" ht="22" customHeight="1">
      <c r="A293" s="3">
        <f t="shared" si="59"/>
        <v>1</v>
      </c>
      <c r="B293" s="3" t="str">
        <f t="shared" si="48"/>
        <v/>
      </c>
      <c r="C293" s="111">
        <v>284</v>
      </c>
      <c r="D293" s="104"/>
      <c r="E293" s="105"/>
      <c r="F293" s="106"/>
      <c r="G293" s="108"/>
      <c r="H293" s="108"/>
      <c r="I293" s="104"/>
      <c r="J293" s="109"/>
      <c r="K293" s="104"/>
      <c r="L293" s="104"/>
      <c r="M293" s="107"/>
      <c r="N293" s="107"/>
      <c r="O293" s="104"/>
      <c r="P293" s="107"/>
      <c r="Q293" s="107"/>
      <c r="R293" s="107"/>
      <c r="S293" s="108"/>
      <c r="T293" s="108"/>
      <c r="U293" s="108"/>
      <c r="V293" s="108"/>
      <c r="W293" s="7"/>
      <c r="X293" s="5" t="str">
        <f t="shared" si="49"/>
        <v/>
      </c>
      <c r="Y293" s="5" t="str">
        <f t="shared" si="50"/>
        <v/>
      </c>
      <c r="Z293" s="7"/>
      <c r="AA293" s="123" t="str">
        <f t="shared" si="51"/>
        <v/>
      </c>
      <c r="AB293" s="7"/>
      <c r="AC293" s="5" t="str">
        <f t="shared" si="52"/>
        <v/>
      </c>
      <c r="AD293" s="5" t="str">
        <f t="shared" si="53"/>
        <v/>
      </c>
      <c r="AE293" s="5" t="str">
        <f t="shared" si="54"/>
        <v/>
      </c>
      <c r="AF293" s="7"/>
      <c r="AI293" s="5" t="str">
        <f t="shared" si="55"/>
        <v>＠</v>
      </c>
      <c r="AJ293" s="5">
        <f>IF(AI293="＠",0,IF(COUNTIF($AI$10:AI293,AI293)&gt;=2,0,1))</f>
        <v>0</v>
      </c>
      <c r="AK293" s="5" t="str">
        <f t="shared" si="56"/>
        <v>＠</v>
      </c>
      <c r="AL293" s="5">
        <f>IF(AK293="＠",0,IF(COUNTIF($AK$10:AK293,AK293)&gt;=2,0,1))</f>
        <v>0</v>
      </c>
      <c r="AM293" s="5" t="str">
        <f t="shared" si="57"/>
        <v>＠</v>
      </c>
      <c r="AN293" s="5">
        <f>IF(AM293="＠",0,IF(COUNTIF($AM$10:AM293,AM293)&gt;=2,0,1))</f>
        <v>0</v>
      </c>
      <c r="AO293" s="5" t="str">
        <f t="shared" si="58"/>
        <v>＠</v>
      </c>
      <c r="AP293" s="5">
        <f>IF(AO293="＠",0,IF(COUNTIF($AO$10:AO293,AO293)&gt;=2,0,1))</f>
        <v>0</v>
      </c>
      <c r="AQ293" s="11"/>
    </row>
    <row r="294" spans="1:43" ht="22" customHeight="1">
      <c r="A294" s="3">
        <f t="shared" si="59"/>
        <v>1</v>
      </c>
      <c r="B294" s="3" t="str">
        <f t="shared" si="48"/>
        <v/>
      </c>
      <c r="C294" s="111">
        <v>285</v>
      </c>
      <c r="D294" s="104"/>
      <c r="E294" s="105"/>
      <c r="F294" s="106"/>
      <c r="G294" s="108"/>
      <c r="H294" s="108"/>
      <c r="I294" s="104"/>
      <c r="J294" s="109"/>
      <c r="K294" s="104"/>
      <c r="L294" s="104"/>
      <c r="M294" s="107"/>
      <c r="N294" s="107"/>
      <c r="O294" s="104"/>
      <c r="P294" s="107"/>
      <c r="Q294" s="107"/>
      <c r="R294" s="107"/>
      <c r="S294" s="108"/>
      <c r="T294" s="108"/>
      <c r="U294" s="108"/>
      <c r="V294" s="108"/>
      <c r="W294" s="7"/>
      <c r="X294" s="5" t="str">
        <f t="shared" si="49"/>
        <v/>
      </c>
      <c r="Y294" s="5" t="str">
        <f t="shared" si="50"/>
        <v/>
      </c>
      <c r="Z294" s="7"/>
      <c r="AA294" s="123" t="str">
        <f t="shared" si="51"/>
        <v/>
      </c>
      <c r="AB294" s="7"/>
      <c r="AC294" s="5" t="str">
        <f t="shared" si="52"/>
        <v/>
      </c>
      <c r="AD294" s="5" t="str">
        <f t="shared" si="53"/>
        <v/>
      </c>
      <c r="AE294" s="5" t="str">
        <f t="shared" si="54"/>
        <v/>
      </c>
      <c r="AF294" s="7"/>
      <c r="AI294" s="5" t="str">
        <f t="shared" si="55"/>
        <v>＠</v>
      </c>
      <c r="AJ294" s="5">
        <f>IF(AI294="＠",0,IF(COUNTIF($AI$10:AI294,AI294)&gt;=2,0,1))</f>
        <v>0</v>
      </c>
      <c r="AK294" s="5" t="str">
        <f t="shared" si="56"/>
        <v>＠</v>
      </c>
      <c r="AL294" s="5">
        <f>IF(AK294="＠",0,IF(COUNTIF($AK$10:AK294,AK294)&gt;=2,0,1))</f>
        <v>0</v>
      </c>
      <c r="AM294" s="5" t="str">
        <f t="shared" si="57"/>
        <v>＠</v>
      </c>
      <c r="AN294" s="5">
        <f>IF(AM294="＠",0,IF(COUNTIF($AM$10:AM294,AM294)&gt;=2,0,1))</f>
        <v>0</v>
      </c>
      <c r="AO294" s="5" t="str">
        <f t="shared" si="58"/>
        <v>＠</v>
      </c>
      <c r="AP294" s="5">
        <f>IF(AO294="＠",0,IF(COUNTIF($AO$10:AO294,AO294)&gt;=2,0,1))</f>
        <v>0</v>
      </c>
      <c r="AQ294" s="11"/>
    </row>
    <row r="295" spans="1:43" ht="22" customHeight="1">
      <c r="A295" s="3">
        <f t="shared" si="59"/>
        <v>1</v>
      </c>
      <c r="B295" s="3" t="str">
        <f t="shared" si="48"/>
        <v/>
      </c>
      <c r="C295" s="111">
        <v>286</v>
      </c>
      <c r="D295" s="104"/>
      <c r="E295" s="105"/>
      <c r="F295" s="106"/>
      <c r="G295" s="108"/>
      <c r="H295" s="108"/>
      <c r="I295" s="104"/>
      <c r="J295" s="109"/>
      <c r="K295" s="104"/>
      <c r="L295" s="104"/>
      <c r="M295" s="107"/>
      <c r="N295" s="107"/>
      <c r="O295" s="104"/>
      <c r="P295" s="107"/>
      <c r="Q295" s="107"/>
      <c r="R295" s="107"/>
      <c r="S295" s="108"/>
      <c r="T295" s="108"/>
      <c r="U295" s="108"/>
      <c r="V295" s="108"/>
      <c r="W295" s="7"/>
      <c r="X295" s="5" t="str">
        <f t="shared" si="49"/>
        <v/>
      </c>
      <c r="Y295" s="5" t="str">
        <f t="shared" si="50"/>
        <v/>
      </c>
      <c r="Z295" s="7"/>
      <c r="AA295" s="123" t="str">
        <f t="shared" si="51"/>
        <v/>
      </c>
      <c r="AB295" s="7"/>
      <c r="AC295" s="5" t="str">
        <f t="shared" si="52"/>
        <v/>
      </c>
      <c r="AD295" s="5" t="str">
        <f t="shared" si="53"/>
        <v/>
      </c>
      <c r="AE295" s="5" t="str">
        <f t="shared" si="54"/>
        <v/>
      </c>
      <c r="AF295" s="7"/>
      <c r="AI295" s="5" t="str">
        <f t="shared" si="55"/>
        <v>＠</v>
      </c>
      <c r="AJ295" s="5">
        <f>IF(AI295="＠",0,IF(COUNTIF($AI$10:AI295,AI295)&gt;=2,0,1))</f>
        <v>0</v>
      </c>
      <c r="AK295" s="5" t="str">
        <f t="shared" si="56"/>
        <v>＠</v>
      </c>
      <c r="AL295" s="5">
        <f>IF(AK295="＠",0,IF(COUNTIF($AK$10:AK295,AK295)&gt;=2,0,1))</f>
        <v>0</v>
      </c>
      <c r="AM295" s="5" t="str">
        <f t="shared" si="57"/>
        <v>＠</v>
      </c>
      <c r="AN295" s="5">
        <f>IF(AM295="＠",0,IF(COUNTIF($AM$10:AM295,AM295)&gt;=2,0,1))</f>
        <v>0</v>
      </c>
      <c r="AO295" s="5" t="str">
        <f t="shared" si="58"/>
        <v>＠</v>
      </c>
      <c r="AP295" s="5">
        <f>IF(AO295="＠",0,IF(COUNTIF($AO$10:AO295,AO295)&gt;=2,0,1))</f>
        <v>0</v>
      </c>
      <c r="AQ295" s="11"/>
    </row>
    <row r="296" spans="1:43" ht="22" customHeight="1">
      <c r="A296" s="3">
        <f t="shared" si="59"/>
        <v>1</v>
      </c>
      <c r="B296" s="3" t="str">
        <f t="shared" si="48"/>
        <v/>
      </c>
      <c r="C296" s="111">
        <v>287</v>
      </c>
      <c r="D296" s="104"/>
      <c r="E296" s="105"/>
      <c r="F296" s="106"/>
      <c r="G296" s="108"/>
      <c r="H296" s="108"/>
      <c r="I296" s="104"/>
      <c r="J296" s="109"/>
      <c r="K296" s="104"/>
      <c r="L296" s="104"/>
      <c r="M296" s="107"/>
      <c r="N296" s="107"/>
      <c r="O296" s="104"/>
      <c r="P296" s="107"/>
      <c r="Q296" s="107"/>
      <c r="R296" s="107"/>
      <c r="S296" s="108"/>
      <c r="T296" s="108"/>
      <c r="U296" s="108"/>
      <c r="V296" s="108"/>
      <c r="W296" s="7"/>
      <c r="X296" s="5" t="str">
        <f t="shared" si="49"/>
        <v/>
      </c>
      <c r="Y296" s="5" t="str">
        <f t="shared" si="50"/>
        <v/>
      </c>
      <c r="Z296" s="7"/>
      <c r="AA296" s="123" t="str">
        <f t="shared" si="51"/>
        <v/>
      </c>
      <c r="AB296" s="7"/>
      <c r="AC296" s="5" t="str">
        <f t="shared" si="52"/>
        <v/>
      </c>
      <c r="AD296" s="5" t="str">
        <f t="shared" si="53"/>
        <v/>
      </c>
      <c r="AE296" s="5" t="str">
        <f t="shared" si="54"/>
        <v/>
      </c>
      <c r="AF296" s="7"/>
      <c r="AI296" s="5" t="str">
        <f t="shared" si="55"/>
        <v>＠</v>
      </c>
      <c r="AJ296" s="5">
        <f>IF(AI296="＠",0,IF(COUNTIF($AI$10:AI296,AI296)&gt;=2,0,1))</f>
        <v>0</v>
      </c>
      <c r="AK296" s="5" t="str">
        <f t="shared" si="56"/>
        <v>＠</v>
      </c>
      <c r="AL296" s="5">
        <f>IF(AK296="＠",0,IF(COUNTIF($AK$10:AK296,AK296)&gt;=2,0,1))</f>
        <v>0</v>
      </c>
      <c r="AM296" s="5" t="str">
        <f t="shared" si="57"/>
        <v>＠</v>
      </c>
      <c r="AN296" s="5">
        <f>IF(AM296="＠",0,IF(COUNTIF($AM$10:AM296,AM296)&gt;=2,0,1))</f>
        <v>0</v>
      </c>
      <c r="AO296" s="5" t="str">
        <f t="shared" si="58"/>
        <v>＠</v>
      </c>
      <c r="AP296" s="5">
        <f>IF(AO296="＠",0,IF(COUNTIF($AO$10:AO296,AO296)&gt;=2,0,1))</f>
        <v>0</v>
      </c>
      <c r="AQ296" s="11"/>
    </row>
    <row r="297" spans="1:43" ht="22" customHeight="1">
      <c r="A297" s="3">
        <f t="shared" si="59"/>
        <v>1</v>
      </c>
      <c r="B297" s="3" t="str">
        <f t="shared" si="48"/>
        <v/>
      </c>
      <c r="C297" s="111">
        <v>288</v>
      </c>
      <c r="D297" s="104"/>
      <c r="E297" s="105"/>
      <c r="F297" s="106"/>
      <c r="G297" s="108"/>
      <c r="H297" s="108"/>
      <c r="I297" s="104"/>
      <c r="J297" s="109"/>
      <c r="K297" s="104"/>
      <c r="L297" s="104"/>
      <c r="M297" s="107"/>
      <c r="N297" s="107"/>
      <c r="O297" s="104"/>
      <c r="P297" s="107"/>
      <c r="Q297" s="107"/>
      <c r="R297" s="107"/>
      <c r="S297" s="108"/>
      <c r="T297" s="108"/>
      <c r="U297" s="108"/>
      <c r="V297" s="108"/>
      <c r="W297" s="7"/>
      <c r="X297" s="5" t="str">
        <f t="shared" si="49"/>
        <v/>
      </c>
      <c r="Y297" s="5" t="str">
        <f t="shared" si="50"/>
        <v/>
      </c>
      <c r="Z297" s="7"/>
      <c r="AA297" s="123" t="str">
        <f t="shared" si="51"/>
        <v/>
      </c>
      <c r="AB297" s="7"/>
      <c r="AC297" s="5" t="str">
        <f t="shared" si="52"/>
        <v/>
      </c>
      <c r="AD297" s="5" t="str">
        <f t="shared" si="53"/>
        <v/>
      </c>
      <c r="AE297" s="5" t="str">
        <f t="shared" si="54"/>
        <v/>
      </c>
      <c r="AF297" s="7"/>
      <c r="AI297" s="5" t="str">
        <f t="shared" si="55"/>
        <v>＠</v>
      </c>
      <c r="AJ297" s="5">
        <f>IF(AI297="＠",0,IF(COUNTIF($AI$10:AI297,AI297)&gt;=2,0,1))</f>
        <v>0</v>
      </c>
      <c r="AK297" s="5" t="str">
        <f t="shared" si="56"/>
        <v>＠</v>
      </c>
      <c r="AL297" s="5">
        <f>IF(AK297="＠",0,IF(COUNTIF($AK$10:AK297,AK297)&gt;=2,0,1))</f>
        <v>0</v>
      </c>
      <c r="AM297" s="5" t="str">
        <f t="shared" si="57"/>
        <v>＠</v>
      </c>
      <c r="AN297" s="5">
        <f>IF(AM297="＠",0,IF(COUNTIF($AM$10:AM297,AM297)&gt;=2,0,1))</f>
        <v>0</v>
      </c>
      <c r="AO297" s="5" t="str">
        <f t="shared" si="58"/>
        <v>＠</v>
      </c>
      <c r="AP297" s="5">
        <f>IF(AO297="＠",0,IF(COUNTIF($AO$10:AO297,AO297)&gt;=2,0,1))</f>
        <v>0</v>
      </c>
      <c r="AQ297" s="11"/>
    </row>
    <row r="298" spans="1:43" ht="22" customHeight="1">
      <c r="A298" s="3">
        <f t="shared" si="59"/>
        <v>1</v>
      </c>
      <c r="B298" s="3" t="str">
        <f t="shared" si="48"/>
        <v/>
      </c>
      <c r="C298" s="111">
        <v>289</v>
      </c>
      <c r="D298" s="104"/>
      <c r="E298" s="105"/>
      <c r="F298" s="106"/>
      <c r="G298" s="108"/>
      <c r="H298" s="108"/>
      <c r="I298" s="104"/>
      <c r="J298" s="109"/>
      <c r="K298" s="104"/>
      <c r="L298" s="104"/>
      <c r="M298" s="107"/>
      <c r="N298" s="107"/>
      <c r="O298" s="104"/>
      <c r="P298" s="107"/>
      <c r="Q298" s="107"/>
      <c r="R298" s="107"/>
      <c r="S298" s="108"/>
      <c r="T298" s="108"/>
      <c r="U298" s="108"/>
      <c r="V298" s="108"/>
      <c r="W298" s="7"/>
      <c r="X298" s="5" t="str">
        <f t="shared" si="49"/>
        <v/>
      </c>
      <c r="Y298" s="5" t="str">
        <f t="shared" si="50"/>
        <v/>
      </c>
      <c r="Z298" s="7"/>
      <c r="AA298" s="123" t="str">
        <f t="shared" si="51"/>
        <v/>
      </c>
      <c r="AB298" s="7"/>
      <c r="AC298" s="5" t="str">
        <f t="shared" si="52"/>
        <v/>
      </c>
      <c r="AD298" s="5" t="str">
        <f t="shared" si="53"/>
        <v/>
      </c>
      <c r="AE298" s="5" t="str">
        <f t="shared" si="54"/>
        <v/>
      </c>
      <c r="AF298" s="7"/>
      <c r="AI298" s="5" t="str">
        <f t="shared" si="55"/>
        <v>＠</v>
      </c>
      <c r="AJ298" s="5">
        <f>IF(AI298="＠",0,IF(COUNTIF($AI$10:AI298,AI298)&gt;=2,0,1))</f>
        <v>0</v>
      </c>
      <c r="AK298" s="5" t="str">
        <f t="shared" si="56"/>
        <v>＠</v>
      </c>
      <c r="AL298" s="5">
        <f>IF(AK298="＠",0,IF(COUNTIF($AK$10:AK298,AK298)&gt;=2,0,1))</f>
        <v>0</v>
      </c>
      <c r="AM298" s="5" t="str">
        <f t="shared" si="57"/>
        <v>＠</v>
      </c>
      <c r="AN298" s="5">
        <f>IF(AM298="＠",0,IF(COUNTIF($AM$10:AM298,AM298)&gt;=2,0,1))</f>
        <v>0</v>
      </c>
      <c r="AO298" s="5" t="str">
        <f t="shared" si="58"/>
        <v>＠</v>
      </c>
      <c r="AP298" s="5">
        <f>IF(AO298="＠",0,IF(COUNTIF($AO$10:AO298,AO298)&gt;=2,0,1))</f>
        <v>0</v>
      </c>
      <c r="AQ298" s="11"/>
    </row>
    <row r="299" spans="1:43" ht="22" customHeight="1">
      <c r="A299" s="3">
        <f t="shared" si="59"/>
        <v>1</v>
      </c>
      <c r="B299" s="3" t="str">
        <f t="shared" si="48"/>
        <v/>
      </c>
      <c r="C299" s="111">
        <v>290</v>
      </c>
      <c r="D299" s="104"/>
      <c r="E299" s="105"/>
      <c r="F299" s="106"/>
      <c r="G299" s="108"/>
      <c r="H299" s="108"/>
      <c r="I299" s="104"/>
      <c r="J299" s="109"/>
      <c r="K299" s="104"/>
      <c r="L299" s="104"/>
      <c r="M299" s="107"/>
      <c r="N299" s="107"/>
      <c r="O299" s="104"/>
      <c r="P299" s="107"/>
      <c r="Q299" s="107"/>
      <c r="R299" s="107"/>
      <c r="S299" s="108"/>
      <c r="T299" s="108"/>
      <c r="U299" s="108"/>
      <c r="V299" s="108"/>
      <c r="W299" s="7"/>
      <c r="X299" s="5" t="str">
        <f t="shared" si="49"/>
        <v/>
      </c>
      <c r="Y299" s="5" t="str">
        <f t="shared" si="50"/>
        <v/>
      </c>
      <c r="Z299" s="7"/>
      <c r="AA299" s="123" t="str">
        <f t="shared" si="51"/>
        <v/>
      </c>
      <c r="AB299" s="7"/>
      <c r="AC299" s="5" t="str">
        <f t="shared" si="52"/>
        <v/>
      </c>
      <c r="AD299" s="5" t="str">
        <f t="shared" si="53"/>
        <v/>
      </c>
      <c r="AE299" s="5" t="str">
        <f t="shared" si="54"/>
        <v/>
      </c>
      <c r="AF299" s="7"/>
      <c r="AI299" s="5" t="str">
        <f t="shared" si="55"/>
        <v>＠</v>
      </c>
      <c r="AJ299" s="5">
        <f>IF(AI299="＠",0,IF(COUNTIF($AI$10:AI299,AI299)&gt;=2,0,1))</f>
        <v>0</v>
      </c>
      <c r="AK299" s="5" t="str">
        <f t="shared" si="56"/>
        <v>＠</v>
      </c>
      <c r="AL299" s="5">
        <f>IF(AK299="＠",0,IF(COUNTIF($AK$10:AK299,AK299)&gt;=2,0,1))</f>
        <v>0</v>
      </c>
      <c r="AM299" s="5" t="str">
        <f t="shared" si="57"/>
        <v>＠</v>
      </c>
      <c r="AN299" s="5">
        <f>IF(AM299="＠",0,IF(COUNTIF($AM$10:AM299,AM299)&gt;=2,0,1))</f>
        <v>0</v>
      </c>
      <c r="AO299" s="5" t="str">
        <f t="shared" si="58"/>
        <v>＠</v>
      </c>
      <c r="AP299" s="5">
        <f>IF(AO299="＠",0,IF(COUNTIF($AO$10:AO299,AO299)&gt;=2,0,1))</f>
        <v>0</v>
      </c>
      <c r="AQ299" s="11"/>
    </row>
    <row r="300" spans="1:43" ht="22" customHeight="1">
      <c r="A300" s="3">
        <f t="shared" si="59"/>
        <v>1</v>
      </c>
      <c r="B300" s="3" t="str">
        <f t="shared" si="48"/>
        <v/>
      </c>
      <c r="C300" s="111">
        <v>291</v>
      </c>
      <c r="D300" s="104"/>
      <c r="E300" s="105"/>
      <c r="F300" s="106"/>
      <c r="G300" s="108"/>
      <c r="H300" s="108"/>
      <c r="I300" s="104"/>
      <c r="J300" s="109"/>
      <c r="K300" s="104"/>
      <c r="L300" s="104"/>
      <c r="M300" s="107"/>
      <c r="N300" s="107"/>
      <c r="O300" s="104"/>
      <c r="P300" s="107"/>
      <c r="Q300" s="107"/>
      <c r="R300" s="107"/>
      <c r="S300" s="108"/>
      <c r="T300" s="108"/>
      <c r="U300" s="108"/>
      <c r="V300" s="108"/>
      <c r="W300" s="7"/>
      <c r="X300" s="5" t="str">
        <f t="shared" si="49"/>
        <v/>
      </c>
      <c r="Y300" s="5" t="str">
        <f t="shared" si="50"/>
        <v/>
      </c>
      <c r="Z300" s="7"/>
      <c r="AA300" s="123" t="str">
        <f t="shared" si="51"/>
        <v/>
      </c>
      <c r="AB300" s="7"/>
      <c r="AC300" s="5" t="str">
        <f t="shared" si="52"/>
        <v/>
      </c>
      <c r="AD300" s="5" t="str">
        <f t="shared" si="53"/>
        <v/>
      </c>
      <c r="AE300" s="5" t="str">
        <f t="shared" si="54"/>
        <v/>
      </c>
      <c r="AF300" s="7"/>
      <c r="AI300" s="5" t="str">
        <f t="shared" si="55"/>
        <v>＠</v>
      </c>
      <c r="AJ300" s="5">
        <f>IF(AI300="＠",0,IF(COUNTIF($AI$10:AI300,AI300)&gt;=2,0,1))</f>
        <v>0</v>
      </c>
      <c r="AK300" s="5" t="str">
        <f t="shared" si="56"/>
        <v>＠</v>
      </c>
      <c r="AL300" s="5">
        <f>IF(AK300="＠",0,IF(COUNTIF($AK$10:AK300,AK300)&gt;=2,0,1))</f>
        <v>0</v>
      </c>
      <c r="AM300" s="5" t="str">
        <f t="shared" si="57"/>
        <v>＠</v>
      </c>
      <c r="AN300" s="5">
        <f>IF(AM300="＠",0,IF(COUNTIF($AM$10:AM300,AM300)&gt;=2,0,1))</f>
        <v>0</v>
      </c>
      <c r="AO300" s="5" t="str">
        <f t="shared" si="58"/>
        <v>＠</v>
      </c>
      <c r="AP300" s="5">
        <f>IF(AO300="＠",0,IF(COUNTIF($AO$10:AO300,AO300)&gt;=2,0,1))</f>
        <v>0</v>
      </c>
      <c r="AQ300" s="11"/>
    </row>
    <row r="301" spans="1:43" ht="22" customHeight="1">
      <c r="A301" s="3">
        <f t="shared" si="59"/>
        <v>1</v>
      </c>
      <c r="B301" s="3" t="str">
        <f t="shared" si="48"/>
        <v/>
      </c>
      <c r="C301" s="111">
        <v>292</v>
      </c>
      <c r="D301" s="104"/>
      <c r="E301" s="105"/>
      <c r="F301" s="106"/>
      <c r="G301" s="108"/>
      <c r="H301" s="108"/>
      <c r="I301" s="104"/>
      <c r="J301" s="109"/>
      <c r="K301" s="104"/>
      <c r="L301" s="104"/>
      <c r="M301" s="107"/>
      <c r="N301" s="107"/>
      <c r="O301" s="104"/>
      <c r="P301" s="107"/>
      <c r="Q301" s="107"/>
      <c r="R301" s="107"/>
      <c r="S301" s="108"/>
      <c r="T301" s="108"/>
      <c r="U301" s="108"/>
      <c r="V301" s="108"/>
      <c r="W301" s="7"/>
      <c r="X301" s="5" t="str">
        <f t="shared" si="49"/>
        <v/>
      </c>
      <c r="Y301" s="5" t="str">
        <f t="shared" si="50"/>
        <v/>
      </c>
      <c r="Z301" s="7"/>
      <c r="AA301" s="123" t="str">
        <f t="shared" si="51"/>
        <v/>
      </c>
      <c r="AB301" s="7"/>
      <c r="AC301" s="5" t="str">
        <f t="shared" si="52"/>
        <v/>
      </c>
      <c r="AD301" s="5" t="str">
        <f t="shared" si="53"/>
        <v/>
      </c>
      <c r="AE301" s="5" t="str">
        <f t="shared" si="54"/>
        <v/>
      </c>
      <c r="AF301" s="7"/>
      <c r="AI301" s="5" t="str">
        <f t="shared" si="55"/>
        <v>＠</v>
      </c>
      <c r="AJ301" s="5">
        <f>IF(AI301="＠",0,IF(COUNTIF($AI$10:AI301,AI301)&gt;=2,0,1))</f>
        <v>0</v>
      </c>
      <c r="AK301" s="5" t="str">
        <f t="shared" si="56"/>
        <v>＠</v>
      </c>
      <c r="AL301" s="5">
        <f>IF(AK301="＠",0,IF(COUNTIF($AK$10:AK301,AK301)&gt;=2,0,1))</f>
        <v>0</v>
      </c>
      <c r="AM301" s="5" t="str">
        <f t="shared" si="57"/>
        <v>＠</v>
      </c>
      <c r="AN301" s="5">
        <f>IF(AM301="＠",0,IF(COUNTIF($AM$10:AM301,AM301)&gt;=2,0,1))</f>
        <v>0</v>
      </c>
      <c r="AO301" s="5" t="str">
        <f t="shared" si="58"/>
        <v>＠</v>
      </c>
      <c r="AP301" s="5">
        <f>IF(AO301="＠",0,IF(COUNTIF($AO$10:AO301,AO301)&gt;=2,0,1))</f>
        <v>0</v>
      </c>
      <c r="AQ301" s="11"/>
    </row>
    <row r="302" spans="1:43" ht="22" customHeight="1">
      <c r="A302" s="3">
        <f t="shared" si="59"/>
        <v>1</v>
      </c>
      <c r="B302" s="3" t="str">
        <f t="shared" si="48"/>
        <v/>
      </c>
      <c r="C302" s="111">
        <v>293</v>
      </c>
      <c r="D302" s="104"/>
      <c r="E302" s="105"/>
      <c r="F302" s="106"/>
      <c r="G302" s="108"/>
      <c r="H302" s="108"/>
      <c r="I302" s="104"/>
      <c r="J302" s="109"/>
      <c r="K302" s="104"/>
      <c r="L302" s="104"/>
      <c r="M302" s="107"/>
      <c r="N302" s="107"/>
      <c r="O302" s="104"/>
      <c r="P302" s="107"/>
      <c r="Q302" s="107"/>
      <c r="R302" s="107"/>
      <c r="S302" s="108"/>
      <c r="T302" s="108"/>
      <c r="U302" s="108"/>
      <c r="V302" s="108"/>
      <c r="W302" s="7"/>
      <c r="X302" s="5" t="str">
        <f t="shared" si="49"/>
        <v/>
      </c>
      <c r="Y302" s="5" t="str">
        <f t="shared" si="50"/>
        <v/>
      </c>
      <c r="Z302" s="7"/>
      <c r="AA302" s="123" t="str">
        <f t="shared" si="51"/>
        <v/>
      </c>
      <c r="AB302" s="7"/>
      <c r="AC302" s="5" t="str">
        <f t="shared" si="52"/>
        <v/>
      </c>
      <c r="AD302" s="5" t="str">
        <f t="shared" si="53"/>
        <v/>
      </c>
      <c r="AE302" s="5" t="str">
        <f t="shared" si="54"/>
        <v/>
      </c>
      <c r="AF302" s="7"/>
      <c r="AI302" s="5" t="str">
        <f t="shared" si="55"/>
        <v>＠</v>
      </c>
      <c r="AJ302" s="5">
        <f>IF(AI302="＠",0,IF(COUNTIF($AI$10:AI302,AI302)&gt;=2,0,1))</f>
        <v>0</v>
      </c>
      <c r="AK302" s="5" t="str">
        <f t="shared" si="56"/>
        <v>＠</v>
      </c>
      <c r="AL302" s="5">
        <f>IF(AK302="＠",0,IF(COUNTIF($AK$10:AK302,AK302)&gt;=2,0,1))</f>
        <v>0</v>
      </c>
      <c r="AM302" s="5" t="str">
        <f t="shared" si="57"/>
        <v>＠</v>
      </c>
      <c r="AN302" s="5">
        <f>IF(AM302="＠",0,IF(COUNTIF($AM$10:AM302,AM302)&gt;=2,0,1))</f>
        <v>0</v>
      </c>
      <c r="AO302" s="5" t="str">
        <f t="shared" si="58"/>
        <v>＠</v>
      </c>
      <c r="AP302" s="5">
        <f>IF(AO302="＠",0,IF(COUNTIF($AO$10:AO302,AO302)&gt;=2,0,1))</f>
        <v>0</v>
      </c>
      <c r="AQ302" s="11"/>
    </row>
    <row r="303" spans="1:43" ht="22" customHeight="1">
      <c r="A303" s="3">
        <f t="shared" si="59"/>
        <v>1</v>
      </c>
      <c r="B303" s="3" t="str">
        <f t="shared" si="48"/>
        <v/>
      </c>
      <c r="C303" s="111">
        <v>294</v>
      </c>
      <c r="D303" s="104"/>
      <c r="E303" s="105"/>
      <c r="F303" s="106"/>
      <c r="G303" s="108"/>
      <c r="H303" s="108"/>
      <c r="I303" s="104"/>
      <c r="J303" s="109"/>
      <c r="K303" s="104"/>
      <c r="L303" s="104"/>
      <c r="M303" s="107"/>
      <c r="N303" s="107"/>
      <c r="O303" s="104"/>
      <c r="P303" s="107"/>
      <c r="Q303" s="107"/>
      <c r="R303" s="107"/>
      <c r="S303" s="108"/>
      <c r="T303" s="108"/>
      <c r="U303" s="108"/>
      <c r="V303" s="108"/>
      <c r="W303" s="7"/>
      <c r="X303" s="5" t="str">
        <f t="shared" si="49"/>
        <v/>
      </c>
      <c r="Y303" s="5" t="str">
        <f t="shared" si="50"/>
        <v/>
      </c>
      <c r="Z303" s="7"/>
      <c r="AA303" s="123" t="str">
        <f t="shared" si="51"/>
        <v/>
      </c>
      <c r="AB303" s="7"/>
      <c r="AC303" s="5" t="str">
        <f t="shared" si="52"/>
        <v/>
      </c>
      <c r="AD303" s="5" t="str">
        <f t="shared" si="53"/>
        <v/>
      </c>
      <c r="AE303" s="5" t="str">
        <f t="shared" si="54"/>
        <v/>
      </c>
      <c r="AF303" s="7"/>
      <c r="AI303" s="5" t="str">
        <f t="shared" si="55"/>
        <v>＠</v>
      </c>
      <c r="AJ303" s="5">
        <f>IF(AI303="＠",0,IF(COUNTIF($AI$10:AI303,AI303)&gt;=2,0,1))</f>
        <v>0</v>
      </c>
      <c r="AK303" s="5" t="str">
        <f t="shared" si="56"/>
        <v>＠</v>
      </c>
      <c r="AL303" s="5">
        <f>IF(AK303="＠",0,IF(COUNTIF($AK$10:AK303,AK303)&gt;=2,0,1))</f>
        <v>0</v>
      </c>
      <c r="AM303" s="5" t="str">
        <f t="shared" si="57"/>
        <v>＠</v>
      </c>
      <c r="AN303" s="5">
        <f>IF(AM303="＠",0,IF(COUNTIF($AM$10:AM303,AM303)&gt;=2,0,1))</f>
        <v>0</v>
      </c>
      <c r="AO303" s="5" t="str">
        <f t="shared" si="58"/>
        <v>＠</v>
      </c>
      <c r="AP303" s="5">
        <f>IF(AO303="＠",0,IF(COUNTIF($AO$10:AO303,AO303)&gt;=2,0,1))</f>
        <v>0</v>
      </c>
      <c r="AQ303" s="11"/>
    </row>
    <row r="304" spans="1:43" ht="22" customHeight="1">
      <c r="A304" s="3">
        <f t="shared" si="59"/>
        <v>1</v>
      </c>
      <c r="B304" s="3" t="str">
        <f t="shared" si="48"/>
        <v/>
      </c>
      <c r="C304" s="111">
        <v>295</v>
      </c>
      <c r="D304" s="104"/>
      <c r="E304" s="105"/>
      <c r="F304" s="106"/>
      <c r="G304" s="108"/>
      <c r="H304" s="108"/>
      <c r="I304" s="104"/>
      <c r="J304" s="109"/>
      <c r="K304" s="104"/>
      <c r="L304" s="104"/>
      <c r="M304" s="107"/>
      <c r="N304" s="107"/>
      <c r="O304" s="104"/>
      <c r="P304" s="107"/>
      <c r="Q304" s="107"/>
      <c r="R304" s="107"/>
      <c r="S304" s="108"/>
      <c r="T304" s="108"/>
      <c r="U304" s="108"/>
      <c r="V304" s="108"/>
      <c r="W304" s="7"/>
      <c r="X304" s="5" t="str">
        <f t="shared" si="49"/>
        <v/>
      </c>
      <c r="Y304" s="5" t="str">
        <f t="shared" si="50"/>
        <v/>
      </c>
      <c r="Z304" s="7"/>
      <c r="AA304" s="123" t="str">
        <f t="shared" si="51"/>
        <v/>
      </c>
      <c r="AB304" s="7"/>
      <c r="AC304" s="5" t="str">
        <f t="shared" si="52"/>
        <v/>
      </c>
      <c r="AD304" s="5" t="str">
        <f t="shared" si="53"/>
        <v/>
      </c>
      <c r="AE304" s="5" t="str">
        <f t="shared" si="54"/>
        <v/>
      </c>
      <c r="AF304" s="7"/>
      <c r="AI304" s="5" t="str">
        <f t="shared" si="55"/>
        <v>＠</v>
      </c>
      <c r="AJ304" s="5">
        <f>IF(AI304="＠",0,IF(COUNTIF($AI$10:AI304,AI304)&gt;=2,0,1))</f>
        <v>0</v>
      </c>
      <c r="AK304" s="5" t="str">
        <f t="shared" si="56"/>
        <v>＠</v>
      </c>
      <c r="AL304" s="5">
        <f>IF(AK304="＠",0,IF(COUNTIF($AK$10:AK304,AK304)&gt;=2,0,1))</f>
        <v>0</v>
      </c>
      <c r="AM304" s="5" t="str">
        <f t="shared" si="57"/>
        <v>＠</v>
      </c>
      <c r="AN304" s="5">
        <f>IF(AM304="＠",0,IF(COUNTIF($AM$10:AM304,AM304)&gt;=2,0,1))</f>
        <v>0</v>
      </c>
      <c r="AO304" s="5" t="str">
        <f t="shared" si="58"/>
        <v>＠</v>
      </c>
      <c r="AP304" s="5">
        <f>IF(AO304="＠",0,IF(COUNTIF($AO$10:AO304,AO304)&gt;=2,0,1))</f>
        <v>0</v>
      </c>
      <c r="AQ304" s="11"/>
    </row>
    <row r="305" spans="1:43" ht="22" customHeight="1">
      <c r="A305" s="3">
        <f t="shared" si="59"/>
        <v>1</v>
      </c>
      <c r="B305" s="3" t="str">
        <f t="shared" si="48"/>
        <v/>
      </c>
      <c r="C305" s="111">
        <v>296</v>
      </c>
      <c r="D305" s="104"/>
      <c r="E305" s="105"/>
      <c r="F305" s="106"/>
      <c r="G305" s="108"/>
      <c r="H305" s="108"/>
      <c r="I305" s="104"/>
      <c r="J305" s="109"/>
      <c r="K305" s="104"/>
      <c r="L305" s="104"/>
      <c r="M305" s="107"/>
      <c r="N305" s="107"/>
      <c r="O305" s="104"/>
      <c r="P305" s="107"/>
      <c r="Q305" s="107"/>
      <c r="R305" s="107"/>
      <c r="S305" s="108"/>
      <c r="T305" s="108"/>
      <c r="U305" s="108"/>
      <c r="V305" s="108"/>
      <c r="W305" s="7"/>
      <c r="X305" s="5" t="str">
        <f t="shared" si="49"/>
        <v/>
      </c>
      <c r="Y305" s="5" t="str">
        <f t="shared" si="50"/>
        <v/>
      </c>
      <c r="Z305" s="7"/>
      <c r="AA305" s="123" t="str">
        <f t="shared" si="51"/>
        <v/>
      </c>
      <c r="AB305" s="7"/>
      <c r="AC305" s="5" t="str">
        <f t="shared" si="52"/>
        <v/>
      </c>
      <c r="AD305" s="5" t="str">
        <f t="shared" si="53"/>
        <v/>
      </c>
      <c r="AE305" s="5" t="str">
        <f t="shared" si="54"/>
        <v/>
      </c>
      <c r="AF305" s="7"/>
      <c r="AI305" s="5" t="str">
        <f t="shared" si="55"/>
        <v>＠</v>
      </c>
      <c r="AJ305" s="5">
        <f>IF(AI305="＠",0,IF(COUNTIF($AI$10:AI305,AI305)&gt;=2,0,1))</f>
        <v>0</v>
      </c>
      <c r="AK305" s="5" t="str">
        <f t="shared" si="56"/>
        <v>＠</v>
      </c>
      <c r="AL305" s="5">
        <f>IF(AK305="＠",0,IF(COUNTIF($AK$10:AK305,AK305)&gt;=2,0,1))</f>
        <v>0</v>
      </c>
      <c r="AM305" s="5" t="str">
        <f t="shared" si="57"/>
        <v>＠</v>
      </c>
      <c r="AN305" s="5">
        <f>IF(AM305="＠",0,IF(COUNTIF($AM$10:AM305,AM305)&gt;=2,0,1))</f>
        <v>0</v>
      </c>
      <c r="AO305" s="5" t="str">
        <f t="shared" si="58"/>
        <v>＠</v>
      </c>
      <c r="AP305" s="5">
        <f>IF(AO305="＠",0,IF(COUNTIF($AO$10:AO305,AO305)&gt;=2,0,1))</f>
        <v>0</v>
      </c>
      <c r="AQ305" s="11"/>
    </row>
    <row r="306" spans="1:43" ht="22" customHeight="1">
      <c r="A306" s="3">
        <f t="shared" si="59"/>
        <v>1</v>
      </c>
      <c r="B306" s="3" t="str">
        <f t="shared" si="48"/>
        <v/>
      </c>
      <c r="C306" s="111">
        <v>297</v>
      </c>
      <c r="D306" s="104"/>
      <c r="E306" s="105"/>
      <c r="F306" s="106"/>
      <c r="G306" s="108"/>
      <c r="H306" s="108"/>
      <c r="I306" s="104"/>
      <c r="J306" s="109"/>
      <c r="K306" s="104"/>
      <c r="L306" s="104"/>
      <c r="M306" s="107"/>
      <c r="N306" s="107"/>
      <c r="O306" s="104"/>
      <c r="P306" s="107"/>
      <c r="Q306" s="107"/>
      <c r="R306" s="107"/>
      <c r="S306" s="108"/>
      <c r="T306" s="108"/>
      <c r="U306" s="108"/>
      <c r="V306" s="108"/>
      <c r="W306" s="7"/>
      <c r="X306" s="5" t="str">
        <f t="shared" si="49"/>
        <v/>
      </c>
      <c r="Y306" s="5" t="str">
        <f t="shared" si="50"/>
        <v/>
      </c>
      <c r="Z306" s="7"/>
      <c r="AA306" s="123" t="str">
        <f t="shared" si="51"/>
        <v/>
      </c>
      <c r="AB306" s="7"/>
      <c r="AC306" s="5" t="str">
        <f t="shared" si="52"/>
        <v/>
      </c>
      <c r="AD306" s="5" t="str">
        <f t="shared" si="53"/>
        <v/>
      </c>
      <c r="AE306" s="5" t="str">
        <f t="shared" si="54"/>
        <v/>
      </c>
      <c r="AF306" s="7"/>
      <c r="AI306" s="5" t="str">
        <f t="shared" si="55"/>
        <v>＠</v>
      </c>
      <c r="AJ306" s="5">
        <f>IF(AI306="＠",0,IF(COUNTIF($AI$10:AI306,AI306)&gt;=2,0,1))</f>
        <v>0</v>
      </c>
      <c r="AK306" s="5" t="str">
        <f t="shared" si="56"/>
        <v>＠</v>
      </c>
      <c r="AL306" s="5">
        <f>IF(AK306="＠",0,IF(COUNTIF($AK$10:AK306,AK306)&gt;=2,0,1))</f>
        <v>0</v>
      </c>
      <c r="AM306" s="5" t="str">
        <f t="shared" si="57"/>
        <v>＠</v>
      </c>
      <c r="AN306" s="5">
        <f>IF(AM306="＠",0,IF(COUNTIF($AM$10:AM306,AM306)&gt;=2,0,1))</f>
        <v>0</v>
      </c>
      <c r="AO306" s="5" t="str">
        <f t="shared" si="58"/>
        <v>＠</v>
      </c>
      <c r="AP306" s="5">
        <f>IF(AO306="＠",0,IF(COUNTIF($AO$10:AO306,AO306)&gt;=2,0,1))</f>
        <v>0</v>
      </c>
      <c r="AQ306" s="11"/>
    </row>
    <row r="307" spans="1:43" ht="22" customHeight="1">
      <c r="A307" s="3">
        <f t="shared" si="59"/>
        <v>1</v>
      </c>
      <c r="B307" s="3" t="str">
        <f t="shared" si="48"/>
        <v/>
      </c>
      <c r="C307" s="111">
        <v>298</v>
      </c>
      <c r="D307" s="104"/>
      <c r="E307" s="105"/>
      <c r="F307" s="106"/>
      <c r="G307" s="108"/>
      <c r="H307" s="108"/>
      <c r="I307" s="104"/>
      <c r="J307" s="109"/>
      <c r="K307" s="104"/>
      <c r="L307" s="104"/>
      <c r="M307" s="107"/>
      <c r="N307" s="107"/>
      <c r="O307" s="104"/>
      <c r="P307" s="107"/>
      <c r="Q307" s="107"/>
      <c r="R307" s="107"/>
      <c r="S307" s="108"/>
      <c r="T307" s="108"/>
      <c r="U307" s="108"/>
      <c r="V307" s="108"/>
      <c r="W307" s="7"/>
      <c r="X307" s="5" t="str">
        <f t="shared" si="49"/>
        <v/>
      </c>
      <c r="Y307" s="5" t="str">
        <f t="shared" si="50"/>
        <v/>
      </c>
      <c r="Z307" s="7"/>
      <c r="AA307" s="123" t="str">
        <f t="shared" si="51"/>
        <v/>
      </c>
      <c r="AB307" s="7"/>
      <c r="AC307" s="5" t="str">
        <f t="shared" si="52"/>
        <v/>
      </c>
      <c r="AD307" s="5" t="str">
        <f t="shared" si="53"/>
        <v/>
      </c>
      <c r="AE307" s="5" t="str">
        <f t="shared" si="54"/>
        <v/>
      </c>
      <c r="AF307" s="7"/>
      <c r="AI307" s="5" t="str">
        <f t="shared" si="55"/>
        <v>＠</v>
      </c>
      <c r="AJ307" s="5">
        <f>IF(AI307="＠",0,IF(COUNTIF($AI$10:AI307,AI307)&gt;=2,0,1))</f>
        <v>0</v>
      </c>
      <c r="AK307" s="5" t="str">
        <f t="shared" si="56"/>
        <v>＠</v>
      </c>
      <c r="AL307" s="5">
        <f>IF(AK307="＠",0,IF(COUNTIF($AK$10:AK307,AK307)&gt;=2,0,1))</f>
        <v>0</v>
      </c>
      <c r="AM307" s="5" t="str">
        <f t="shared" si="57"/>
        <v>＠</v>
      </c>
      <c r="AN307" s="5">
        <f>IF(AM307="＠",0,IF(COUNTIF($AM$10:AM307,AM307)&gt;=2,0,1))</f>
        <v>0</v>
      </c>
      <c r="AO307" s="5" t="str">
        <f t="shared" si="58"/>
        <v>＠</v>
      </c>
      <c r="AP307" s="5">
        <f>IF(AO307="＠",0,IF(COUNTIF($AO$10:AO307,AO307)&gt;=2,0,1))</f>
        <v>0</v>
      </c>
      <c r="AQ307" s="11"/>
    </row>
    <row r="308" spans="1:43" ht="22" customHeight="1">
      <c r="A308" s="3">
        <f t="shared" si="59"/>
        <v>1</v>
      </c>
      <c r="B308" s="3" t="str">
        <f t="shared" si="48"/>
        <v/>
      </c>
      <c r="C308" s="111">
        <v>299</v>
      </c>
      <c r="D308" s="104"/>
      <c r="E308" s="105"/>
      <c r="F308" s="106"/>
      <c r="G308" s="108"/>
      <c r="H308" s="108"/>
      <c r="I308" s="104"/>
      <c r="J308" s="109"/>
      <c r="K308" s="104"/>
      <c r="L308" s="104"/>
      <c r="M308" s="107"/>
      <c r="N308" s="107"/>
      <c r="O308" s="104"/>
      <c r="P308" s="107"/>
      <c r="Q308" s="107"/>
      <c r="R308" s="107"/>
      <c r="S308" s="108"/>
      <c r="T308" s="108"/>
      <c r="U308" s="108"/>
      <c r="V308" s="108"/>
      <c r="W308" s="7"/>
      <c r="X308" s="5" t="str">
        <f t="shared" si="49"/>
        <v/>
      </c>
      <c r="Y308" s="5" t="str">
        <f t="shared" si="50"/>
        <v/>
      </c>
      <c r="Z308" s="7"/>
      <c r="AA308" s="123" t="str">
        <f t="shared" si="51"/>
        <v/>
      </c>
      <c r="AB308" s="7"/>
      <c r="AC308" s="5" t="str">
        <f t="shared" si="52"/>
        <v/>
      </c>
      <c r="AD308" s="5" t="str">
        <f t="shared" si="53"/>
        <v/>
      </c>
      <c r="AE308" s="5" t="str">
        <f t="shared" si="54"/>
        <v/>
      </c>
      <c r="AF308" s="7"/>
      <c r="AI308" s="5" t="str">
        <f t="shared" si="55"/>
        <v>＠</v>
      </c>
      <c r="AJ308" s="5">
        <f>IF(AI308="＠",0,IF(COUNTIF($AI$10:AI308,AI308)&gt;=2,0,1))</f>
        <v>0</v>
      </c>
      <c r="AK308" s="5" t="str">
        <f t="shared" si="56"/>
        <v>＠</v>
      </c>
      <c r="AL308" s="5">
        <f>IF(AK308="＠",0,IF(COUNTIF($AK$10:AK308,AK308)&gt;=2,0,1))</f>
        <v>0</v>
      </c>
      <c r="AM308" s="5" t="str">
        <f t="shared" si="57"/>
        <v>＠</v>
      </c>
      <c r="AN308" s="5">
        <f>IF(AM308="＠",0,IF(COUNTIF($AM$10:AM308,AM308)&gt;=2,0,1))</f>
        <v>0</v>
      </c>
      <c r="AO308" s="5" t="str">
        <f t="shared" si="58"/>
        <v>＠</v>
      </c>
      <c r="AP308" s="5">
        <f>IF(AO308="＠",0,IF(COUNTIF($AO$10:AO308,AO308)&gt;=2,0,1))</f>
        <v>0</v>
      </c>
      <c r="AQ308" s="11"/>
    </row>
    <row r="309" spans="1:43" ht="22" customHeight="1">
      <c r="A309" s="3">
        <f t="shared" si="59"/>
        <v>1</v>
      </c>
      <c r="B309" s="3" t="str">
        <f t="shared" si="48"/>
        <v/>
      </c>
      <c r="C309" s="111">
        <v>300</v>
      </c>
      <c r="D309" s="104"/>
      <c r="E309" s="105"/>
      <c r="F309" s="106"/>
      <c r="G309" s="108"/>
      <c r="H309" s="108"/>
      <c r="I309" s="104"/>
      <c r="J309" s="109"/>
      <c r="K309" s="104"/>
      <c r="L309" s="104"/>
      <c r="M309" s="107"/>
      <c r="N309" s="107"/>
      <c r="O309" s="104"/>
      <c r="P309" s="107"/>
      <c r="Q309" s="107"/>
      <c r="R309" s="107"/>
      <c r="S309" s="108"/>
      <c r="T309" s="108"/>
      <c r="U309" s="108"/>
      <c r="V309" s="108"/>
      <c r="W309" s="7"/>
      <c r="X309" s="5" t="str">
        <f t="shared" si="49"/>
        <v/>
      </c>
      <c r="Y309" s="5" t="str">
        <f t="shared" si="50"/>
        <v/>
      </c>
      <c r="Z309" s="7"/>
      <c r="AA309" s="123" t="str">
        <f t="shared" si="51"/>
        <v/>
      </c>
      <c r="AB309" s="7"/>
      <c r="AC309" s="5" t="str">
        <f t="shared" si="52"/>
        <v/>
      </c>
      <c r="AD309" s="5" t="str">
        <f t="shared" si="53"/>
        <v/>
      </c>
      <c r="AE309" s="5" t="str">
        <f t="shared" si="54"/>
        <v/>
      </c>
      <c r="AF309" s="7"/>
      <c r="AI309" s="5" t="str">
        <f t="shared" si="55"/>
        <v>＠</v>
      </c>
      <c r="AJ309" s="5">
        <f>IF(AI309="＠",0,IF(COUNTIF($AI$10:AI309,AI309)&gt;=2,0,1))</f>
        <v>0</v>
      </c>
      <c r="AK309" s="5" t="str">
        <f t="shared" si="56"/>
        <v>＠</v>
      </c>
      <c r="AL309" s="5">
        <f>IF(AK309="＠",0,IF(COUNTIF($AK$10:AK309,AK309)&gt;=2,0,1))</f>
        <v>0</v>
      </c>
      <c r="AM309" s="5" t="str">
        <f t="shared" si="57"/>
        <v>＠</v>
      </c>
      <c r="AN309" s="5">
        <f>IF(AM309="＠",0,IF(COUNTIF($AM$10:AM309,AM309)&gt;=2,0,1))</f>
        <v>0</v>
      </c>
      <c r="AO309" s="5" t="str">
        <f t="shared" si="58"/>
        <v>＠</v>
      </c>
      <c r="AP309" s="5">
        <f>IF(AO309="＠",0,IF(COUNTIF($AO$10:AO309,AO309)&gt;=2,0,1))</f>
        <v>0</v>
      </c>
      <c r="AQ309" s="11"/>
    </row>
  </sheetData>
  <sheetProtection selectLockedCells="1"/>
  <customSheetViews>
    <customSheetView guid="{BD53BFBC-3918-4500-B932-4C89A5FE48A3}" showGridLines="0" zeroValues="0">
      <selection activeCell="F7" sqref="F7:G8"/>
      <pageMargins left="0.39370078740157483" right="0.39370078740157483" top="0.59055118110236227" bottom="0.59055118110236227" header="0.51181102362204722" footer="0.51181102362204722"/>
      <pageSetup paperSize="9" scale="68" orientation="portrait" r:id="rId1"/>
      <headerFooter alignWithMargins="0"/>
    </customSheetView>
  </customSheetViews>
  <mergeCells count="24">
    <mergeCell ref="X7:Y9"/>
    <mergeCell ref="J4:L4"/>
    <mergeCell ref="M4:U4"/>
    <mergeCell ref="C1:E1"/>
    <mergeCell ref="F1:U1"/>
    <mergeCell ref="C3:E3"/>
    <mergeCell ref="J5:L5"/>
    <mergeCell ref="M5:U5"/>
    <mergeCell ref="J3:L3"/>
    <mergeCell ref="M3:U3"/>
    <mergeCell ref="C2:E2"/>
    <mergeCell ref="C6:V6"/>
    <mergeCell ref="AI7:AI9"/>
    <mergeCell ref="AJ7:AJ9"/>
    <mergeCell ref="AK7:AK9"/>
    <mergeCell ref="AE7:AE9"/>
    <mergeCell ref="AA7:AA9"/>
    <mergeCell ref="AC7:AC9"/>
    <mergeCell ref="AD7:AD9"/>
    <mergeCell ref="AL7:AL9"/>
    <mergeCell ref="AM7:AM9"/>
    <mergeCell ref="AN7:AN9"/>
    <mergeCell ref="AO7:AO9"/>
    <mergeCell ref="AP7:AP9"/>
  </mergeCells>
  <phoneticPr fontId="3"/>
  <conditionalFormatting sqref="U8 U98:U101 U103:U309">
    <cfRule type="expression" dxfId="138" priority="161" stopIfTrue="1">
      <formula>OR(P8="100m",P8="100mH",P8="走幅跳")</formula>
    </cfRule>
  </conditionalFormatting>
  <conditionalFormatting sqref="U8:U9 U98:U101 U103:U309">
    <cfRule type="expression" dxfId="137" priority="167" stopIfTrue="1">
      <formula>OR(P8="100m",P8="200m",P8="110mH",P8="走幅跳",P8="三段跳")</formula>
    </cfRule>
  </conditionalFormatting>
  <conditionalFormatting sqref="U8:U9">
    <cfRule type="expression" dxfId="136" priority="155" stopIfTrue="1">
      <formula>OR(S8="100m",S8="200m",S8="110mH",S8="走幅跳",S8="三段跳")</formula>
    </cfRule>
  </conditionalFormatting>
  <conditionalFormatting sqref="D30:U30">
    <cfRule type="expression" dxfId="135" priority="152">
      <formula>$B30="女"</formula>
    </cfRule>
  </conditionalFormatting>
  <conditionalFormatting sqref="V8 V98:V101 V103:V309">
    <cfRule type="expression" dxfId="134" priority="150" stopIfTrue="1">
      <formula>OR(U8="100m",U8="100mH",U8="走幅跳")</formula>
    </cfRule>
  </conditionalFormatting>
  <conditionalFormatting sqref="V8:V9 V98:V101 V103:V309">
    <cfRule type="expression" dxfId="133" priority="151" stopIfTrue="1">
      <formula>OR(U8="100m",U8="200m",U8="110mH",U8="走幅跳",U8="三段跳")</formula>
    </cfRule>
  </conditionalFormatting>
  <conditionalFormatting sqref="V30">
    <cfRule type="expression" dxfId="132" priority="149">
      <formula>$B30="女"</formula>
    </cfRule>
  </conditionalFormatting>
  <conditionalFormatting sqref="U10:U11">
    <cfRule type="expression" dxfId="131" priority="147" stopIfTrue="1">
      <formula>OR(P10="100m",P10="100mH",P10="走幅跳")</formula>
    </cfRule>
  </conditionalFormatting>
  <conditionalFormatting sqref="U10:U11">
    <cfRule type="expression" dxfId="130" priority="148" stopIfTrue="1">
      <formula>OR(P10="100m",P10="200m",P10="110mH",P10="走幅跳",P10="三段跳")</formula>
    </cfRule>
  </conditionalFormatting>
  <conditionalFormatting sqref="U10:U11">
    <cfRule type="expression" dxfId="129" priority="144" stopIfTrue="1">
      <formula>OR(S10="100m",S10="100mH",S10="走幅跳")</formula>
    </cfRule>
  </conditionalFormatting>
  <conditionalFormatting sqref="U10:U11">
    <cfRule type="expression" dxfId="128" priority="143" stopIfTrue="1">
      <formula>OR(S10="100m",S10="200m",S10="110mH",S10="走幅跳",S10="三段跳")</formula>
    </cfRule>
  </conditionalFormatting>
  <conditionalFormatting sqref="V10:V11">
    <cfRule type="expression" dxfId="127" priority="141" stopIfTrue="1">
      <formula>OR(U10="100m",U10="100mH",U10="走幅跳")</formula>
    </cfRule>
  </conditionalFormatting>
  <conditionalFormatting sqref="V10:V11">
    <cfRule type="expression" dxfId="126" priority="142" stopIfTrue="1">
      <formula>OR(U10="100m",U10="200m",U10="110mH",U10="走幅跳",U10="三段跳")</formula>
    </cfRule>
  </conditionalFormatting>
  <conditionalFormatting sqref="U12:U27">
    <cfRule type="expression" dxfId="125" priority="139" stopIfTrue="1">
      <formula>OR(P12="100m",P12="100mH",P12="走幅跳")</formula>
    </cfRule>
  </conditionalFormatting>
  <conditionalFormatting sqref="U12:U27">
    <cfRule type="expression" dxfId="124" priority="140" stopIfTrue="1">
      <formula>OR(P12="100m",P12="200m",P12="110mH",P12="走幅跳",P12="三段跳")</formula>
    </cfRule>
  </conditionalFormatting>
  <conditionalFormatting sqref="U12:U27">
    <cfRule type="expression" dxfId="123" priority="136" stopIfTrue="1">
      <formula>OR(S12="100m",S12="100mH",S12="走幅跳")</formula>
    </cfRule>
  </conditionalFormatting>
  <conditionalFormatting sqref="U12:U27">
    <cfRule type="expression" dxfId="122" priority="135" stopIfTrue="1">
      <formula>OR(S12="100m",S12="200m",S12="110mH",S12="走幅跳",S12="三段跳")</formula>
    </cfRule>
  </conditionalFormatting>
  <conditionalFormatting sqref="D28:U28">
    <cfRule type="expression" dxfId="121" priority="134">
      <formula>$B28="女"</formula>
    </cfRule>
  </conditionalFormatting>
  <conditionalFormatting sqref="V12:V27">
    <cfRule type="expression" dxfId="120" priority="132" stopIfTrue="1">
      <formula>OR(U12="100m",U12="100mH",U12="走幅跳")</formula>
    </cfRule>
  </conditionalFormatting>
  <conditionalFormatting sqref="V12:V27">
    <cfRule type="expression" dxfId="119" priority="133" stopIfTrue="1">
      <formula>OR(U12="100m",U12="200m",U12="110mH",U12="走幅跳",U12="三段跳")</formula>
    </cfRule>
  </conditionalFormatting>
  <conditionalFormatting sqref="V28">
    <cfRule type="expression" dxfId="118" priority="131">
      <formula>$B28="女"</formula>
    </cfRule>
  </conditionalFormatting>
  <conditionalFormatting sqref="U29">
    <cfRule type="expression" dxfId="117" priority="129" stopIfTrue="1">
      <formula>OR(P29="100m",P29="100mH",P29="走幅跳")</formula>
    </cfRule>
  </conditionalFormatting>
  <conditionalFormatting sqref="U29">
    <cfRule type="expression" dxfId="116" priority="130" stopIfTrue="1">
      <formula>OR(P29="100m",P29="200m",P29="110mH",P29="走幅跳",P29="三段跳")</formula>
    </cfRule>
  </conditionalFormatting>
  <conditionalFormatting sqref="U29">
    <cfRule type="expression" dxfId="115" priority="126" stopIfTrue="1">
      <formula>OR(S29="100m",S29="100mH",S29="走幅跳")</formula>
    </cfRule>
  </conditionalFormatting>
  <conditionalFormatting sqref="U29">
    <cfRule type="expression" dxfId="114" priority="125" stopIfTrue="1">
      <formula>OR(S29="100m",S29="200m",S29="110mH",S29="走幅跳",S29="三段跳")</formula>
    </cfRule>
  </conditionalFormatting>
  <conditionalFormatting sqref="V29">
    <cfRule type="expression" dxfId="113" priority="123" stopIfTrue="1">
      <formula>OR(U29="100m",U29="100mH",U29="走幅跳")</formula>
    </cfRule>
  </conditionalFormatting>
  <conditionalFormatting sqref="V29">
    <cfRule type="expression" dxfId="112" priority="124" stopIfTrue="1">
      <formula>OR(U29="100m",U29="200m",U29="110mH",U29="走幅跳",U29="三段跳")</formula>
    </cfRule>
  </conditionalFormatting>
  <conditionalFormatting sqref="D31:U31">
    <cfRule type="expression" dxfId="111" priority="122">
      <formula>$B31="女"</formula>
    </cfRule>
  </conditionalFormatting>
  <conditionalFormatting sqref="V31">
    <cfRule type="expression" dxfId="110" priority="121">
      <formula>$B31="女"</formula>
    </cfRule>
  </conditionalFormatting>
  <conditionalFormatting sqref="D31:U33">
    <cfRule type="expression" dxfId="109" priority="120">
      <formula>$B31="女"</formula>
    </cfRule>
  </conditionalFormatting>
  <conditionalFormatting sqref="V31:V33">
    <cfRule type="expression" dxfId="108" priority="119">
      <formula>$B31="女"</formula>
    </cfRule>
  </conditionalFormatting>
  <conditionalFormatting sqref="D33:U43">
    <cfRule type="expression" dxfId="107" priority="118">
      <formula>$B33="女"</formula>
    </cfRule>
  </conditionalFormatting>
  <conditionalFormatting sqref="V33:V43">
    <cfRule type="expression" dxfId="106" priority="117">
      <formula>$B33="女"</formula>
    </cfRule>
  </conditionalFormatting>
  <conditionalFormatting sqref="D44:U44">
    <cfRule type="expression" dxfId="105" priority="116">
      <formula>$B44="女"</formula>
    </cfRule>
  </conditionalFormatting>
  <conditionalFormatting sqref="V44">
    <cfRule type="expression" dxfId="104" priority="115">
      <formula>$B44="女"</formula>
    </cfRule>
  </conditionalFormatting>
  <conditionalFormatting sqref="D44:U47">
    <cfRule type="expression" dxfId="103" priority="114">
      <formula>$B44="女"</formula>
    </cfRule>
  </conditionalFormatting>
  <conditionalFormatting sqref="V44:V47">
    <cfRule type="expression" dxfId="102" priority="113">
      <formula>$B44="女"</formula>
    </cfRule>
  </conditionalFormatting>
  <conditionalFormatting sqref="U48">
    <cfRule type="expression" dxfId="101" priority="111" stopIfTrue="1">
      <formula>OR(P48="100m",P48="100mH",P48="走幅跳")</formula>
    </cfRule>
  </conditionalFormatting>
  <conditionalFormatting sqref="U48">
    <cfRule type="expression" dxfId="100" priority="112" stopIfTrue="1">
      <formula>OR(P48="100m",P48="200m",P48="110mH",P48="走幅跳",P48="三段跳")</formula>
    </cfRule>
  </conditionalFormatting>
  <conditionalFormatting sqref="U48">
    <cfRule type="expression" dxfId="99" priority="108" stopIfTrue="1">
      <formula>OR(S48="100m",S48="100mH",S48="走幅跳")</formula>
    </cfRule>
  </conditionalFormatting>
  <conditionalFormatting sqref="U48">
    <cfRule type="expression" dxfId="98" priority="107" stopIfTrue="1">
      <formula>OR(S48="100m",S48="200m",S48="110mH",S48="走幅跳",S48="三段跳")</formula>
    </cfRule>
  </conditionalFormatting>
  <conditionalFormatting sqref="V48">
    <cfRule type="expression" dxfId="97" priority="105" stopIfTrue="1">
      <formula>OR(U48="100m",U48="100mH",U48="走幅跳")</formula>
    </cfRule>
  </conditionalFormatting>
  <conditionalFormatting sqref="V48">
    <cfRule type="expression" dxfId="96" priority="106" stopIfTrue="1">
      <formula>OR(U48="100m",U48="200m",U48="110mH",U48="走幅跳",U48="三段跳")</formula>
    </cfRule>
  </conditionalFormatting>
  <conditionalFormatting sqref="U48:U57">
    <cfRule type="expression" dxfId="95" priority="103" stopIfTrue="1">
      <formula>OR(P48="100m",P48="100mH",P48="走幅跳")</formula>
    </cfRule>
  </conditionalFormatting>
  <conditionalFormatting sqref="U48:U57">
    <cfRule type="expression" dxfId="94" priority="104" stopIfTrue="1">
      <formula>OR(P48="100m",P48="200m",P48="110mH",P48="走幅跳",P48="三段跳")</formula>
    </cfRule>
  </conditionalFormatting>
  <conditionalFormatting sqref="U48:U57">
    <cfRule type="expression" dxfId="93" priority="100" stopIfTrue="1">
      <formula>OR(S48="100m",S48="100mH",S48="走幅跳")</formula>
    </cfRule>
  </conditionalFormatting>
  <conditionalFormatting sqref="U48:U57">
    <cfRule type="expression" dxfId="92" priority="99" stopIfTrue="1">
      <formula>OR(S48="100m",S48="200m",S48="110mH",S48="走幅跳",S48="三段跳")</formula>
    </cfRule>
  </conditionalFormatting>
  <conditionalFormatting sqref="V48:V57">
    <cfRule type="expression" dxfId="91" priority="97" stopIfTrue="1">
      <formula>OR(U48="100m",U48="100mH",U48="走幅跳")</formula>
    </cfRule>
  </conditionalFormatting>
  <conditionalFormatting sqref="V48:V57">
    <cfRule type="expression" dxfId="90" priority="98" stopIfTrue="1">
      <formula>OR(U48="100m",U48="200m",U48="110mH",U48="走幅跳",U48="三段跳")</formula>
    </cfRule>
  </conditionalFormatting>
  <conditionalFormatting sqref="U57:U58">
    <cfRule type="expression" dxfId="89" priority="95" stopIfTrue="1">
      <formula>OR(P57="100m",P57="100mH",P57="走幅跳")</formula>
    </cfRule>
  </conditionalFormatting>
  <conditionalFormatting sqref="U57:U58">
    <cfRule type="expression" dxfId="88" priority="96" stopIfTrue="1">
      <formula>OR(P57="100m",P57="200m",P57="110mH",P57="走幅跳",P57="三段跳")</formula>
    </cfRule>
  </conditionalFormatting>
  <conditionalFormatting sqref="U57:U58">
    <cfRule type="expression" dxfId="87" priority="92" stopIfTrue="1">
      <formula>OR(S57="100m",S57="100mH",S57="走幅跳")</formula>
    </cfRule>
  </conditionalFormatting>
  <conditionalFormatting sqref="U57:U58">
    <cfRule type="expression" dxfId="86" priority="91" stopIfTrue="1">
      <formula>OR(S57="100m",S57="200m",S57="110mH",S57="走幅跳",S57="三段跳")</formula>
    </cfRule>
  </conditionalFormatting>
  <conditionalFormatting sqref="V57:V58">
    <cfRule type="expression" dxfId="85" priority="89" stopIfTrue="1">
      <formula>OR(U57="100m",U57="100mH",U57="走幅跳")</formula>
    </cfRule>
  </conditionalFormatting>
  <conditionalFormatting sqref="V57:V58">
    <cfRule type="expression" dxfId="84" priority="90" stopIfTrue="1">
      <formula>OR(U57="100m",U57="200m",U57="110mH",U57="走幅跳",U57="三段跳")</formula>
    </cfRule>
  </conditionalFormatting>
  <conditionalFormatting sqref="D60:U60">
    <cfRule type="expression" dxfId="83" priority="88">
      <formula>$B60="女"</formula>
    </cfRule>
  </conditionalFormatting>
  <conditionalFormatting sqref="V60">
    <cfRule type="expression" dxfId="82" priority="87">
      <formula>$B60="女"</formula>
    </cfRule>
  </conditionalFormatting>
  <conditionalFormatting sqref="U61">
    <cfRule type="expression" dxfId="81" priority="85" stopIfTrue="1">
      <formula>OR(P61="100m",P61="100mH",P61="走幅跳")</formula>
    </cfRule>
  </conditionalFormatting>
  <conditionalFormatting sqref="U61">
    <cfRule type="expression" dxfId="80" priority="86" stopIfTrue="1">
      <formula>OR(P61="100m",P61="200m",P61="110mH",P61="走幅跳",P61="三段跳")</formula>
    </cfRule>
  </conditionalFormatting>
  <conditionalFormatting sqref="U61">
    <cfRule type="expression" dxfId="79" priority="82" stopIfTrue="1">
      <formula>OR(S61="100m",S61="100mH",S61="走幅跳")</formula>
    </cfRule>
  </conditionalFormatting>
  <conditionalFormatting sqref="U61">
    <cfRule type="expression" dxfId="78" priority="81" stopIfTrue="1">
      <formula>OR(S61="100m",S61="200m",S61="110mH",S61="走幅跳",S61="三段跳")</formula>
    </cfRule>
  </conditionalFormatting>
  <conditionalFormatting sqref="V61">
    <cfRule type="expression" dxfId="77" priority="79" stopIfTrue="1">
      <formula>OR(U61="100m",U61="100mH",U61="走幅跳")</formula>
    </cfRule>
  </conditionalFormatting>
  <conditionalFormatting sqref="V61">
    <cfRule type="expression" dxfId="76" priority="80" stopIfTrue="1">
      <formula>OR(U61="100m",U61="200m",U61="110mH",U61="走幅跳",U61="三段跳")</formula>
    </cfRule>
  </conditionalFormatting>
  <conditionalFormatting sqref="D62:U63">
    <cfRule type="expression" dxfId="75" priority="78">
      <formula>$B62="女"</formula>
    </cfRule>
  </conditionalFormatting>
  <conditionalFormatting sqref="V62:V63">
    <cfRule type="expression" dxfId="74" priority="77">
      <formula>$B62="女"</formula>
    </cfRule>
  </conditionalFormatting>
  <conditionalFormatting sqref="U64">
    <cfRule type="expression" dxfId="73" priority="75" stopIfTrue="1">
      <formula>OR(P64="100m",P64="100mH",P64="走幅跳")</formula>
    </cfRule>
  </conditionalFormatting>
  <conditionalFormatting sqref="U64">
    <cfRule type="expression" dxfId="72" priority="76" stopIfTrue="1">
      <formula>OR(P64="100m",P64="200m",P64="110mH",P64="走幅跳",P64="三段跳")</formula>
    </cfRule>
  </conditionalFormatting>
  <conditionalFormatting sqref="U64">
    <cfRule type="expression" dxfId="71" priority="72" stopIfTrue="1">
      <formula>OR(S64="100m",S64="100mH",S64="走幅跳")</formula>
    </cfRule>
  </conditionalFormatting>
  <conditionalFormatting sqref="U64">
    <cfRule type="expression" dxfId="70" priority="71" stopIfTrue="1">
      <formula>OR(S64="100m",S64="200m",S64="110mH",S64="走幅跳",S64="三段跳")</formula>
    </cfRule>
  </conditionalFormatting>
  <conditionalFormatting sqref="V64">
    <cfRule type="expression" dxfId="69" priority="69" stopIfTrue="1">
      <formula>OR(U64="100m",U64="100mH",U64="走幅跳")</formula>
    </cfRule>
  </conditionalFormatting>
  <conditionalFormatting sqref="V64">
    <cfRule type="expression" dxfId="68" priority="70" stopIfTrue="1">
      <formula>OR(U64="100m",U64="200m",U64="110mH",U64="走幅跳",U64="三段跳")</formula>
    </cfRule>
  </conditionalFormatting>
  <conditionalFormatting sqref="D65:U70">
    <cfRule type="expression" dxfId="67" priority="68">
      <formula>$B65="女"</formula>
    </cfRule>
  </conditionalFormatting>
  <conditionalFormatting sqref="V65:V70">
    <cfRule type="expression" dxfId="66" priority="67">
      <formula>$B65="女"</formula>
    </cfRule>
  </conditionalFormatting>
  <conditionalFormatting sqref="U71">
    <cfRule type="expression" dxfId="65" priority="65" stopIfTrue="1">
      <formula>OR(P71="100m",P71="100mH",P71="走幅跳")</formula>
    </cfRule>
  </conditionalFormatting>
  <conditionalFormatting sqref="U71">
    <cfRule type="expression" dxfId="64" priority="66" stopIfTrue="1">
      <formula>OR(P71="100m",P71="200m",P71="110mH",P71="走幅跳",P71="三段跳")</formula>
    </cfRule>
  </conditionalFormatting>
  <conditionalFormatting sqref="U71">
    <cfRule type="expression" dxfId="63" priority="62" stopIfTrue="1">
      <formula>OR(S71="100m",S71="100mH",S71="走幅跳")</formula>
    </cfRule>
  </conditionalFormatting>
  <conditionalFormatting sqref="U71">
    <cfRule type="expression" dxfId="62" priority="61" stopIfTrue="1">
      <formula>OR(S71="100m",S71="200m",S71="110mH",S71="走幅跳",S71="三段跳")</formula>
    </cfRule>
  </conditionalFormatting>
  <conditionalFormatting sqref="V71">
    <cfRule type="expression" dxfId="61" priority="59" stopIfTrue="1">
      <formula>OR(U71="100m",U71="100mH",U71="走幅跳")</formula>
    </cfRule>
  </conditionalFormatting>
  <conditionalFormatting sqref="V71">
    <cfRule type="expression" dxfId="60" priority="60" stopIfTrue="1">
      <formula>OR(U71="100m",U71="200m",U71="110mH",U71="走幅跳",U71="三段跳")</formula>
    </cfRule>
  </conditionalFormatting>
  <conditionalFormatting sqref="U72:U74">
    <cfRule type="expression" dxfId="59" priority="57" stopIfTrue="1">
      <formula>OR(P72="100m",P72="100mH",P72="走幅跳")</formula>
    </cfRule>
  </conditionalFormatting>
  <conditionalFormatting sqref="U72:U74">
    <cfRule type="expression" dxfId="58" priority="58" stopIfTrue="1">
      <formula>OR(P72="100m",P72="200m",P72="110mH",P72="走幅跳",P72="三段跳")</formula>
    </cfRule>
  </conditionalFormatting>
  <conditionalFormatting sqref="U72:U74">
    <cfRule type="expression" dxfId="57" priority="54" stopIfTrue="1">
      <formula>OR(S72="100m",S72="100mH",S72="走幅跳")</formula>
    </cfRule>
  </conditionalFormatting>
  <conditionalFormatting sqref="U72:U74">
    <cfRule type="expression" dxfId="56" priority="53" stopIfTrue="1">
      <formula>OR(S72="100m",S72="200m",S72="110mH",S72="走幅跳",S72="三段跳")</formula>
    </cfRule>
  </conditionalFormatting>
  <conditionalFormatting sqref="V72:V74">
    <cfRule type="expression" dxfId="55" priority="51" stopIfTrue="1">
      <formula>OR(U72="100m",U72="100mH",U72="走幅跳")</formula>
    </cfRule>
  </conditionalFormatting>
  <conditionalFormatting sqref="V72:V74">
    <cfRule type="expression" dxfId="54" priority="52" stopIfTrue="1">
      <formula>OR(U72="100m",U72="200m",U72="110mH",U72="走幅跳",U72="三段跳")</formula>
    </cfRule>
  </conditionalFormatting>
  <conditionalFormatting sqref="D75:U78">
    <cfRule type="expression" dxfId="53" priority="50">
      <formula>$B75="女"</formula>
    </cfRule>
  </conditionalFormatting>
  <conditionalFormatting sqref="V75:V78">
    <cfRule type="expression" dxfId="52" priority="49">
      <formula>$B75="女"</formula>
    </cfRule>
  </conditionalFormatting>
  <conditionalFormatting sqref="D79:U79">
    <cfRule type="expression" dxfId="51" priority="48">
      <formula>$B79="女"</formula>
    </cfRule>
  </conditionalFormatting>
  <conditionalFormatting sqref="V79">
    <cfRule type="expression" dxfId="50" priority="47">
      <formula>$B79="女"</formula>
    </cfRule>
  </conditionalFormatting>
  <conditionalFormatting sqref="D80:U80">
    <cfRule type="expression" dxfId="49" priority="46">
      <formula>$B80="女"</formula>
    </cfRule>
  </conditionalFormatting>
  <conditionalFormatting sqref="V80">
    <cfRule type="expression" dxfId="48" priority="45">
      <formula>$B80="女"</formula>
    </cfRule>
  </conditionalFormatting>
  <conditionalFormatting sqref="D81:U93">
    <cfRule type="expression" dxfId="47" priority="44">
      <formula>$B81="女"</formula>
    </cfRule>
  </conditionalFormatting>
  <conditionalFormatting sqref="V81:V93">
    <cfRule type="expression" dxfId="46" priority="43">
      <formula>$B81="女"</formula>
    </cfRule>
  </conditionalFormatting>
  <conditionalFormatting sqref="U94">
    <cfRule type="expression" dxfId="45" priority="41" stopIfTrue="1">
      <formula>OR(P94="100m",P94="100mH",P94="走幅跳")</formula>
    </cfRule>
  </conditionalFormatting>
  <conditionalFormatting sqref="U94">
    <cfRule type="expression" dxfId="44" priority="42" stopIfTrue="1">
      <formula>OR(P94="100m",P94="200m",P94="110mH",P94="走幅跳",P94="三段跳")</formula>
    </cfRule>
  </conditionalFormatting>
  <conditionalFormatting sqref="U94">
    <cfRule type="expression" dxfId="43" priority="38" stopIfTrue="1">
      <formula>OR(S94="100m",S94="100mH",S94="走幅跳")</formula>
    </cfRule>
  </conditionalFormatting>
  <conditionalFormatting sqref="U94">
    <cfRule type="expression" dxfId="42" priority="37" stopIfTrue="1">
      <formula>OR(S94="100m",S94="200m",S94="110mH",S94="走幅跳",S94="三段跳")</formula>
    </cfRule>
  </conditionalFormatting>
  <conditionalFormatting sqref="V94">
    <cfRule type="expression" dxfId="41" priority="35" stopIfTrue="1">
      <formula>OR(U94="100m",U94="100mH",U94="走幅跳")</formula>
    </cfRule>
  </conditionalFormatting>
  <conditionalFormatting sqref="V94">
    <cfRule type="expression" dxfId="40" priority="36" stopIfTrue="1">
      <formula>OR(U94="100m",U94="200m",U94="110mH",U94="走幅跳",U94="三段跳")</formula>
    </cfRule>
  </conditionalFormatting>
  <conditionalFormatting sqref="D93:U93">
    <cfRule type="expression" dxfId="39" priority="34">
      <formula>$B93="女"</formula>
    </cfRule>
  </conditionalFormatting>
  <conditionalFormatting sqref="V93">
    <cfRule type="expression" dxfId="38" priority="33">
      <formula>$B93="女"</formula>
    </cfRule>
  </conditionalFormatting>
  <conditionalFormatting sqref="D95:U97">
    <cfRule type="expression" dxfId="37" priority="32">
      <formula>$B95="女"</formula>
    </cfRule>
  </conditionalFormatting>
  <conditionalFormatting sqref="V95:V97">
    <cfRule type="expression" dxfId="36" priority="31">
      <formula>$B95="女"</formula>
    </cfRule>
  </conditionalFormatting>
  <conditionalFormatting sqref="D97:U97">
    <cfRule type="expression" dxfId="35" priority="30">
      <formula>$B97="女"</formula>
    </cfRule>
  </conditionalFormatting>
  <conditionalFormatting sqref="V97">
    <cfRule type="expression" dxfId="34" priority="29">
      <formula>$B97="女"</formula>
    </cfRule>
  </conditionalFormatting>
  <conditionalFormatting sqref="D102:U102">
    <cfRule type="expression" dxfId="33" priority="28">
      <formula>$B102="女"</formula>
    </cfRule>
  </conditionalFormatting>
  <conditionalFormatting sqref="V102">
    <cfRule type="expression" dxfId="32" priority="27">
      <formula>$B102="女"</formula>
    </cfRule>
  </conditionalFormatting>
  <conditionalFormatting sqref="D30:U30">
    <cfRule type="expression" dxfId="31" priority="26">
      <formula>$B30="女"</formula>
    </cfRule>
  </conditionalFormatting>
  <conditionalFormatting sqref="V30">
    <cfRule type="expression" dxfId="30" priority="25">
      <formula>$B30="女"</formula>
    </cfRule>
  </conditionalFormatting>
  <conditionalFormatting sqref="D43:U43">
    <cfRule type="expression" dxfId="29" priority="24">
      <formula>$B43="女"</formula>
    </cfRule>
  </conditionalFormatting>
  <conditionalFormatting sqref="V43">
    <cfRule type="expression" dxfId="28" priority="23">
      <formula>$B43="女"</formula>
    </cfRule>
  </conditionalFormatting>
  <conditionalFormatting sqref="U47">
    <cfRule type="expression" dxfId="27" priority="21" stopIfTrue="1">
      <formula>OR(P47="100m",P47="100mH",P47="走幅跳")</formula>
    </cfRule>
  </conditionalFormatting>
  <conditionalFormatting sqref="U47">
    <cfRule type="expression" dxfId="26" priority="22" stopIfTrue="1">
      <formula>OR(P47="100m",P47="200m",P47="110mH",P47="走幅跳",P47="三段跳")</formula>
    </cfRule>
  </conditionalFormatting>
  <conditionalFormatting sqref="U47">
    <cfRule type="expression" dxfId="25" priority="18" stopIfTrue="1">
      <formula>OR(S47="100m",S47="100mH",S47="走幅跳")</formula>
    </cfRule>
  </conditionalFormatting>
  <conditionalFormatting sqref="U47">
    <cfRule type="expression" dxfId="24" priority="17" stopIfTrue="1">
      <formula>OR(S47="100m",S47="200m",S47="110mH",S47="走幅跳",S47="三段跳")</formula>
    </cfRule>
  </conditionalFormatting>
  <conditionalFormatting sqref="V47">
    <cfRule type="expression" dxfId="23" priority="15" stopIfTrue="1">
      <formula>OR(U47="100m",U47="100mH",U47="走幅跳")</formula>
    </cfRule>
  </conditionalFormatting>
  <conditionalFormatting sqref="V47">
    <cfRule type="expression" dxfId="22" priority="16" stopIfTrue="1">
      <formula>OR(U47="100m",U47="200m",U47="110mH",U47="走幅跳",U47="三段跳")</formula>
    </cfRule>
  </conditionalFormatting>
  <conditionalFormatting sqref="D59:U59">
    <cfRule type="expression" dxfId="21" priority="14">
      <formula>$B59="女"</formula>
    </cfRule>
  </conditionalFormatting>
  <conditionalFormatting sqref="V59">
    <cfRule type="expression" dxfId="20" priority="13">
      <formula>$B59="女"</formula>
    </cfRule>
  </conditionalFormatting>
  <conditionalFormatting sqref="U95">
    <cfRule type="expression" dxfId="19" priority="11" stopIfTrue="1">
      <formula>OR(P95="100m",P95="100mH",P95="走幅跳")</formula>
    </cfRule>
  </conditionalFormatting>
  <conditionalFormatting sqref="U95">
    <cfRule type="expression" dxfId="18" priority="12" stopIfTrue="1">
      <formula>OR(P95="100m",P95="200m",P95="110mH",P95="走幅跳",P95="三段跳")</formula>
    </cfRule>
  </conditionalFormatting>
  <conditionalFormatting sqref="U95">
    <cfRule type="expression" dxfId="17" priority="8" stopIfTrue="1">
      <formula>OR(S95="100m",S95="100mH",S95="走幅跳")</formula>
    </cfRule>
  </conditionalFormatting>
  <conditionalFormatting sqref="U95">
    <cfRule type="expression" dxfId="16" priority="7" stopIfTrue="1">
      <formula>OR(S95="100m",S95="200m",S95="110mH",S95="走幅跳",S95="三段跳")</formula>
    </cfRule>
  </conditionalFormatting>
  <conditionalFormatting sqref="V95">
    <cfRule type="expression" dxfId="15" priority="5" stopIfTrue="1">
      <formula>OR(U95="100m",U95="100mH",U95="走幅跳")</formula>
    </cfRule>
  </conditionalFormatting>
  <conditionalFormatting sqref="V95">
    <cfRule type="expression" dxfId="14" priority="6" stopIfTrue="1">
      <formula>OR(U95="100m",U95="200m",U95="110mH",U95="走幅跳",U95="三段跳")</formula>
    </cfRule>
  </conditionalFormatting>
  <conditionalFormatting sqref="D94:U94">
    <cfRule type="expression" dxfId="13" priority="4">
      <formula>$B94="女"</formula>
    </cfRule>
  </conditionalFormatting>
  <conditionalFormatting sqref="V94">
    <cfRule type="expression" dxfId="12" priority="3">
      <formula>$B94="女"</formula>
    </cfRule>
  </conditionalFormatting>
  <conditionalFormatting sqref="D98:U98">
    <cfRule type="expression" dxfId="11" priority="2">
      <formula>$B98="女"</formula>
    </cfRule>
  </conditionalFormatting>
  <conditionalFormatting sqref="V98">
    <cfRule type="expression" dxfId="10" priority="1">
      <formula>$B98="女"</formula>
    </cfRule>
  </conditionalFormatting>
  <conditionalFormatting sqref="S8:U8 S98:U101 S103:U309 S10:U27 S29:U29 S61:U61 S64:U64 S71:U74 S47:U58 S94:U95">
    <cfRule type="expression" dxfId="9" priority="172" stopIfTrue="1">
      <formula>OR(P8="100m",P8="100mH",P8="走幅跳")</formula>
    </cfRule>
  </conditionalFormatting>
  <conditionalFormatting sqref="S8:T9 S98:U101 S103:U309 S10:U27 S29:U29 S61:U61 S64:U64 S71:U74 S47:U58 S94:U95">
    <cfRule type="expression" dxfId="8" priority="175" stopIfTrue="1">
      <formula>OR(P8="100m",P8="200m",P8="110mH",P8="走幅跳",P8="三段跳")</formula>
    </cfRule>
  </conditionalFormatting>
  <dataValidations count="4">
    <dataValidation imeMode="halfAlpha" allowBlank="1" showInputMessage="1" showErrorMessage="1" sqref="M5:V5" xr:uid="{00000000-0002-0000-0100-000000000000}"/>
    <dataValidation imeMode="on" allowBlank="1" showInputMessage="1" showErrorMessage="1" sqref="F4" xr:uid="{00000000-0002-0000-0100-000001000000}"/>
    <dataValidation type="list" allowBlank="1" showInputMessage="1" promptTitle="直接入力も可能！" sqref="C3:E3" xr:uid="{00000000-0002-0000-0100-000002000000}">
      <formula1>$AG$10:$AG$22</formula1>
    </dataValidation>
    <dataValidation imeMode="hiragana" allowBlank="1" showInputMessage="1" showErrorMessage="1" sqref="M3:V4" xr:uid="{00000000-0002-0000-0100-000003000000}"/>
  </dataValidations>
  <pageMargins left="0.39370078740157483" right="0.39370078740157483" top="0.59055118110236227" bottom="0.59055118110236227" header="0.51181102362204722" footer="0.51181102362204722"/>
  <pageSetup paperSize="9" scale="67" fitToHeight="0" orientation="portrait" r:id="rId2"/>
  <headerFooter alignWithMargins="0"/>
  <rowBreaks count="9" manualBreakCount="9">
    <brk id="39" min="2" max="17" man="1"/>
    <brk id="69" min="2" max="17" man="1"/>
    <brk id="99" min="2" max="17" man="1"/>
    <brk id="129" min="2" max="17" man="1"/>
    <brk id="159" min="2" max="17" man="1"/>
    <brk id="189" min="2" max="17" man="1"/>
    <brk id="219" min="2" max="17" man="1"/>
    <brk id="249" min="2" max="17" man="1"/>
    <brk id="279" min="2" max="1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pageSetUpPr fitToPage="1"/>
  </sheetPr>
  <dimension ref="A1:AI34"/>
  <sheetViews>
    <sheetView view="pageBreakPreview" zoomScaleNormal="100" zoomScaleSheetLayoutView="100" workbookViewId="0">
      <selection activeCell="H2" sqref="H2"/>
    </sheetView>
  </sheetViews>
  <sheetFormatPr baseColWidth="10" defaultColWidth="9" defaultRowHeight="15"/>
  <cols>
    <col min="1" max="2" width="2.6640625" style="31" customWidth="1"/>
    <col min="3" max="3" width="2.6640625" style="30" customWidth="1"/>
    <col min="4" max="4" width="2.6640625" style="31" customWidth="1"/>
    <col min="5" max="14" width="2.6640625" style="30" customWidth="1"/>
    <col min="15" max="15" width="1.5" style="30" customWidth="1"/>
    <col min="16" max="17" width="3.6640625" style="30" customWidth="1"/>
    <col min="18" max="31" width="2.6640625" style="30" customWidth="1"/>
    <col min="32" max="32" width="1.5" style="30" customWidth="1"/>
    <col min="33" max="34" width="2.1640625" style="30" customWidth="1"/>
    <col min="35" max="35" width="2.1640625" style="30" hidden="1" customWidth="1"/>
    <col min="36" max="47" width="2.1640625" style="30" customWidth="1"/>
    <col min="48" max="16384" width="9" style="30"/>
  </cols>
  <sheetData>
    <row r="1" spans="1:35" ht="30" customHeight="1">
      <c r="A1" s="177" t="s">
        <v>129</v>
      </c>
      <c r="B1" s="177"/>
      <c r="C1" s="177"/>
      <c r="D1" s="177"/>
      <c r="E1" s="177"/>
      <c r="F1" s="177"/>
      <c r="G1" s="177"/>
      <c r="H1" s="178" t="s">
        <v>246</v>
      </c>
      <c r="I1" s="178"/>
      <c r="J1" s="178"/>
      <c r="K1" s="178"/>
      <c r="L1" s="178"/>
      <c r="M1" s="178"/>
      <c r="N1" s="178"/>
      <c r="O1" s="178"/>
      <c r="P1" s="178"/>
      <c r="Q1" s="178"/>
      <c r="R1" s="178"/>
      <c r="S1" s="178"/>
      <c r="T1" s="178"/>
      <c r="U1" s="178"/>
      <c r="V1" s="178"/>
      <c r="W1" s="178"/>
      <c r="X1" s="178"/>
      <c r="Y1" s="178"/>
      <c r="Z1" s="178"/>
      <c r="AA1" s="178"/>
      <c r="AB1" s="178"/>
      <c r="AC1" s="178"/>
      <c r="AD1" s="178"/>
      <c r="AE1" s="178"/>
      <c r="AF1" s="178"/>
    </row>
    <row r="2" spans="1:35" s="55" customFormat="1" ht="7.5" customHeight="1">
      <c r="A2" s="53"/>
      <c r="B2" s="53"/>
      <c r="C2" s="53"/>
      <c r="D2" s="53"/>
      <c r="E2" s="53"/>
      <c r="F2" s="53"/>
      <c r="G2" s="53"/>
      <c r="H2" s="54"/>
      <c r="I2" s="54"/>
      <c r="J2" s="54"/>
      <c r="K2" s="54"/>
      <c r="L2" s="54"/>
      <c r="M2" s="54"/>
      <c r="N2" s="54"/>
      <c r="O2" s="54"/>
      <c r="P2" s="54"/>
      <c r="Q2" s="54"/>
      <c r="R2" s="54"/>
      <c r="S2" s="54"/>
      <c r="T2" s="54"/>
      <c r="U2" s="54"/>
      <c r="V2" s="54"/>
      <c r="W2" s="54"/>
      <c r="X2" s="54"/>
      <c r="Y2" s="54"/>
      <c r="Z2" s="54"/>
      <c r="AA2" s="54"/>
      <c r="AB2" s="54"/>
      <c r="AC2" s="54"/>
      <c r="AD2" s="54"/>
      <c r="AE2" s="54"/>
      <c r="AF2" s="54"/>
    </row>
    <row r="3" spans="1:35" ht="33.75" customHeight="1">
      <c r="A3" s="182">
        <f>様式5!C3</f>
        <v>0</v>
      </c>
      <c r="B3" s="182"/>
      <c r="C3" s="182"/>
      <c r="D3" s="182"/>
      <c r="E3" s="182"/>
      <c r="F3" s="182"/>
      <c r="G3" s="182"/>
      <c r="H3" s="182" t="s">
        <v>14</v>
      </c>
      <c r="I3" s="182"/>
      <c r="J3" s="182"/>
      <c r="K3" s="182"/>
      <c r="L3" s="182"/>
      <c r="M3" s="182"/>
      <c r="N3" s="183" t="s">
        <v>130</v>
      </c>
      <c r="O3" s="183"/>
      <c r="P3" s="183"/>
      <c r="Q3" s="183"/>
      <c r="R3" s="183"/>
      <c r="S3" s="183"/>
      <c r="T3" s="183"/>
      <c r="U3" s="183"/>
      <c r="V3" s="183"/>
      <c r="W3" s="183"/>
      <c r="X3" s="183"/>
      <c r="Y3" s="183"/>
      <c r="Z3" s="183"/>
      <c r="AA3" s="183"/>
      <c r="AB3" s="183"/>
      <c r="AC3" s="183"/>
      <c r="AD3" s="183"/>
      <c r="AE3" s="183"/>
      <c r="AF3" s="183"/>
    </row>
    <row r="4" spans="1:35" ht="12" customHeight="1">
      <c r="A4" s="51"/>
      <c r="B4" s="51"/>
      <c r="C4" s="52"/>
      <c r="D4" s="51"/>
      <c r="E4" s="52"/>
    </row>
    <row r="5" spans="1:35" s="32" customFormat="1" ht="22">
      <c r="A5" s="184" t="s">
        <v>132</v>
      </c>
      <c r="B5" s="184"/>
      <c r="C5" s="184"/>
      <c r="D5" s="184"/>
      <c r="E5" s="184"/>
      <c r="F5" s="184"/>
      <c r="G5" s="184"/>
      <c r="H5" s="184"/>
      <c r="I5" s="184"/>
      <c r="J5" s="184"/>
      <c r="K5" s="184"/>
      <c r="L5" s="184"/>
      <c r="M5" s="184"/>
      <c r="N5" s="184"/>
      <c r="O5" s="184"/>
      <c r="R5" s="185" t="s">
        <v>133</v>
      </c>
      <c r="S5" s="185"/>
      <c r="T5" s="185"/>
      <c r="U5" s="185"/>
      <c r="V5" s="185"/>
      <c r="W5" s="185"/>
      <c r="X5" s="185"/>
      <c r="Y5" s="185"/>
      <c r="Z5" s="185"/>
      <c r="AA5" s="185"/>
      <c r="AB5" s="185"/>
      <c r="AC5" s="185"/>
      <c r="AD5" s="185"/>
      <c r="AE5" s="185"/>
      <c r="AF5" s="185"/>
    </row>
    <row r="6" spans="1:35" ht="6.75" customHeight="1">
      <c r="A6" s="51"/>
      <c r="B6" s="51"/>
      <c r="C6" s="52"/>
      <c r="D6" s="51"/>
      <c r="E6" s="52"/>
      <c r="R6" s="56"/>
      <c r="S6" s="56"/>
      <c r="T6" s="56"/>
      <c r="U6" s="56"/>
      <c r="V6" s="56"/>
      <c r="W6" s="56"/>
      <c r="X6" s="56"/>
      <c r="Y6" s="56"/>
      <c r="Z6" s="56"/>
      <c r="AA6" s="56"/>
      <c r="AB6" s="56"/>
      <c r="AC6" s="56"/>
      <c r="AD6" s="56"/>
      <c r="AE6" s="56"/>
      <c r="AF6" s="56"/>
    </row>
    <row r="7" spans="1:35" ht="33.75" customHeight="1">
      <c r="A7" s="192" t="s">
        <v>15</v>
      </c>
      <c r="B7" s="192"/>
      <c r="C7" s="192"/>
      <c r="D7" s="192"/>
      <c r="E7" s="192"/>
      <c r="F7" s="192"/>
      <c r="G7" s="192"/>
      <c r="H7" s="192"/>
      <c r="I7" s="192" t="s">
        <v>131</v>
      </c>
      <c r="J7" s="192"/>
      <c r="K7" s="192"/>
      <c r="L7" s="192"/>
      <c r="M7" s="192"/>
      <c r="N7" s="192"/>
      <c r="O7" s="192"/>
      <c r="P7" s="58"/>
      <c r="Q7" s="58"/>
      <c r="R7" s="193" t="s">
        <v>15</v>
      </c>
      <c r="S7" s="193"/>
      <c r="T7" s="193"/>
      <c r="U7" s="193"/>
      <c r="V7" s="193"/>
      <c r="W7" s="193"/>
      <c r="X7" s="193"/>
      <c r="Y7" s="193"/>
      <c r="Z7" s="193" t="s">
        <v>131</v>
      </c>
      <c r="AA7" s="193"/>
      <c r="AB7" s="193"/>
      <c r="AC7" s="193"/>
      <c r="AD7" s="193"/>
      <c r="AE7" s="193"/>
      <c r="AF7" s="193"/>
    </row>
    <row r="8" spans="1:35" ht="26.25" customHeight="1">
      <c r="A8" s="180" t="s">
        <v>147</v>
      </c>
      <c r="B8" s="180"/>
      <c r="C8" s="180"/>
      <c r="D8" s="180"/>
      <c r="E8" s="180"/>
      <c r="F8" s="180"/>
      <c r="G8" s="180"/>
      <c r="H8" s="180"/>
      <c r="I8" s="181">
        <f>COUNTIF(様式5!$X$10:$Y$309,"男"&amp;A8)</f>
        <v>0</v>
      </c>
      <c r="J8" s="181"/>
      <c r="K8" s="181"/>
      <c r="L8" s="181"/>
      <c r="M8" s="181"/>
      <c r="N8" s="181"/>
      <c r="O8" s="181"/>
      <c r="P8" s="57"/>
      <c r="Q8" s="57"/>
      <c r="R8" s="179" t="s">
        <v>52</v>
      </c>
      <c r="S8" s="179"/>
      <c r="T8" s="179"/>
      <c r="U8" s="179"/>
      <c r="V8" s="179"/>
      <c r="W8" s="179"/>
      <c r="X8" s="179"/>
      <c r="Y8" s="179"/>
      <c r="Z8" s="176">
        <f>COUNTIF(様式5!$X$10:$Y$309,"女"&amp;R8)</f>
        <v>0</v>
      </c>
      <c r="AA8" s="176"/>
      <c r="AB8" s="176"/>
      <c r="AC8" s="176"/>
      <c r="AD8" s="176"/>
      <c r="AE8" s="176"/>
      <c r="AF8" s="176"/>
      <c r="AI8" s="30" t="s">
        <v>52</v>
      </c>
    </row>
    <row r="9" spans="1:35" ht="26.25" customHeight="1">
      <c r="A9" s="180" t="s">
        <v>134</v>
      </c>
      <c r="B9" s="180"/>
      <c r="C9" s="180"/>
      <c r="D9" s="180"/>
      <c r="E9" s="180"/>
      <c r="F9" s="180"/>
      <c r="G9" s="180"/>
      <c r="H9" s="180"/>
      <c r="I9" s="181">
        <f>COUNTIF(様式5!$X$10:$Y$309,"男"&amp;A9)</f>
        <v>0</v>
      </c>
      <c r="J9" s="181"/>
      <c r="K9" s="181"/>
      <c r="L9" s="181"/>
      <c r="M9" s="181"/>
      <c r="N9" s="181"/>
      <c r="O9" s="181"/>
      <c r="P9" s="57"/>
      <c r="Q9" s="57"/>
      <c r="R9" s="179" t="s">
        <v>134</v>
      </c>
      <c r="S9" s="179"/>
      <c r="T9" s="179"/>
      <c r="U9" s="179"/>
      <c r="V9" s="179"/>
      <c r="W9" s="179"/>
      <c r="X9" s="179"/>
      <c r="Y9" s="179"/>
      <c r="Z9" s="176">
        <f>COUNTIF(様式5!$X$10:$Y$309,"女"&amp;R9)</f>
        <v>0</v>
      </c>
      <c r="AA9" s="176"/>
      <c r="AB9" s="176"/>
      <c r="AC9" s="176"/>
      <c r="AD9" s="176"/>
      <c r="AE9" s="176"/>
      <c r="AF9" s="176"/>
      <c r="AI9" s="30" t="s">
        <v>134</v>
      </c>
    </row>
    <row r="10" spans="1:35" ht="26.25" customHeight="1">
      <c r="A10" s="180" t="s">
        <v>216</v>
      </c>
      <c r="B10" s="180"/>
      <c r="C10" s="180"/>
      <c r="D10" s="180"/>
      <c r="E10" s="180"/>
      <c r="F10" s="180"/>
      <c r="G10" s="180"/>
      <c r="H10" s="180"/>
      <c r="I10" s="181">
        <f>COUNTIF(様式5!$X$10:$Y$309,"男"&amp;A10)</f>
        <v>0</v>
      </c>
      <c r="J10" s="181"/>
      <c r="K10" s="181"/>
      <c r="L10" s="181"/>
      <c r="M10" s="181"/>
      <c r="N10" s="181"/>
      <c r="O10" s="181"/>
      <c r="P10" s="57"/>
      <c r="Q10" s="57"/>
      <c r="R10" s="179" t="s">
        <v>217</v>
      </c>
      <c r="S10" s="179"/>
      <c r="T10" s="179"/>
      <c r="U10" s="179"/>
      <c r="V10" s="179"/>
      <c r="W10" s="179"/>
      <c r="X10" s="179"/>
      <c r="Y10" s="179"/>
      <c r="Z10" s="176">
        <f>COUNTIF(様式5!$X$10:$Y$309,"女"&amp;R10)</f>
        <v>0</v>
      </c>
      <c r="AA10" s="176"/>
      <c r="AB10" s="176"/>
      <c r="AC10" s="176"/>
      <c r="AD10" s="176"/>
      <c r="AE10" s="176"/>
      <c r="AF10" s="176"/>
      <c r="AI10" s="30" t="s">
        <v>217</v>
      </c>
    </row>
    <row r="11" spans="1:35" ht="26.25" customHeight="1">
      <c r="A11" s="180" t="s">
        <v>63</v>
      </c>
      <c r="B11" s="180"/>
      <c r="C11" s="180"/>
      <c r="D11" s="180"/>
      <c r="E11" s="180"/>
      <c r="F11" s="180"/>
      <c r="G11" s="180"/>
      <c r="H11" s="180"/>
      <c r="I11" s="181">
        <f>COUNTIF(様式5!$X$10:$Y$309,"男"&amp;A11)</f>
        <v>0</v>
      </c>
      <c r="J11" s="181"/>
      <c r="K11" s="181"/>
      <c r="L11" s="181"/>
      <c r="M11" s="181"/>
      <c r="N11" s="181"/>
      <c r="O11" s="181"/>
      <c r="P11" s="57"/>
      <c r="Q11" s="57"/>
      <c r="R11" s="179" t="s">
        <v>63</v>
      </c>
      <c r="S11" s="179"/>
      <c r="T11" s="179"/>
      <c r="U11" s="179"/>
      <c r="V11" s="179"/>
      <c r="W11" s="179"/>
      <c r="X11" s="179"/>
      <c r="Y11" s="179"/>
      <c r="Z11" s="176">
        <f>COUNTIF(様式5!$X$10:$Y$309,"女"&amp;R11)</f>
        <v>0</v>
      </c>
      <c r="AA11" s="176"/>
      <c r="AB11" s="176"/>
      <c r="AC11" s="176"/>
      <c r="AD11" s="176"/>
      <c r="AE11" s="176"/>
      <c r="AF11" s="176"/>
      <c r="AI11" s="30" t="s">
        <v>63</v>
      </c>
    </row>
    <row r="12" spans="1:35" ht="26.25" customHeight="1">
      <c r="A12" s="180" t="s">
        <v>61</v>
      </c>
      <c r="B12" s="180"/>
      <c r="C12" s="180"/>
      <c r="D12" s="180"/>
      <c r="E12" s="180"/>
      <c r="F12" s="180"/>
      <c r="G12" s="180"/>
      <c r="H12" s="180"/>
      <c r="I12" s="181">
        <f>COUNTIF(様式5!$X$10:$Y$309,"男"&amp;A12)</f>
        <v>0</v>
      </c>
      <c r="J12" s="181"/>
      <c r="K12" s="181"/>
      <c r="L12" s="181"/>
      <c r="M12" s="181"/>
      <c r="N12" s="181"/>
      <c r="O12" s="181"/>
      <c r="P12" s="57"/>
      <c r="Q12" s="57"/>
      <c r="R12" s="179" t="s">
        <v>61</v>
      </c>
      <c r="S12" s="179"/>
      <c r="T12" s="179"/>
      <c r="U12" s="179"/>
      <c r="V12" s="179"/>
      <c r="W12" s="179"/>
      <c r="X12" s="179"/>
      <c r="Y12" s="179"/>
      <c r="Z12" s="176">
        <f>COUNTIF(様式5!$X$10:$Y$309,"女"&amp;R12)</f>
        <v>0</v>
      </c>
      <c r="AA12" s="176"/>
      <c r="AB12" s="176"/>
      <c r="AC12" s="176"/>
      <c r="AD12" s="176"/>
      <c r="AE12" s="176"/>
      <c r="AF12" s="176"/>
      <c r="AI12" s="30" t="s">
        <v>61</v>
      </c>
    </row>
    <row r="13" spans="1:35" ht="26.25" customHeight="1">
      <c r="A13" s="180" t="s">
        <v>36</v>
      </c>
      <c r="B13" s="180"/>
      <c r="C13" s="180"/>
      <c r="D13" s="180"/>
      <c r="E13" s="180"/>
      <c r="F13" s="180"/>
      <c r="G13" s="180"/>
      <c r="H13" s="180"/>
      <c r="I13" s="181">
        <f>COUNTIF(様式5!$X$10:$Y$309,"男"&amp;A13)</f>
        <v>0</v>
      </c>
      <c r="J13" s="181"/>
      <c r="K13" s="181"/>
      <c r="L13" s="181"/>
      <c r="M13" s="181"/>
      <c r="N13" s="181"/>
      <c r="O13" s="181"/>
      <c r="P13" s="57"/>
      <c r="Q13" s="57"/>
      <c r="R13" s="179" t="s">
        <v>36</v>
      </c>
      <c r="S13" s="179"/>
      <c r="T13" s="179"/>
      <c r="U13" s="179"/>
      <c r="V13" s="179"/>
      <c r="W13" s="179"/>
      <c r="X13" s="179"/>
      <c r="Y13" s="179"/>
      <c r="Z13" s="176">
        <f>COUNTIF(様式5!$X$10:$Y$309,"女"&amp;R13)</f>
        <v>0</v>
      </c>
      <c r="AA13" s="176"/>
      <c r="AB13" s="176"/>
      <c r="AC13" s="176"/>
      <c r="AD13" s="176"/>
      <c r="AE13" s="176"/>
      <c r="AF13" s="176"/>
      <c r="AI13" s="30" t="s">
        <v>36</v>
      </c>
    </row>
    <row r="14" spans="1:35" ht="26.25" customHeight="1">
      <c r="A14" s="180" t="s">
        <v>24</v>
      </c>
      <c r="B14" s="180"/>
      <c r="C14" s="180"/>
      <c r="D14" s="180"/>
      <c r="E14" s="180"/>
      <c r="F14" s="180"/>
      <c r="G14" s="180"/>
      <c r="H14" s="180"/>
      <c r="I14" s="181">
        <f>COUNTIF(様式5!$X$10:$Y$309,"男"&amp;A14)</f>
        <v>0</v>
      </c>
      <c r="J14" s="181"/>
      <c r="K14" s="181"/>
      <c r="L14" s="181"/>
      <c r="M14" s="181"/>
      <c r="N14" s="181"/>
      <c r="O14" s="181"/>
      <c r="P14" s="57"/>
      <c r="Q14" s="57"/>
      <c r="R14" s="179" t="s">
        <v>24</v>
      </c>
      <c r="S14" s="179"/>
      <c r="T14" s="179"/>
      <c r="U14" s="179"/>
      <c r="V14" s="179"/>
      <c r="W14" s="179"/>
      <c r="X14" s="179"/>
      <c r="Y14" s="179"/>
      <c r="Z14" s="176">
        <f>COUNTIF(様式5!$X$10:$Y$309,"女"&amp;R14)</f>
        <v>0</v>
      </c>
      <c r="AA14" s="176"/>
      <c r="AB14" s="176"/>
      <c r="AC14" s="176"/>
      <c r="AD14" s="176"/>
      <c r="AE14" s="176"/>
      <c r="AF14" s="176"/>
      <c r="AI14" s="30" t="s">
        <v>24</v>
      </c>
    </row>
    <row r="15" spans="1:35" ht="26.25" customHeight="1">
      <c r="A15" s="180" t="s">
        <v>135</v>
      </c>
      <c r="B15" s="180"/>
      <c r="C15" s="180"/>
      <c r="D15" s="180"/>
      <c r="E15" s="180"/>
      <c r="F15" s="180"/>
      <c r="G15" s="180"/>
      <c r="H15" s="180"/>
      <c r="I15" s="181">
        <f>COUNTIF(様式5!$X$10:$Y$309,"男"&amp;A15)</f>
        <v>0</v>
      </c>
      <c r="J15" s="181"/>
      <c r="K15" s="181"/>
      <c r="L15" s="181"/>
      <c r="M15" s="181"/>
      <c r="N15" s="181"/>
      <c r="O15" s="181"/>
      <c r="P15" s="57"/>
      <c r="Q15" s="57"/>
      <c r="R15" s="194"/>
      <c r="S15" s="194"/>
      <c r="T15" s="194"/>
      <c r="U15" s="194"/>
      <c r="V15" s="194"/>
      <c r="W15" s="194"/>
      <c r="X15" s="194"/>
      <c r="Y15" s="194"/>
      <c r="Z15" s="176"/>
      <c r="AA15" s="176"/>
      <c r="AB15" s="176"/>
      <c r="AC15" s="176"/>
      <c r="AD15" s="176"/>
      <c r="AE15" s="176"/>
      <c r="AF15" s="176"/>
      <c r="AI15" s="30" t="s">
        <v>135</v>
      </c>
    </row>
    <row r="16" spans="1:35" ht="26.25" customHeight="1">
      <c r="A16" s="180" t="s">
        <v>60</v>
      </c>
      <c r="B16" s="180"/>
      <c r="C16" s="180"/>
      <c r="D16" s="180"/>
      <c r="E16" s="180"/>
      <c r="F16" s="180"/>
      <c r="G16" s="180"/>
      <c r="H16" s="180"/>
      <c r="I16" s="181">
        <f>COUNTIF(様式5!$X$10:$Y$309,"男"&amp;A16)</f>
        <v>0</v>
      </c>
      <c r="J16" s="181"/>
      <c r="K16" s="181"/>
      <c r="L16" s="181"/>
      <c r="M16" s="181"/>
      <c r="N16" s="181"/>
      <c r="O16" s="181"/>
      <c r="P16" s="57"/>
      <c r="Q16" s="57"/>
      <c r="R16" s="179" t="s">
        <v>219</v>
      </c>
      <c r="S16" s="179"/>
      <c r="T16" s="179"/>
      <c r="U16" s="179"/>
      <c r="V16" s="179"/>
      <c r="W16" s="179"/>
      <c r="X16" s="179"/>
      <c r="Y16" s="179"/>
      <c r="Z16" s="176">
        <f>COUNTIF(様式5!$X$10:$Y$309,"女"&amp;R16)</f>
        <v>0</v>
      </c>
      <c r="AA16" s="176"/>
      <c r="AB16" s="176"/>
      <c r="AC16" s="176"/>
      <c r="AD16" s="176"/>
      <c r="AE16" s="176"/>
      <c r="AF16" s="176"/>
      <c r="AI16" s="30" t="s">
        <v>60</v>
      </c>
    </row>
    <row r="17" spans="1:35" ht="26.25" customHeight="1">
      <c r="A17" s="180" t="s">
        <v>218</v>
      </c>
      <c r="B17" s="180"/>
      <c r="C17" s="180"/>
      <c r="D17" s="180"/>
      <c r="E17" s="180"/>
      <c r="F17" s="180"/>
      <c r="G17" s="180"/>
      <c r="H17" s="180"/>
      <c r="I17" s="181">
        <f>COUNTIF(様式5!$X$10:$Y$309,"男"&amp;A17)</f>
        <v>0</v>
      </c>
      <c r="J17" s="181"/>
      <c r="K17" s="181"/>
      <c r="L17" s="181"/>
      <c r="M17" s="181"/>
      <c r="N17" s="181"/>
      <c r="O17" s="181"/>
      <c r="P17" s="57"/>
      <c r="Q17" s="57"/>
      <c r="R17" s="179" t="s">
        <v>218</v>
      </c>
      <c r="S17" s="179"/>
      <c r="T17" s="179"/>
      <c r="U17" s="179"/>
      <c r="V17" s="179"/>
      <c r="W17" s="179"/>
      <c r="X17" s="179"/>
      <c r="Y17" s="179"/>
      <c r="Z17" s="176">
        <f>COUNTIF(様式5!$X$10:$Y$309,"女"&amp;R17)</f>
        <v>0</v>
      </c>
      <c r="AA17" s="176"/>
      <c r="AB17" s="176"/>
      <c r="AC17" s="176"/>
      <c r="AD17" s="176"/>
      <c r="AE17" s="176"/>
      <c r="AF17" s="176"/>
      <c r="AI17" s="30" t="s">
        <v>59</v>
      </c>
    </row>
    <row r="18" spans="1:35" ht="26.25" customHeight="1">
      <c r="A18" s="180" t="s">
        <v>59</v>
      </c>
      <c r="B18" s="180"/>
      <c r="C18" s="180"/>
      <c r="D18" s="180"/>
      <c r="E18" s="180"/>
      <c r="F18" s="180"/>
      <c r="G18" s="180"/>
      <c r="H18" s="180"/>
      <c r="I18" s="181">
        <f>COUNTIF(様式5!$X$10:$Y$309,"男"&amp;A18)</f>
        <v>0</v>
      </c>
      <c r="J18" s="181"/>
      <c r="K18" s="181"/>
      <c r="L18" s="181"/>
      <c r="M18" s="181"/>
      <c r="N18" s="181"/>
      <c r="O18" s="181"/>
      <c r="P18" s="57"/>
      <c r="Q18" s="57"/>
      <c r="R18" s="179" t="s">
        <v>59</v>
      </c>
      <c r="S18" s="179"/>
      <c r="T18" s="179"/>
      <c r="U18" s="179"/>
      <c r="V18" s="179"/>
      <c r="W18" s="179"/>
      <c r="X18" s="179"/>
      <c r="Y18" s="179"/>
      <c r="Z18" s="176">
        <f>COUNTIF(様式5!$X$10:$Y$309,"女"&amp;R18)</f>
        <v>0</v>
      </c>
      <c r="AA18" s="176"/>
      <c r="AB18" s="176"/>
      <c r="AC18" s="176"/>
      <c r="AD18" s="176"/>
      <c r="AE18" s="176"/>
      <c r="AF18" s="176"/>
      <c r="AI18" s="30" t="s">
        <v>59</v>
      </c>
    </row>
    <row r="19" spans="1:35" ht="26.25" customHeight="1">
      <c r="A19" s="180" t="s">
        <v>53</v>
      </c>
      <c r="B19" s="180"/>
      <c r="C19" s="180"/>
      <c r="D19" s="180"/>
      <c r="E19" s="180"/>
      <c r="F19" s="180"/>
      <c r="G19" s="180"/>
      <c r="H19" s="180"/>
      <c r="I19" s="181">
        <f>COUNTIF(様式5!$X$10:$Y$309,"男"&amp;A19)</f>
        <v>0</v>
      </c>
      <c r="J19" s="181"/>
      <c r="K19" s="181"/>
      <c r="L19" s="181"/>
      <c r="M19" s="181"/>
      <c r="N19" s="181"/>
      <c r="O19" s="181"/>
      <c r="P19" s="57"/>
      <c r="Q19" s="57"/>
      <c r="R19" s="194"/>
      <c r="S19" s="194"/>
      <c r="T19" s="194"/>
      <c r="U19" s="194"/>
      <c r="V19" s="194"/>
      <c r="W19" s="194"/>
      <c r="X19" s="194"/>
      <c r="Y19" s="194"/>
      <c r="Z19" s="176"/>
      <c r="AA19" s="176"/>
      <c r="AB19" s="176"/>
      <c r="AC19" s="176"/>
      <c r="AD19" s="176"/>
      <c r="AE19" s="176"/>
      <c r="AF19" s="176"/>
      <c r="AI19" s="30" t="s">
        <v>53</v>
      </c>
    </row>
    <row r="20" spans="1:35" ht="26.25" customHeight="1">
      <c r="A20" s="180" t="s">
        <v>62</v>
      </c>
      <c r="B20" s="180"/>
      <c r="C20" s="180"/>
      <c r="D20" s="180"/>
      <c r="E20" s="180"/>
      <c r="F20" s="180"/>
      <c r="G20" s="180"/>
      <c r="H20" s="180"/>
      <c r="I20" s="181">
        <f>COUNTIF(様式5!$X$10:$Y$309,"男"&amp;A20)</f>
        <v>0</v>
      </c>
      <c r="J20" s="181"/>
      <c r="K20" s="181"/>
      <c r="L20" s="181"/>
      <c r="M20" s="181"/>
      <c r="N20" s="181"/>
      <c r="O20" s="181"/>
      <c r="P20" s="57"/>
      <c r="Q20" s="57"/>
      <c r="R20" s="179" t="s">
        <v>62</v>
      </c>
      <c r="S20" s="179"/>
      <c r="T20" s="179"/>
      <c r="U20" s="179"/>
      <c r="V20" s="179"/>
      <c r="W20" s="179"/>
      <c r="X20" s="179"/>
      <c r="Y20" s="179"/>
      <c r="Z20" s="176">
        <f>COUNTIF(様式5!$X$10:$Y$309,"女"&amp;R20)</f>
        <v>0</v>
      </c>
      <c r="AA20" s="176"/>
      <c r="AB20" s="176"/>
      <c r="AC20" s="176"/>
      <c r="AD20" s="176"/>
      <c r="AE20" s="176"/>
      <c r="AF20" s="176"/>
      <c r="AI20" s="30" t="s">
        <v>62</v>
      </c>
    </row>
    <row r="21" spans="1:35" ht="26.25" customHeight="1">
      <c r="A21" s="180" t="s">
        <v>136</v>
      </c>
      <c r="B21" s="180"/>
      <c r="C21" s="180"/>
      <c r="D21" s="180"/>
      <c r="E21" s="180"/>
      <c r="F21" s="180"/>
      <c r="G21" s="180"/>
      <c r="H21" s="187"/>
      <c r="I21" s="188">
        <f>SUM(様式5!AJ10:AJ309)</f>
        <v>0</v>
      </c>
      <c r="J21" s="188"/>
      <c r="K21" s="188"/>
      <c r="L21" s="188"/>
      <c r="M21" s="188"/>
      <c r="N21" s="188"/>
      <c r="O21" s="188"/>
      <c r="P21" s="57"/>
      <c r="Q21" s="57"/>
      <c r="R21" s="179" t="s">
        <v>136</v>
      </c>
      <c r="S21" s="179"/>
      <c r="T21" s="179"/>
      <c r="U21" s="179"/>
      <c r="V21" s="179"/>
      <c r="W21" s="179"/>
      <c r="X21" s="179"/>
      <c r="Y21" s="189"/>
      <c r="Z21" s="186">
        <f>SUM(様式5!AL10:AL309)</f>
        <v>0</v>
      </c>
      <c r="AA21" s="186"/>
      <c r="AB21" s="186"/>
      <c r="AC21" s="186"/>
      <c r="AD21" s="186"/>
      <c r="AE21" s="186"/>
      <c r="AF21" s="186"/>
      <c r="AI21" s="30" t="s">
        <v>136</v>
      </c>
    </row>
    <row r="22" spans="1:35" ht="26.25" customHeight="1">
      <c r="A22" s="180" t="s">
        <v>137</v>
      </c>
      <c r="B22" s="180"/>
      <c r="C22" s="180"/>
      <c r="D22" s="180"/>
      <c r="E22" s="180"/>
      <c r="F22" s="180"/>
      <c r="G22" s="180"/>
      <c r="H22" s="187"/>
      <c r="I22" s="188">
        <f>SUM(様式5!AN10:AN309)</f>
        <v>0</v>
      </c>
      <c r="J22" s="188"/>
      <c r="K22" s="188"/>
      <c r="L22" s="188"/>
      <c r="M22" s="188"/>
      <c r="N22" s="188"/>
      <c r="O22" s="188"/>
      <c r="P22" s="57"/>
      <c r="Q22" s="57"/>
      <c r="R22" s="179" t="s">
        <v>137</v>
      </c>
      <c r="S22" s="179"/>
      <c r="T22" s="179"/>
      <c r="U22" s="179"/>
      <c r="V22" s="179"/>
      <c r="W22" s="179"/>
      <c r="X22" s="179"/>
      <c r="Y22" s="189"/>
      <c r="Z22" s="186">
        <f>SUM(様式5!AP10:AP309)</f>
        <v>0</v>
      </c>
      <c r="AA22" s="186"/>
      <c r="AB22" s="186"/>
      <c r="AC22" s="186"/>
      <c r="AD22" s="186"/>
      <c r="AE22" s="186"/>
      <c r="AF22" s="186"/>
      <c r="AI22" s="30" t="s">
        <v>137</v>
      </c>
    </row>
    <row r="23" spans="1:35" ht="26.25" customHeight="1">
      <c r="A23" s="180" t="s">
        <v>138</v>
      </c>
      <c r="B23" s="180"/>
      <c r="C23" s="180"/>
      <c r="D23" s="180"/>
      <c r="E23" s="180"/>
      <c r="F23" s="180"/>
      <c r="G23" s="180"/>
      <c r="H23" s="180"/>
      <c r="I23" s="181">
        <f>COUNTIF(様式5!$X$10:$Y$309,"男"&amp;A23)</f>
        <v>0</v>
      </c>
      <c r="J23" s="181"/>
      <c r="K23" s="181"/>
      <c r="L23" s="181"/>
      <c r="M23" s="181"/>
      <c r="N23" s="181"/>
      <c r="O23" s="181"/>
      <c r="P23" s="57"/>
      <c r="Q23" s="57"/>
      <c r="R23" s="179" t="s">
        <v>138</v>
      </c>
      <c r="S23" s="179"/>
      <c r="T23" s="179"/>
      <c r="U23" s="179"/>
      <c r="V23" s="179"/>
      <c r="W23" s="179"/>
      <c r="X23" s="179"/>
      <c r="Y23" s="179"/>
      <c r="Z23" s="176">
        <f>COUNTIF(様式5!$X$10:$Y$309,"女"&amp;R23)</f>
        <v>0</v>
      </c>
      <c r="AA23" s="176"/>
      <c r="AB23" s="176"/>
      <c r="AC23" s="176"/>
      <c r="AD23" s="176"/>
      <c r="AE23" s="176"/>
      <c r="AF23" s="176"/>
      <c r="AI23" s="30" t="s">
        <v>138</v>
      </c>
    </row>
    <row r="24" spans="1:35" ht="26.25" customHeight="1">
      <c r="A24" s="180" t="s">
        <v>139</v>
      </c>
      <c r="B24" s="180"/>
      <c r="C24" s="180"/>
      <c r="D24" s="180"/>
      <c r="E24" s="180"/>
      <c r="F24" s="180"/>
      <c r="G24" s="180"/>
      <c r="H24" s="180"/>
      <c r="I24" s="181">
        <f>COUNTIF(様式5!$X$10:$Y$309,"男"&amp;A24)</f>
        <v>0</v>
      </c>
      <c r="J24" s="181"/>
      <c r="K24" s="181"/>
      <c r="L24" s="181"/>
      <c r="M24" s="181"/>
      <c r="N24" s="181"/>
      <c r="O24" s="181"/>
      <c r="P24" s="57"/>
      <c r="Q24" s="57"/>
      <c r="R24" s="179" t="s">
        <v>139</v>
      </c>
      <c r="S24" s="179"/>
      <c r="T24" s="179"/>
      <c r="U24" s="179"/>
      <c r="V24" s="179"/>
      <c r="W24" s="179"/>
      <c r="X24" s="179"/>
      <c r="Y24" s="179"/>
      <c r="Z24" s="176">
        <f>COUNTIF(様式5!$X$10:$Y$309,"女"&amp;R24)</f>
        <v>0</v>
      </c>
      <c r="AA24" s="176"/>
      <c r="AB24" s="176"/>
      <c r="AC24" s="176"/>
      <c r="AD24" s="176"/>
      <c r="AE24" s="176"/>
      <c r="AF24" s="176"/>
      <c r="AI24" s="30" t="s">
        <v>139</v>
      </c>
    </row>
    <row r="25" spans="1:35" ht="26.25" customHeight="1">
      <c r="A25" s="180" t="s">
        <v>85</v>
      </c>
      <c r="B25" s="180"/>
      <c r="C25" s="180"/>
      <c r="D25" s="180"/>
      <c r="E25" s="180"/>
      <c r="F25" s="180"/>
      <c r="G25" s="180"/>
      <c r="H25" s="180"/>
      <c r="I25" s="181">
        <f>COUNTIF(様式5!$X$10:$Y$309,"男"&amp;A25)</f>
        <v>0</v>
      </c>
      <c r="J25" s="181"/>
      <c r="K25" s="181"/>
      <c r="L25" s="181"/>
      <c r="M25" s="181"/>
      <c r="N25" s="181"/>
      <c r="O25" s="181"/>
      <c r="P25" s="57"/>
      <c r="Q25" s="57"/>
      <c r="R25" s="179" t="s">
        <v>85</v>
      </c>
      <c r="S25" s="179"/>
      <c r="T25" s="179"/>
      <c r="U25" s="179"/>
      <c r="V25" s="179"/>
      <c r="W25" s="179"/>
      <c r="X25" s="179"/>
      <c r="Y25" s="179"/>
      <c r="Z25" s="176">
        <f>COUNTIF(様式5!$X$10:$Y$309,"女"&amp;R25)</f>
        <v>0</v>
      </c>
      <c r="AA25" s="176"/>
      <c r="AB25" s="176"/>
      <c r="AC25" s="176"/>
      <c r="AD25" s="176"/>
      <c r="AE25" s="176"/>
      <c r="AF25" s="176"/>
      <c r="AI25" s="30" t="s">
        <v>85</v>
      </c>
    </row>
    <row r="26" spans="1:35" ht="26.25" customHeight="1">
      <c r="A26" s="180" t="s">
        <v>140</v>
      </c>
      <c r="B26" s="180"/>
      <c r="C26" s="180"/>
      <c r="D26" s="180"/>
      <c r="E26" s="180"/>
      <c r="F26" s="180"/>
      <c r="G26" s="180"/>
      <c r="H26" s="180"/>
      <c r="I26" s="181">
        <f>COUNTIF(様式5!$X$10:$Y$309,"男"&amp;A26)</f>
        <v>0</v>
      </c>
      <c r="J26" s="181"/>
      <c r="K26" s="181"/>
      <c r="L26" s="181"/>
      <c r="M26" s="181"/>
      <c r="N26" s="181"/>
      <c r="O26" s="181"/>
      <c r="P26" s="57"/>
      <c r="Q26" s="57"/>
      <c r="R26" s="179" t="s">
        <v>140</v>
      </c>
      <c r="S26" s="179"/>
      <c r="T26" s="179"/>
      <c r="U26" s="179"/>
      <c r="V26" s="179"/>
      <c r="W26" s="179"/>
      <c r="X26" s="179"/>
      <c r="Y26" s="179"/>
      <c r="Z26" s="176">
        <f>COUNTIF(様式5!$X$10:$Y$309,"女"&amp;R26)</f>
        <v>0</v>
      </c>
      <c r="AA26" s="176"/>
      <c r="AB26" s="176"/>
      <c r="AC26" s="176"/>
      <c r="AD26" s="176"/>
      <c r="AE26" s="176"/>
      <c r="AF26" s="176"/>
      <c r="AI26" s="30" t="s">
        <v>140</v>
      </c>
    </row>
    <row r="27" spans="1:35" ht="26.25" customHeight="1">
      <c r="A27" s="180" t="s">
        <v>141</v>
      </c>
      <c r="B27" s="180"/>
      <c r="C27" s="180"/>
      <c r="D27" s="180"/>
      <c r="E27" s="180"/>
      <c r="F27" s="180"/>
      <c r="G27" s="180"/>
      <c r="H27" s="180"/>
      <c r="I27" s="181">
        <f>COUNTIF(様式5!$X$10:$Y$309,"男"&amp;A27)</f>
        <v>0</v>
      </c>
      <c r="J27" s="181"/>
      <c r="K27" s="181"/>
      <c r="L27" s="181"/>
      <c r="M27" s="181"/>
      <c r="N27" s="181"/>
      <c r="O27" s="181"/>
      <c r="P27" s="57"/>
      <c r="Q27" s="57"/>
      <c r="R27" s="179" t="s">
        <v>141</v>
      </c>
      <c r="S27" s="179"/>
      <c r="T27" s="179"/>
      <c r="U27" s="179"/>
      <c r="V27" s="179"/>
      <c r="W27" s="179"/>
      <c r="X27" s="179"/>
      <c r="Y27" s="179"/>
      <c r="Z27" s="176">
        <f>COUNTIF(様式5!$X$10:$Y$309,"女"&amp;R27)</f>
        <v>0</v>
      </c>
      <c r="AA27" s="176"/>
      <c r="AB27" s="176"/>
      <c r="AC27" s="176"/>
      <c r="AD27" s="176"/>
      <c r="AE27" s="176"/>
      <c r="AF27" s="176"/>
      <c r="AI27" s="30" t="s">
        <v>141</v>
      </c>
    </row>
    <row r="28" spans="1:35" ht="26.25" customHeight="1">
      <c r="A28" s="180" t="s">
        <v>90</v>
      </c>
      <c r="B28" s="180"/>
      <c r="C28" s="180"/>
      <c r="D28" s="180"/>
      <c r="E28" s="180"/>
      <c r="F28" s="180"/>
      <c r="G28" s="180"/>
      <c r="H28" s="180"/>
      <c r="I28" s="181">
        <f>COUNTIF(様式5!$X$10:$Y$309,"男"&amp;A28)</f>
        <v>0</v>
      </c>
      <c r="J28" s="181"/>
      <c r="K28" s="181"/>
      <c r="L28" s="181"/>
      <c r="M28" s="181"/>
      <c r="N28" s="181"/>
      <c r="O28" s="181"/>
      <c r="P28" s="57"/>
      <c r="Q28" s="57"/>
      <c r="R28" s="179" t="s">
        <v>90</v>
      </c>
      <c r="S28" s="179"/>
      <c r="T28" s="179"/>
      <c r="U28" s="179"/>
      <c r="V28" s="179"/>
      <c r="W28" s="179"/>
      <c r="X28" s="179"/>
      <c r="Y28" s="179"/>
      <c r="Z28" s="176">
        <f>COUNTIF(様式5!$X$10:$Y$309,"女"&amp;R28)</f>
        <v>0</v>
      </c>
      <c r="AA28" s="176"/>
      <c r="AB28" s="176"/>
      <c r="AC28" s="176"/>
      <c r="AD28" s="176"/>
      <c r="AE28" s="176"/>
      <c r="AF28" s="176"/>
      <c r="AI28" s="30" t="s">
        <v>90</v>
      </c>
    </row>
    <row r="29" spans="1:35" ht="26.25" customHeight="1">
      <c r="A29" s="180" t="s">
        <v>142</v>
      </c>
      <c r="B29" s="180"/>
      <c r="C29" s="180"/>
      <c r="D29" s="180"/>
      <c r="E29" s="180"/>
      <c r="F29" s="180"/>
      <c r="G29" s="180"/>
      <c r="H29" s="180"/>
      <c r="I29" s="181">
        <f>COUNTIF(様式5!$X$10:$Y$309,"男"&amp;A29)</f>
        <v>0</v>
      </c>
      <c r="J29" s="181"/>
      <c r="K29" s="181"/>
      <c r="L29" s="181"/>
      <c r="M29" s="181"/>
      <c r="N29" s="181"/>
      <c r="O29" s="181"/>
      <c r="P29" s="57"/>
      <c r="Q29" s="57"/>
      <c r="R29" s="179" t="s">
        <v>142</v>
      </c>
      <c r="S29" s="179"/>
      <c r="T29" s="179"/>
      <c r="U29" s="179"/>
      <c r="V29" s="179"/>
      <c r="W29" s="179"/>
      <c r="X29" s="179"/>
      <c r="Y29" s="179"/>
      <c r="Z29" s="176">
        <f>COUNTIF(様式5!$X$10:$Y$309,"女"&amp;R29)</f>
        <v>0</v>
      </c>
      <c r="AA29" s="176"/>
      <c r="AB29" s="176"/>
      <c r="AC29" s="176"/>
      <c r="AD29" s="176"/>
      <c r="AE29" s="176"/>
      <c r="AF29" s="176"/>
      <c r="AI29" s="30" t="s">
        <v>142</v>
      </c>
    </row>
    <row r="30" spans="1:35" ht="26.25" customHeight="1">
      <c r="A30" s="180" t="s">
        <v>143</v>
      </c>
      <c r="B30" s="180"/>
      <c r="C30" s="180"/>
      <c r="D30" s="180"/>
      <c r="E30" s="180"/>
      <c r="F30" s="180"/>
      <c r="G30" s="180"/>
      <c r="H30" s="180"/>
      <c r="I30" s="181">
        <f>COUNTIF(様式5!$X$10:$Y$309,"男"&amp;A30)</f>
        <v>0</v>
      </c>
      <c r="J30" s="181"/>
      <c r="K30" s="181"/>
      <c r="L30" s="181"/>
      <c r="M30" s="181"/>
      <c r="N30" s="181"/>
      <c r="O30" s="181"/>
      <c r="P30" s="57"/>
      <c r="Q30" s="57"/>
      <c r="R30" s="179" t="s">
        <v>143</v>
      </c>
      <c r="S30" s="179"/>
      <c r="T30" s="179"/>
      <c r="U30" s="179"/>
      <c r="V30" s="179"/>
      <c r="W30" s="179"/>
      <c r="X30" s="179"/>
      <c r="Y30" s="179"/>
      <c r="Z30" s="176">
        <f>COUNTIF(様式5!$X$10:$Y$309,"女"&amp;R30)</f>
        <v>0</v>
      </c>
      <c r="AA30" s="176"/>
      <c r="AB30" s="176"/>
      <c r="AC30" s="176"/>
      <c r="AD30" s="176"/>
      <c r="AE30" s="176"/>
      <c r="AF30" s="176"/>
      <c r="AI30" s="30" t="s">
        <v>143</v>
      </c>
    </row>
    <row r="31" spans="1:35" ht="26.25" customHeight="1">
      <c r="A31" s="180" t="s">
        <v>144</v>
      </c>
      <c r="B31" s="180"/>
      <c r="C31" s="180"/>
      <c r="D31" s="180"/>
      <c r="E31" s="180"/>
      <c r="F31" s="180"/>
      <c r="G31" s="180"/>
      <c r="H31" s="180"/>
      <c r="I31" s="181">
        <f>COUNTIF(様式5!$X$10:$Y$309,"男"&amp;A31)</f>
        <v>0</v>
      </c>
      <c r="J31" s="181"/>
      <c r="K31" s="181"/>
      <c r="L31" s="181"/>
      <c r="M31" s="181"/>
      <c r="N31" s="181"/>
      <c r="O31" s="181"/>
      <c r="P31" s="57"/>
      <c r="Q31" s="57"/>
      <c r="R31" s="179" t="s">
        <v>146</v>
      </c>
      <c r="S31" s="179"/>
      <c r="T31" s="179"/>
      <c r="U31" s="179"/>
      <c r="V31" s="179"/>
      <c r="W31" s="179"/>
      <c r="X31" s="179"/>
      <c r="Y31" s="179"/>
      <c r="Z31" s="176">
        <f>COUNTIF(様式5!$X$10:$Y$309,"女"&amp;R31)</f>
        <v>0</v>
      </c>
      <c r="AA31" s="176"/>
      <c r="AB31" s="176"/>
      <c r="AC31" s="176"/>
      <c r="AD31" s="176"/>
      <c r="AE31" s="176"/>
      <c r="AF31" s="176"/>
      <c r="AI31" s="30" t="s">
        <v>144</v>
      </c>
    </row>
    <row r="32" spans="1:35" ht="26.25" customHeight="1">
      <c r="A32" s="180" t="s">
        <v>94</v>
      </c>
      <c r="B32" s="180"/>
      <c r="C32" s="180"/>
      <c r="D32" s="180"/>
      <c r="E32" s="180"/>
      <c r="F32" s="180"/>
      <c r="G32" s="180"/>
      <c r="H32" s="180"/>
      <c r="I32" s="181" t="str">
        <f>SUM(I8:O20,I23:O31)&amp;"＋"&amp;SUM(I21:O22)&amp;"ﾁｰﾑ"</f>
        <v>0＋0ﾁｰﾑ</v>
      </c>
      <c r="J32" s="181"/>
      <c r="K32" s="181"/>
      <c r="L32" s="181"/>
      <c r="M32" s="181"/>
      <c r="N32" s="181"/>
      <c r="O32" s="181"/>
      <c r="P32" s="57"/>
      <c r="Q32" s="57"/>
      <c r="R32" s="179" t="s">
        <v>93</v>
      </c>
      <c r="S32" s="179"/>
      <c r="T32" s="179">
        <f>SUM(T8:T31)</f>
        <v>0</v>
      </c>
      <c r="U32" s="179"/>
      <c r="V32" s="179"/>
      <c r="W32" s="179"/>
      <c r="X32" s="179"/>
      <c r="Y32" s="179"/>
      <c r="Z32" s="176" t="str">
        <f>SUM(Z8:AF20,Z23:AF31)&amp;"＋"&amp;SUM(Z21:AF22)&amp;"ﾁｰﾑ"</f>
        <v>0＋0ﾁｰﾑ</v>
      </c>
      <c r="AA32" s="176"/>
      <c r="AB32" s="176"/>
      <c r="AC32" s="176"/>
      <c r="AD32" s="176"/>
      <c r="AE32" s="176"/>
      <c r="AF32" s="176"/>
      <c r="AI32" s="30" t="s">
        <v>145</v>
      </c>
    </row>
    <row r="33" spans="1:32" ht="9" customHeight="1">
      <c r="A33" s="51"/>
      <c r="B33" s="51"/>
      <c r="C33" s="52"/>
      <c r="D33" s="51"/>
      <c r="E33" s="52"/>
    </row>
    <row r="34" spans="1:32" ht="33.75" customHeight="1">
      <c r="A34" s="190" t="s">
        <v>233</v>
      </c>
      <c r="B34" s="191"/>
      <c r="C34" s="191"/>
      <c r="D34" s="191"/>
      <c r="E34" s="191"/>
      <c r="F34" s="191"/>
      <c r="G34" s="191"/>
      <c r="H34" s="191"/>
      <c r="I34" s="191"/>
      <c r="J34" s="191"/>
      <c r="K34" s="191"/>
      <c r="L34" s="191"/>
      <c r="M34" s="191"/>
      <c r="N34" s="191"/>
      <c r="O34" s="191"/>
      <c r="P34" s="191"/>
      <c r="Q34" s="191"/>
      <c r="R34" s="191"/>
      <c r="S34" s="191"/>
      <c r="T34" s="191"/>
      <c r="U34" s="191"/>
      <c r="V34" s="191"/>
      <c r="W34" s="191"/>
      <c r="X34" s="191"/>
      <c r="Y34" s="191"/>
      <c r="Z34" s="191"/>
      <c r="AA34" s="191"/>
      <c r="AB34" s="191"/>
      <c r="AC34" s="191"/>
      <c r="AD34" s="191"/>
      <c r="AE34" s="191"/>
      <c r="AF34" s="191"/>
    </row>
  </sheetData>
  <sheetProtection selectLockedCells="1"/>
  <mergeCells count="112">
    <mergeCell ref="R31:Y31"/>
    <mergeCell ref="R32:Y32"/>
    <mergeCell ref="A34:AF34"/>
    <mergeCell ref="Z29:AF29"/>
    <mergeCell ref="Z30:AF30"/>
    <mergeCell ref="Z31:AF31"/>
    <mergeCell ref="Z32:AF32"/>
    <mergeCell ref="A7:H7"/>
    <mergeCell ref="I7:O7"/>
    <mergeCell ref="R7:Y7"/>
    <mergeCell ref="Z7:AF7"/>
    <mergeCell ref="R15:Y15"/>
    <mergeCell ref="R19:Y19"/>
    <mergeCell ref="Z23:AF23"/>
    <mergeCell ref="Z24:AF24"/>
    <mergeCell ref="Z25:AF25"/>
    <mergeCell ref="Z26:AF26"/>
    <mergeCell ref="Z27:AF27"/>
    <mergeCell ref="Z28:AF28"/>
    <mergeCell ref="Z16:AF16"/>
    <mergeCell ref="Z18:AF18"/>
    <mergeCell ref="Z19:AF19"/>
    <mergeCell ref="Z20:AF20"/>
    <mergeCell ref="Z21:AF21"/>
    <mergeCell ref="I21:O21"/>
    <mergeCell ref="I22:O22"/>
    <mergeCell ref="I23:O23"/>
    <mergeCell ref="R17:Y17"/>
    <mergeCell ref="R30:Y30"/>
    <mergeCell ref="I30:O30"/>
    <mergeCell ref="R29:Y29"/>
    <mergeCell ref="R20:Y20"/>
    <mergeCell ref="R21:Y21"/>
    <mergeCell ref="R22:Y22"/>
    <mergeCell ref="R25:Y25"/>
    <mergeCell ref="R26:Y26"/>
    <mergeCell ref="R27:Y27"/>
    <mergeCell ref="R28:Y28"/>
    <mergeCell ref="R23:Y23"/>
    <mergeCell ref="R24:Y24"/>
    <mergeCell ref="I32:O32"/>
    <mergeCell ref="I27:O27"/>
    <mergeCell ref="A16:H16"/>
    <mergeCell ref="A18:H18"/>
    <mergeCell ref="A19:H19"/>
    <mergeCell ref="A20:H20"/>
    <mergeCell ref="A21:H21"/>
    <mergeCell ref="A22:H22"/>
    <mergeCell ref="A29:H29"/>
    <mergeCell ref="A30:H30"/>
    <mergeCell ref="A31:H31"/>
    <mergeCell ref="A32:H32"/>
    <mergeCell ref="A23:H23"/>
    <mergeCell ref="A24:H24"/>
    <mergeCell ref="A25:H25"/>
    <mergeCell ref="A26:H26"/>
    <mergeCell ref="A27:H27"/>
    <mergeCell ref="A28:H28"/>
    <mergeCell ref="I24:O24"/>
    <mergeCell ref="I25:O25"/>
    <mergeCell ref="I26:O26"/>
    <mergeCell ref="A17:H17"/>
    <mergeCell ref="I17:O17"/>
    <mergeCell ref="I16:O16"/>
    <mergeCell ref="R5:AF5"/>
    <mergeCell ref="I31:O31"/>
    <mergeCell ref="Z9:AF9"/>
    <mergeCell ref="Z11:AF11"/>
    <mergeCell ref="Z12:AF12"/>
    <mergeCell ref="Z13:AF13"/>
    <mergeCell ref="Z14:AF14"/>
    <mergeCell ref="Z15:AF15"/>
    <mergeCell ref="Z22:AF22"/>
    <mergeCell ref="R9:Y9"/>
    <mergeCell ref="R11:Y11"/>
    <mergeCell ref="R12:Y12"/>
    <mergeCell ref="R13:Y13"/>
    <mergeCell ref="R14:Y14"/>
    <mergeCell ref="R16:Y16"/>
    <mergeCell ref="I9:O9"/>
    <mergeCell ref="I11:O11"/>
    <mergeCell ref="I15:O15"/>
    <mergeCell ref="R18:Y18"/>
    <mergeCell ref="I28:O28"/>
    <mergeCell ref="I29:O29"/>
    <mergeCell ref="I18:O18"/>
    <mergeCell ref="I19:O19"/>
    <mergeCell ref="I20:O20"/>
    <mergeCell ref="Z17:AF17"/>
    <mergeCell ref="A1:G1"/>
    <mergeCell ref="H1:AF1"/>
    <mergeCell ref="R8:Y8"/>
    <mergeCell ref="Z8:AF8"/>
    <mergeCell ref="A9:H9"/>
    <mergeCell ref="A11:H11"/>
    <mergeCell ref="A12:H12"/>
    <mergeCell ref="A13:H13"/>
    <mergeCell ref="A14:H14"/>
    <mergeCell ref="I12:O12"/>
    <mergeCell ref="I13:O13"/>
    <mergeCell ref="I14:O14"/>
    <mergeCell ref="A10:H10"/>
    <mergeCell ref="I10:O10"/>
    <mergeCell ref="R10:Y10"/>
    <mergeCell ref="Z10:AF10"/>
    <mergeCell ref="A15:H15"/>
    <mergeCell ref="A3:G3"/>
    <mergeCell ref="H3:M3"/>
    <mergeCell ref="N3:AF3"/>
    <mergeCell ref="A8:H8"/>
    <mergeCell ref="I8:O8"/>
    <mergeCell ref="A5:O5"/>
  </mergeCells>
  <phoneticPr fontId="3"/>
  <dataValidations count="2">
    <dataValidation allowBlank="1" showInputMessage="1" promptTitle="直接入力も可能！" sqref="A3:G3" xr:uid="{00000000-0002-0000-0200-000000000000}"/>
    <dataValidation allowBlank="1" showErrorMessage="1" promptTitle="手入力をお願いします。" prompt="自動計算されません。" sqref="I21:O22 Z21:AF22" xr:uid="{00000000-0002-0000-0200-000001000000}"/>
  </dataValidations>
  <printOptions horizontalCentered="1"/>
  <pageMargins left="0.59055118110236227" right="0.59055118110236227" top="0.78740157480314965" bottom="0.78740157480314965" header="0.51181102362204722" footer="0.51181102362204722"/>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pageSetUpPr fitToPage="1"/>
  </sheetPr>
  <dimension ref="A1:BK126"/>
  <sheetViews>
    <sheetView view="pageBreakPreview" zoomScaleNormal="100" zoomScaleSheetLayoutView="100" workbookViewId="0">
      <selection activeCell="B7" sqref="B7:B8"/>
    </sheetView>
  </sheetViews>
  <sheetFormatPr baseColWidth="10" defaultColWidth="9" defaultRowHeight="14"/>
  <cols>
    <col min="1" max="1" width="3.1640625" style="75" bestFit="1" customWidth="1"/>
    <col min="2" max="2" width="11.1640625" style="74" bestFit="1" customWidth="1"/>
    <col min="3" max="3" width="4.6640625" style="74" bestFit="1" customWidth="1"/>
    <col min="4" max="4" width="3.1640625" style="76" bestFit="1" customWidth="1"/>
    <col min="5" max="5" width="3.1640625" style="74" bestFit="1" customWidth="1"/>
    <col min="6" max="6" width="6.5" style="74" bestFit="1" customWidth="1"/>
    <col min="7" max="7" width="5.83203125" style="74" bestFit="1" customWidth="1"/>
    <col min="8" max="8" width="3.1640625" style="74" bestFit="1" customWidth="1"/>
    <col min="9" max="10" width="5.83203125" style="74" bestFit="1" customWidth="1"/>
    <col min="11" max="11" width="6.1640625" style="74" bestFit="1" customWidth="1"/>
    <col min="12" max="13" width="5.83203125" style="74" bestFit="1" customWidth="1"/>
    <col min="14" max="14" width="3.33203125" style="74" bestFit="1" customWidth="1"/>
    <col min="15" max="15" width="4.83203125" style="74" bestFit="1" customWidth="1"/>
    <col min="16" max="16" width="5.83203125" style="74" bestFit="1" customWidth="1"/>
    <col min="17" max="17" width="9.6640625" style="77" bestFit="1" customWidth="1"/>
    <col min="18" max="18" width="9.6640625" style="77" customWidth="1"/>
    <col min="19" max="19" width="7.6640625" style="77" bestFit="1" customWidth="1"/>
    <col min="20" max="20" width="3" style="74" customWidth="1"/>
    <col min="21" max="54" width="9" style="74" hidden="1" customWidth="1"/>
    <col min="55" max="63" width="9" style="74" customWidth="1"/>
    <col min="64" max="16384" width="9" style="74"/>
  </cols>
  <sheetData>
    <row r="1" spans="1:63" ht="23.25" customHeight="1">
      <c r="A1" s="199" t="s">
        <v>157</v>
      </c>
      <c r="B1" s="199"/>
      <c r="C1" s="199"/>
      <c r="D1" s="200" t="s">
        <v>247</v>
      </c>
      <c r="E1" s="200"/>
      <c r="F1" s="200"/>
      <c r="G1" s="200"/>
      <c r="H1" s="200"/>
      <c r="I1" s="200"/>
      <c r="J1" s="200"/>
      <c r="K1" s="200"/>
      <c r="L1" s="200"/>
      <c r="M1" s="200"/>
      <c r="N1" s="200"/>
      <c r="O1" s="200"/>
      <c r="P1" s="201">
        <f>様式5!C3</f>
        <v>0</v>
      </c>
      <c r="Q1" s="202"/>
      <c r="R1" s="148"/>
      <c r="S1" s="73" t="s">
        <v>14</v>
      </c>
    </row>
    <row r="2" spans="1:63" ht="6.5" customHeight="1"/>
    <row r="3" spans="1:63" ht="32.25" customHeight="1">
      <c r="A3" s="78" t="s">
        <v>158</v>
      </c>
      <c r="B3" s="204" t="s">
        <v>234</v>
      </c>
      <c r="C3" s="204"/>
      <c r="D3" s="204"/>
      <c r="E3" s="204"/>
      <c r="F3" s="204"/>
      <c r="G3" s="204"/>
      <c r="H3" s="204"/>
      <c r="I3" s="204"/>
      <c r="J3" s="204"/>
      <c r="K3" s="204"/>
      <c r="L3" s="204"/>
      <c r="M3" s="211" t="s">
        <v>160</v>
      </c>
      <c r="N3" s="211"/>
      <c r="O3" s="211"/>
      <c r="P3" s="205">
        <f>_xlfn.AGGREGATE(9,6,S7:S126)</f>
        <v>0</v>
      </c>
      <c r="Q3" s="205"/>
      <c r="R3" s="205"/>
      <c r="S3" s="205"/>
      <c r="U3" s="195" t="s">
        <v>179</v>
      </c>
      <c r="V3" s="195"/>
      <c r="W3" s="195" t="s">
        <v>184</v>
      </c>
      <c r="X3" s="195"/>
      <c r="Y3" s="195" t="s">
        <v>185</v>
      </c>
      <c r="Z3" s="195"/>
      <c r="AA3" s="195" t="s">
        <v>179</v>
      </c>
      <c r="AB3" s="195"/>
      <c r="AC3" s="195" t="s">
        <v>184</v>
      </c>
      <c r="AD3" s="195"/>
      <c r="AE3" s="195" t="s">
        <v>185</v>
      </c>
      <c r="AF3" s="195"/>
      <c r="AH3" s="195" t="s">
        <v>179</v>
      </c>
      <c r="AI3" s="195"/>
      <c r="AJ3" s="195" t="s">
        <v>184</v>
      </c>
      <c r="AK3" s="195"/>
      <c r="AL3" s="195" t="s">
        <v>185</v>
      </c>
      <c r="AM3" s="195"/>
      <c r="AN3" s="195" t="s">
        <v>179</v>
      </c>
      <c r="AO3" s="195"/>
      <c r="AP3" s="195" t="s">
        <v>184</v>
      </c>
      <c r="AQ3" s="195"/>
      <c r="AR3" s="195" t="s">
        <v>185</v>
      </c>
      <c r="AS3" s="195"/>
      <c r="AU3" s="125"/>
    </row>
    <row r="4" spans="1:63" ht="6.75" customHeight="1">
      <c r="U4" s="195">
        <f>SUM(U7:U126)</f>
        <v>0</v>
      </c>
      <c r="V4" s="195">
        <f t="shared" ref="V4:AF4" si="0">SUM(V7:V126)</f>
        <v>0</v>
      </c>
      <c r="W4" s="195">
        <f t="shared" si="0"/>
        <v>0</v>
      </c>
      <c r="X4" s="195">
        <f t="shared" si="0"/>
        <v>0</v>
      </c>
      <c r="Y4" s="195">
        <f t="shared" si="0"/>
        <v>0</v>
      </c>
      <c r="Z4" s="195">
        <f t="shared" si="0"/>
        <v>0</v>
      </c>
      <c r="AA4" s="195">
        <f t="shared" si="0"/>
        <v>0</v>
      </c>
      <c r="AB4" s="195">
        <f t="shared" si="0"/>
        <v>0</v>
      </c>
      <c r="AC4" s="195">
        <f t="shared" si="0"/>
        <v>0</v>
      </c>
      <c r="AD4" s="195">
        <f t="shared" si="0"/>
        <v>0</v>
      </c>
      <c r="AE4" s="195">
        <f t="shared" si="0"/>
        <v>0</v>
      </c>
      <c r="AF4" s="195">
        <f t="shared" si="0"/>
        <v>0</v>
      </c>
      <c r="AH4" s="195">
        <f>SUM(AH7:AH126)</f>
        <v>0</v>
      </c>
      <c r="AI4" s="195">
        <f t="shared" ref="AI4:AS4" si="1">SUM(AI7:AI126)</f>
        <v>0</v>
      </c>
      <c r="AJ4" s="195">
        <f t="shared" si="1"/>
        <v>0</v>
      </c>
      <c r="AK4" s="195">
        <f t="shared" si="1"/>
        <v>0</v>
      </c>
      <c r="AL4" s="195">
        <f t="shared" si="1"/>
        <v>0</v>
      </c>
      <c r="AM4" s="195">
        <f t="shared" si="1"/>
        <v>0</v>
      </c>
      <c r="AN4" s="195">
        <f t="shared" si="1"/>
        <v>0</v>
      </c>
      <c r="AO4" s="195">
        <f t="shared" si="1"/>
        <v>0</v>
      </c>
      <c r="AP4" s="195">
        <f t="shared" si="1"/>
        <v>0</v>
      </c>
      <c r="AQ4" s="195">
        <f t="shared" si="1"/>
        <v>0</v>
      </c>
      <c r="AR4" s="195">
        <f t="shared" si="1"/>
        <v>0</v>
      </c>
      <c r="AS4" s="195">
        <f t="shared" si="1"/>
        <v>0</v>
      </c>
      <c r="AU4" s="125"/>
    </row>
    <row r="5" spans="1:63" ht="13.5" customHeight="1">
      <c r="A5" s="203"/>
      <c r="B5" s="210" t="s">
        <v>95</v>
      </c>
      <c r="C5" s="210" t="s">
        <v>155</v>
      </c>
      <c r="D5" s="207" t="s">
        <v>151</v>
      </c>
      <c r="E5" s="210" t="s">
        <v>96</v>
      </c>
      <c r="F5" s="210"/>
      <c r="G5" s="210"/>
      <c r="H5" s="210" t="s">
        <v>97</v>
      </c>
      <c r="I5" s="210"/>
      <c r="J5" s="210"/>
      <c r="K5" s="210" t="s">
        <v>98</v>
      </c>
      <c r="L5" s="210"/>
      <c r="M5" s="210"/>
      <c r="N5" s="210" t="s">
        <v>99</v>
      </c>
      <c r="O5" s="210"/>
      <c r="P5" s="210"/>
      <c r="Q5" s="116" t="s">
        <v>159</v>
      </c>
      <c r="R5" s="129" t="s">
        <v>257</v>
      </c>
      <c r="S5" s="203" t="s">
        <v>100</v>
      </c>
      <c r="U5" s="195"/>
      <c r="V5" s="195"/>
      <c r="W5" s="195"/>
      <c r="X5" s="195"/>
      <c r="Y5" s="195"/>
      <c r="Z5" s="195"/>
      <c r="AA5" s="195"/>
      <c r="AB5" s="195"/>
      <c r="AC5" s="195"/>
      <c r="AD5" s="195"/>
      <c r="AE5" s="195"/>
      <c r="AF5" s="195"/>
      <c r="AH5" s="195"/>
      <c r="AI5" s="195"/>
      <c r="AJ5" s="195"/>
      <c r="AK5" s="195"/>
      <c r="AL5" s="195"/>
      <c r="AM5" s="195"/>
      <c r="AN5" s="195"/>
      <c r="AO5" s="195"/>
      <c r="AP5" s="195"/>
      <c r="AQ5" s="195"/>
      <c r="AR5" s="195"/>
      <c r="AS5" s="195"/>
      <c r="AU5" s="125"/>
    </row>
    <row r="6" spans="1:63" ht="14.25" customHeight="1">
      <c r="A6" s="203"/>
      <c r="B6" s="210"/>
      <c r="C6" s="210"/>
      <c r="D6" s="208"/>
      <c r="E6" s="80" t="s">
        <v>101</v>
      </c>
      <c r="F6" s="81" t="s">
        <v>102</v>
      </c>
      <c r="G6" s="82" t="s">
        <v>103</v>
      </c>
      <c r="H6" s="80" t="s">
        <v>101</v>
      </c>
      <c r="I6" s="81" t="s">
        <v>104</v>
      </c>
      <c r="J6" s="82" t="s">
        <v>103</v>
      </c>
      <c r="K6" s="83" t="s">
        <v>105</v>
      </c>
      <c r="L6" s="81" t="s">
        <v>104</v>
      </c>
      <c r="M6" s="82" t="s">
        <v>103</v>
      </c>
      <c r="N6" s="80" t="s">
        <v>101</v>
      </c>
      <c r="O6" s="81" t="s">
        <v>104</v>
      </c>
      <c r="P6" s="82" t="s">
        <v>103</v>
      </c>
      <c r="Q6" s="84" t="s">
        <v>106</v>
      </c>
      <c r="R6" s="129" t="s">
        <v>258</v>
      </c>
      <c r="S6" s="203"/>
      <c r="U6" s="79" t="s">
        <v>181</v>
      </c>
      <c r="V6" s="79" t="s">
        <v>180</v>
      </c>
      <c r="W6" s="79" t="s">
        <v>181</v>
      </c>
      <c r="X6" s="79" t="s">
        <v>180</v>
      </c>
      <c r="Y6" s="79" t="s">
        <v>181</v>
      </c>
      <c r="Z6" s="79" t="s">
        <v>180</v>
      </c>
      <c r="AA6" s="79" t="s">
        <v>182</v>
      </c>
      <c r="AB6" s="79" t="s">
        <v>183</v>
      </c>
      <c r="AC6" s="79" t="s">
        <v>182</v>
      </c>
      <c r="AD6" s="79" t="s">
        <v>183</v>
      </c>
      <c r="AE6" s="79" t="s">
        <v>182</v>
      </c>
      <c r="AF6" s="79" t="s">
        <v>183</v>
      </c>
      <c r="AH6" s="85" t="s">
        <v>188</v>
      </c>
      <c r="AI6" s="85" t="s">
        <v>187</v>
      </c>
      <c r="AJ6" s="85" t="s">
        <v>188</v>
      </c>
      <c r="AK6" s="85" t="s">
        <v>187</v>
      </c>
      <c r="AL6" s="85" t="s">
        <v>188</v>
      </c>
      <c r="AM6" s="85" t="s">
        <v>187</v>
      </c>
      <c r="AN6" s="85" t="s">
        <v>191</v>
      </c>
      <c r="AO6" s="85" t="s">
        <v>190</v>
      </c>
      <c r="AP6" s="85" t="s">
        <v>189</v>
      </c>
      <c r="AQ6" s="85" t="s">
        <v>190</v>
      </c>
      <c r="AR6" s="85" t="s">
        <v>189</v>
      </c>
      <c r="AS6" s="85" t="s">
        <v>190</v>
      </c>
      <c r="AU6" s="126"/>
    </row>
    <row r="7" spans="1:63" ht="19" customHeight="1">
      <c r="A7" s="203">
        <v>1</v>
      </c>
      <c r="B7" s="209" t="str">
        <f>IF(VLOOKUP(A7,様式5!$A$10:$B$309,2,FALSE)="","",VLOOKUP(A7,様式5!$A$10:$B$309,2,FALSE))</f>
        <v/>
      </c>
      <c r="C7" s="206" t="str">
        <f>IF(VLOOKUP(A7,様式5!$A$10:$K$309,11,FALSE)="","",VLOOKUP(A7,様式5!$A$10:$K$309,11,FALSE))</f>
        <v/>
      </c>
      <c r="D7" s="86" t="s">
        <v>107</v>
      </c>
      <c r="E7" s="87">
        <f>COUNTIF(様式5!$AA$10:$AA$309,D7&amp;B7&amp;"1")</f>
        <v>0</v>
      </c>
      <c r="F7" s="70" t="e">
        <f>VLOOKUP(C7,$AX$7:$AY$10,2,FALSE)</f>
        <v>#N/A</v>
      </c>
      <c r="G7" s="118" t="e">
        <f>E7*F7</f>
        <v>#N/A</v>
      </c>
      <c r="H7" s="89">
        <f>COUNTIF(様式5!$AA$10:$AA$309,D7&amp;B7&amp;"2")</f>
        <v>0</v>
      </c>
      <c r="I7" s="70" t="e">
        <f>VLOOKUP(C7,$AX$7:$AZ$10,3,FALSE)</f>
        <v>#N/A</v>
      </c>
      <c r="J7" s="118" t="e">
        <f t="shared" ref="J7:J28" si="2">H7*I7</f>
        <v>#N/A</v>
      </c>
      <c r="K7" s="89">
        <f>IF(COUNTIF(様式5!$AC$10:$AC$309,D7&amp;"400mR"&amp;B7)&gt;=1,1,0)+IF(COUNTIF(様式5!$AD$10:$AD$309,D7&amp;"1600mR"&amp;B7)&gt;=1,1,0)</f>
        <v>0</v>
      </c>
      <c r="L7" s="70" t="e">
        <f>VLOOKUP(C7,$AX$7:$BA$10,4,FALSE)</f>
        <v>#N/A</v>
      </c>
      <c r="M7" s="118" t="e">
        <f t="shared" ref="M7:M28" si="3">K7*L7</f>
        <v>#N/A</v>
      </c>
      <c r="N7" s="89">
        <f>COUNTIF(様式5!$AE$10:$AE$309,B7&amp;D7)</f>
        <v>0</v>
      </c>
      <c r="O7" s="70">
        <v>400</v>
      </c>
      <c r="P7" s="88">
        <f t="shared" ref="P7:P28" si="4">IF(N7="",0,N7*400)</f>
        <v>0</v>
      </c>
      <c r="Q7" s="120" t="e">
        <f>SUM(G7,J7,M7,P7)</f>
        <v>#N/A</v>
      </c>
      <c r="R7" s="128"/>
      <c r="S7" s="197" t="e">
        <f>SUM(Q7,Q8)-R7-R8</f>
        <v>#N/A</v>
      </c>
      <c r="U7" s="79">
        <f>IFERROR(IF($C7=$U$3,E7,0),0)</f>
        <v>0</v>
      </c>
      <c r="V7" s="79">
        <f>IFERROR(IF($C7=$U$3,H7,0),0)</f>
        <v>0</v>
      </c>
      <c r="W7" s="79">
        <f>IFERROR(IF($C7=$W$3,E7,0),0)</f>
        <v>0</v>
      </c>
      <c r="X7" s="79">
        <f>IFERROR(IF($C7=$W$3,H7,0),0)</f>
        <v>0</v>
      </c>
      <c r="Y7" s="79">
        <f>IFERROR(IF($C7=$Y$3,E7,0),0)</f>
        <v>0</v>
      </c>
      <c r="Z7" s="79">
        <f>IFERROR(IF($C7=$Y$3,H7,0),0)</f>
        <v>0</v>
      </c>
      <c r="AA7" s="90"/>
      <c r="AB7" s="90"/>
      <c r="AC7" s="90"/>
      <c r="AD7" s="90"/>
      <c r="AE7" s="90"/>
      <c r="AF7" s="90"/>
      <c r="AH7" s="85">
        <f>IFERROR(IF($C7=$AH$3,$N7,0),0)</f>
        <v>0</v>
      </c>
      <c r="AI7" s="85">
        <f>IFERROR(IF($C7=$AH$3,$K7,0),0)</f>
        <v>0</v>
      </c>
      <c r="AJ7" s="85">
        <f>IFERROR(IF($C7=$AJ$3,$N7,0),0)</f>
        <v>0</v>
      </c>
      <c r="AK7" s="85">
        <f>IFERROR(IF($C7=$AJ$3,$K7,0),0)</f>
        <v>0</v>
      </c>
      <c r="AL7" s="85">
        <f>IFERROR(IF($C7=$AL$3,$N7,0),0)</f>
        <v>0</v>
      </c>
      <c r="AM7" s="85">
        <f>IFERROR(IF($C7=$AL$3,$K7,0),0)</f>
        <v>0</v>
      </c>
      <c r="AN7" s="91"/>
      <c r="AO7" s="91"/>
      <c r="AP7" s="91"/>
      <c r="AQ7" s="91"/>
      <c r="AR7" s="91"/>
      <c r="AS7" s="91"/>
      <c r="AU7" s="195" t="str">
        <f>IF(SUM(E7:E8,H7:H8)=SUM(U7:AF8),"","×")</f>
        <v/>
      </c>
      <c r="AV7" s="195" t="str">
        <f>IF(SUM(K7:K8,N7:N8)=SUM(AH7:AS8),"","×")</f>
        <v/>
      </c>
      <c r="AX7" s="71"/>
      <c r="AY7" s="71" t="s">
        <v>109</v>
      </c>
      <c r="AZ7" s="71" t="s">
        <v>110</v>
      </c>
      <c r="BA7" s="71" t="s">
        <v>148</v>
      </c>
    </row>
    <row r="8" spans="1:63" ht="19" customHeight="1">
      <c r="A8" s="203"/>
      <c r="B8" s="209"/>
      <c r="C8" s="206"/>
      <c r="D8" s="92" t="s">
        <v>108</v>
      </c>
      <c r="E8" s="93">
        <f>COUNTIF(様式5!$AA$10:$AA$309,D8&amp;B7&amp;"1")</f>
        <v>0</v>
      </c>
      <c r="F8" s="72" t="e">
        <f>VLOOKUP(C7,$AX$7:$AY$10,2,FALSE)</f>
        <v>#N/A</v>
      </c>
      <c r="G8" s="119" t="e">
        <f>E8*F8</f>
        <v>#N/A</v>
      </c>
      <c r="H8" s="95">
        <f>COUNTIF(様式5!$AA$10:$AA$309,D8&amp;B7&amp;"2")</f>
        <v>0</v>
      </c>
      <c r="I8" s="96" t="e">
        <f>VLOOKUP(C7,$AX$7:$AZ$10,3,FALSE)</f>
        <v>#N/A</v>
      </c>
      <c r="J8" s="119" t="e">
        <f t="shared" si="2"/>
        <v>#N/A</v>
      </c>
      <c r="K8" s="95">
        <f>IF(COUNTIF(様式5!$AC$10:$AC$309,D8&amp;"400mR"&amp;B7)&gt;=1,1,0)+IF(COUNTIF(様式5!$AD$10:$AD$309,D8&amp;"1600mR"&amp;B7)&gt;=1,1,0)</f>
        <v>0</v>
      </c>
      <c r="L8" s="72" t="e">
        <f>VLOOKUP(C7,$AX$7:$BA$10,4,FALSE)</f>
        <v>#N/A</v>
      </c>
      <c r="M8" s="119" t="e">
        <f t="shared" si="3"/>
        <v>#N/A</v>
      </c>
      <c r="N8" s="97">
        <f>COUNTIF(様式5!$AE$10:$AE$309,B7&amp;D8)</f>
        <v>0</v>
      </c>
      <c r="O8" s="72">
        <v>400</v>
      </c>
      <c r="P8" s="94">
        <f t="shared" si="4"/>
        <v>0</v>
      </c>
      <c r="Q8" s="121" t="e">
        <f t="shared" ref="Q8:Q29" si="5">SUM(G8,J8,M8,P8)</f>
        <v>#N/A</v>
      </c>
      <c r="R8" s="149"/>
      <c r="S8" s="197"/>
      <c r="U8" s="90"/>
      <c r="V8" s="90"/>
      <c r="W8" s="90"/>
      <c r="X8" s="90"/>
      <c r="Y8" s="79"/>
      <c r="Z8" s="79"/>
      <c r="AA8" s="79">
        <f>IFERROR(IF($C7=$AA$3,E8,0),0)</f>
        <v>0</v>
      </c>
      <c r="AB8" s="79">
        <f>IFERROR(IF($C7=$AA$3,H8,0),0)</f>
        <v>0</v>
      </c>
      <c r="AC8" s="79">
        <f>IFERROR(IF($C7=$AC$3,E8,0),0)</f>
        <v>0</v>
      </c>
      <c r="AD8" s="79">
        <f>IFERROR(IF($C7=$AC$3,H8,0),0)</f>
        <v>0</v>
      </c>
      <c r="AE8" s="79">
        <f>IFERROR(IF($C7=$AE$3,E8,0),0)</f>
        <v>0</v>
      </c>
      <c r="AF8" s="79">
        <f>IFERROR(IF($C7=$AE$3,H8,0),0)</f>
        <v>0</v>
      </c>
      <c r="AH8" s="91"/>
      <c r="AI8" s="91"/>
      <c r="AJ8" s="91"/>
      <c r="AK8" s="91"/>
      <c r="AL8" s="91"/>
      <c r="AM8" s="91"/>
      <c r="AN8" s="85">
        <f>IFERROR(IF($C7=$AN$3,$N8,0),0)</f>
        <v>0</v>
      </c>
      <c r="AO8" s="85">
        <f>IFERROR(IF($C7=$AN$3,$K8,0),0)</f>
        <v>0</v>
      </c>
      <c r="AP8" s="85">
        <f>IFERROR(IF($C7=$AP$3,$N8,0),0)</f>
        <v>0</v>
      </c>
      <c r="AQ8" s="85">
        <f>IFERROR(IF($C7=$AP$3,$K8,0),0)</f>
        <v>0</v>
      </c>
      <c r="AR8" s="85">
        <f>IFERROR(IF($C7=$AR$3,$N8,0),0)</f>
        <v>0</v>
      </c>
      <c r="AS8" s="85">
        <f>IFERROR(IF($C7=$AR$3,$K8,0),0)</f>
        <v>0</v>
      </c>
      <c r="AU8" s="195"/>
      <c r="AV8" s="195"/>
      <c r="AX8" s="71" t="s">
        <v>149</v>
      </c>
      <c r="AY8" s="71">
        <v>1500</v>
      </c>
      <c r="AZ8" s="71">
        <v>2500</v>
      </c>
      <c r="BA8" s="71">
        <v>2500</v>
      </c>
    </row>
    <row r="9" spans="1:63" ht="19" customHeight="1">
      <c r="A9" s="203">
        <v>2</v>
      </c>
      <c r="B9" s="209" t="e">
        <f>IF(VLOOKUP(A9,様式5!$A$10:$B$309,2,FALSE)="","",VLOOKUP(A9,様式5!$A$10:$B$309,2,FALSE))</f>
        <v>#N/A</v>
      </c>
      <c r="C9" s="206" t="e">
        <f>IF(VLOOKUP(A9,様式5!$A$10:$K$309,11,FALSE)="","",VLOOKUP(A9,様式5!$A$10:$K$309,11,FALSE))</f>
        <v>#N/A</v>
      </c>
      <c r="D9" s="86" t="s">
        <v>107</v>
      </c>
      <c r="E9" s="87">
        <f>COUNTIF(様式5!$AA$10:$AA$309,D9&amp;B9&amp;"1")</f>
        <v>0</v>
      </c>
      <c r="F9" s="70" t="e">
        <f t="shared" ref="F9" si="6">VLOOKUP(C9,$AX$7:$AY$10,2,FALSE)</f>
        <v>#N/A</v>
      </c>
      <c r="G9" s="118" t="e">
        <f t="shared" ref="G9:G28" si="7">E9*F9</f>
        <v>#N/A</v>
      </c>
      <c r="H9" s="89">
        <f>COUNTIF(様式5!$AA$10:$AA$309,D9&amp;B9&amp;"2")</f>
        <v>0</v>
      </c>
      <c r="I9" s="70" t="e">
        <f t="shared" ref="I9" si="8">VLOOKUP(C9,$AX$7:$AZ$10,3,FALSE)</f>
        <v>#N/A</v>
      </c>
      <c r="J9" s="118" t="e">
        <f t="shared" si="2"/>
        <v>#N/A</v>
      </c>
      <c r="K9" s="89">
        <f>IF(COUNTIF(様式5!$AC$10:$AC$309,D9&amp;"400mR"&amp;B9)&gt;=1,1,0)+IF(COUNTIF(様式5!$AD$10:$AD$309,D9&amp;"1600mR"&amp;B9)&gt;=1,1,0)</f>
        <v>0</v>
      </c>
      <c r="L9" s="70" t="e">
        <f t="shared" ref="L9" si="9">VLOOKUP(C9,$AX$7:$BA$10,4,FALSE)</f>
        <v>#N/A</v>
      </c>
      <c r="M9" s="118" t="e">
        <f t="shared" si="3"/>
        <v>#N/A</v>
      </c>
      <c r="N9" s="89">
        <f>COUNTIF(様式5!$AE$10:$AE$309,B9&amp;D9)</f>
        <v>0</v>
      </c>
      <c r="O9" s="70">
        <v>400</v>
      </c>
      <c r="P9" s="88">
        <f t="shared" si="4"/>
        <v>0</v>
      </c>
      <c r="Q9" s="120" t="e">
        <f t="shared" si="5"/>
        <v>#N/A</v>
      </c>
      <c r="R9" s="127"/>
      <c r="S9" s="196" t="e">
        <f>SUM(Q9,Q10)</f>
        <v>#N/A</v>
      </c>
      <c r="U9" s="79">
        <f t="shared" ref="U9:U71" si="10">IFERROR(IF($C9=$U$3,E9,0),0)</f>
        <v>0</v>
      </c>
      <c r="V9" s="79">
        <f t="shared" ref="V9:V71" si="11">IFERROR(IF($C9=$U$3,H9,0),0)</f>
        <v>0</v>
      </c>
      <c r="W9" s="79">
        <f t="shared" ref="W9:W71" si="12">IFERROR(IF($C9=$W$3,E9,0),0)</f>
        <v>0</v>
      </c>
      <c r="X9" s="79">
        <f t="shared" ref="X9:X71" si="13">IFERROR(IF($C9=$W$3,H9,0),0)</f>
        <v>0</v>
      </c>
      <c r="Y9" s="79">
        <f t="shared" ref="Y9:Y71" si="14">IFERROR(IF($C9=$Y$3,E9,0),0)</f>
        <v>0</v>
      </c>
      <c r="Z9" s="79">
        <f t="shared" ref="Z9:Z71" si="15">IFERROR(IF($C9=$Y$3,H9,0),0)</f>
        <v>0</v>
      </c>
      <c r="AA9" s="90"/>
      <c r="AB9" s="90"/>
      <c r="AC9" s="90"/>
      <c r="AD9" s="90"/>
      <c r="AE9" s="90"/>
      <c r="AF9" s="90"/>
      <c r="AH9" s="85">
        <f t="shared" ref="AH9" si="16">IFERROR(IF($C9=$AH$3,$N9,0),0)</f>
        <v>0</v>
      </c>
      <c r="AI9" s="85">
        <f t="shared" ref="AI9" si="17">IFERROR(IF($C9=$AH$3,$K9,0),0)</f>
        <v>0</v>
      </c>
      <c r="AJ9" s="85">
        <f t="shared" ref="AJ9" si="18">IFERROR(IF($C9=$AJ$3,$N9,0),0)</f>
        <v>0</v>
      </c>
      <c r="AK9" s="85">
        <f t="shared" ref="AK9" si="19">IFERROR(IF($C9=$AJ$3,$K9,0),0)</f>
        <v>0</v>
      </c>
      <c r="AL9" s="85">
        <f t="shared" ref="AL9" si="20">IFERROR(IF($C9=$AL$3,$N9,0),0)</f>
        <v>0</v>
      </c>
      <c r="AM9" s="85">
        <f t="shared" ref="AM9" si="21">IFERROR(IF($C9=$AL$3,$K9,0),0)</f>
        <v>0</v>
      </c>
      <c r="AN9" s="91"/>
      <c r="AO9" s="91"/>
      <c r="AP9" s="91"/>
      <c r="AQ9" s="91"/>
      <c r="AR9" s="91"/>
      <c r="AS9" s="91"/>
      <c r="AU9" s="195" t="str">
        <f t="shared" ref="AU9" si="22">IF(SUM(E9:E10,H9:H10)=SUM(U9:AF10),"","×")</f>
        <v/>
      </c>
      <c r="AV9" s="195" t="str">
        <f>IF(SUM(K9:K10,N9:N10)=SUM(AH9:AS10),"","×")</f>
        <v/>
      </c>
      <c r="AX9" s="71" t="s">
        <v>150</v>
      </c>
      <c r="AY9" s="71">
        <v>2000</v>
      </c>
      <c r="AZ9" s="71">
        <v>3000</v>
      </c>
      <c r="BA9" s="71">
        <v>3500</v>
      </c>
    </row>
    <row r="10" spans="1:63" ht="19" customHeight="1">
      <c r="A10" s="203"/>
      <c r="B10" s="209"/>
      <c r="C10" s="206"/>
      <c r="D10" s="92" t="s">
        <v>108</v>
      </c>
      <c r="E10" s="93">
        <f>COUNTIF(様式5!$AA$10:$AA$309,D10&amp;B9&amp;"1")</f>
        <v>0</v>
      </c>
      <c r="F10" s="72" t="e">
        <f t="shared" ref="F10" si="23">VLOOKUP(C9,$AX$7:$AY$10,2,FALSE)</f>
        <v>#N/A</v>
      </c>
      <c r="G10" s="119" t="e">
        <f t="shared" si="7"/>
        <v>#N/A</v>
      </c>
      <c r="H10" s="95">
        <f>COUNTIF(様式5!$AA$10:$AA$309,D10&amp;B9&amp;"2")</f>
        <v>0</v>
      </c>
      <c r="I10" s="96" t="e">
        <f t="shared" ref="I10" si="24">VLOOKUP(C9,$AX$7:$AZ$10,3,FALSE)</f>
        <v>#N/A</v>
      </c>
      <c r="J10" s="119" t="e">
        <f t="shared" si="2"/>
        <v>#N/A</v>
      </c>
      <c r="K10" s="95">
        <f>IF(COUNTIF(様式5!$AC$10:$AC$309,D10&amp;"400mR"&amp;B9)&gt;=1,1,0)+IF(COUNTIF(様式5!$AD$10:$AD$309,D10&amp;"1600mR"&amp;B9)&gt;=1,1,0)</f>
        <v>0</v>
      </c>
      <c r="L10" s="72" t="e">
        <f t="shared" ref="L10" si="25">VLOOKUP(C9,$AX$7:$BA$10,4,FALSE)</f>
        <v>#N/A</v>
      </c>
      <c r="M10" s="119" t="e">
        <f t="shared" si="3"/>
        <v>#N/A</v>
      </c>
      <c r="N10" s="97">
        <f>COUNTIF(様式5!$AE$10:$AE$309,B9&amp;D10)</f>
        <v>0</v>
      </c>
      <c r="O10" s="72">
        <v>400</v>
      </c>
      <c r="P10" s="94">
        <f t="shared" si="4"/>
        <v>0</v>
      </c>
      <c r="Q10" s="121" t="e">
        <f t="shared" si="5"/>
        <v>#N/A</v>
      </c>
      <c r="R10" s="150"/>
      <c r="S10" s="198"/>
      <c r="U10" s="90"/>
      <c r="V10" s="90"/>
      <c r="W10" s="90"/>
      <c r="X10" s="90"/>
      <c r="Y10" s="79"/>
      <c r="Z10" s="79"/>
      <c r="AA10" s="79">
        <f t="shared" ref="AA10" si="26">IFERROR(IF($C9=$AA$3,E10,0),0)</f>
        <v>0</v>
      </c>
      <c r="AB10" s="79">
        <f t="shared" ref="AB10" si="27">IFERROR(IF($C9=$AA$3,H10,0),0)</f>
        <v>0</v>
      </c>
      <c r="AC10" s="79">
        <f t="shared" ref="AC10" si="28">IFERROR(IF($C9=$AC$3,E10,0),0)</f>
        <v>0</v>
      </c>
      <c r="AD10" s="79">
        <f t="shared" ref="AD10" si="29">IFERROR(IF($C9=$AC$3,H10,0),0)</f>
        <v>0</v>
      </c>
      <c r="AE10" s="79">
        <f t="shared" ref="AE10" si="30">IFERROR(IF($C9=$AE$3,E10,0),0)</f>
        <v>0</v>
      </c>
      <c r="AF10" s="79">
        <f t="shared" ref="AF10" si="31">IFERROR(IF($C9=$AE$3,H10,0),0)</f>
        <v>0</v>
      </c>
      <c r="AH10" s="91"/>
      <c r="AI10" s="91"/>
      <c r="AJ10" s="91"/>
      <c r="AK10" s="91"/>
      <c r="AL10" s="91"/>
      <c r="AM10" s="91"/>
      <c r="AN10" s="85">
        <f t="shared" ref="AN10" si="32">IFERROR(IF($C9=$AN$3,$N10,0),0)</f>
        <v>0</v>
      </c>
      <c r="AO10" s="85">
        <f t="shared" ref="AO10" si="33">IFERROR(IF($C9=$AN$3,$K10,0),0)</f>
        <v>0</v>
      </c>
      <c r="AP10" s="85">
        <f t="shared" ref="AP10" si="34">IFERROR(IF($C9=$AP$3,$N10,0),0)</f>
        <v>0</v>
      </c>
      <c r="AQ10" s="85">
        <f t="shared" ref="AQ10" si="35">IFERROR(IF($C9=$AP$3,$K10,0),0)</f>
        <v>0</v>
      </c>
      <c r="AR10" s="85">
        <f t="shared" ref="AR10" si="36">IFERROR(IF($C9=$AR$3,$N10,0),0)</f>
        <v>0</v>
      </c>
      <c r="AS10" s="85">
        <f t="shared" ref="AS10" si="37">IFERROR(IF($C9=$AR$3,$K10,0),0)</f>
        <v>0</v>
      </c>
      <c r="AU10" s="195"/>
      <c r="AV10" s="195"/>
      <c r="AX10" s="71" t="s">
        <v>112</v>
      </c>
      <c r="AY10" s="71">
        <v>3000</v>
      </c>
      <c r="AZ10" s="71">
        <v>4500</v>
      </c>
      <c r="BA10" s="71">
        <v>4500</v>
      </c>
    </row>
    <row r="11" spans="1:63" ht="19" customHeight="1">
      <c r="A11" s="203">
        <v>3</v>
      </c>
      <c r="B11" s="209" t="e">
        <f>IF(VLOOKUP(A11,様式5!$A$10:$B$309,2,FALSE)="","",VLOOKUP(A11,様式5!$A$10:$B$309,2,FALSE))</f>
        <v>#N/A</v>
      </c>
      <c r="C11" s="206" t="e">
        <f>IF(VLOOKUP(A11,様式5!$A$10:$K$309,11,FALSE)="","",VLOOKUP(A11,様式5!$A$10:$K$309,11,FALSE))</f>
        <v>#N/A</v>
      </c>
      <c r="D11" s="86" t="s">
        <v>107</v>
      </c>
      <c r="E11" s="87">
        <f>COUNTIF(様式5!$AA$10:$AA$309,D11&amp;B11&amp;"1")</f>
        <v>0</v>
      </c>
      <c r="F11" s="70" t="e">
        <f t="shared" ref="F11" si="38">VLOOKUP(C11,$AX$7:$AY$10,2,FALSE)</f>
        <v>#N/A</v>
      </c>
      <c r="G11" s="118" t="e">
        <f t="shared" si="7"/>
        <v>#N/A</v>
      </c>
      <c r="H11" s="89">
        <f>COUNTIF(様式5!$AA$10:$AA$309,D11&amp;B11&amp;"2")</f>
        <v>0</v>
      </c>
      <c r="I11" s="70" t="e">
        <f t="shared" ref="I11" si="39">VLOOKUP(C11,$AX$7:$AZ$10,3,FALSE)</f>
        <v>#N/A</v>
      </c>
      <c r="J11" s="118" t="e">
        <f t="shared" si="2"/>
        <v>#N/A</v>
      </c>
      <c r="K11" s="89">
        <f>IF(COUNTIF(様式5!$AC$10:$AC$309,D11&amp;"400mR"&amp;B11)&gt;=1,1,0)+IF(COUNTIF(様式5!$AD$10:$AD$309,D11&amp;"1600mR"&amp;B11)&gt;=1,1,0)</f>
        <v>0</v>
      </c>
      <c r="L11" s="70" t="e">
        <f t="shared" ref="L11" si="40">VLOOKUP(C11,$AX$7:$BA$10,4,FALSE)</f>
        <v>#N/A</v>
      </c>
      <c r="M11" s="118" t="e">
        <f t="shared" si="3"/>
        <v>#N/A</v>
      </c>
      <c r="N11" s="89">
        <f>COUNTIF(様式5!$AE$10:$AE$309,B11&amp;D11)</f>
        <v>0</v>
      </c>
      <c r="O11" s="70">
        <v>400</v>
      </c>
      <c r="P11" s="88">
        <f t="shared" si="4"/>
        <v>0</v>
      </c>
      <c r="Q11" s="120" t="e">
        <f t="shared" si="5"/>
        <v>#N/A</v>
      </c>
      <c r="R11" s="127"/>
      <c r="S11" s="196" t="e">
        <f>SUM(Q11,Q12)</f>
        <v>#N/A</v>
      </c>
      <c r="U11" s="79">
        <f t="shared" si="10"/>
        <v>0</v>
      </c>
      <c r="V11" s="79">
        <f t="shared" si="11"/>
        <v>0</v>
      </c>
      <c r="W11" s="79">
        <f t="shared" si="12"/>
        <v>0</v>
      </c>
      <c r="X11" s="79">
        <f t="shared" si="13"/>
        <v>0</v>
      </c>
      <c r="Y11" s="79">
        <f t="shared" si="14"/>
        <v>0</v>
      </c>
      <c r="Z11" s="79">
        <f t="shared" si="15"/>
        <v>0</v>
      </c>
      <c r="AA11" s="90"/>
      <c r="AB11" s="90"/>
      <c r="AC11" s="90"/>
      <c r="AD11" s="90"/>
      <c r="AE11" s="90"/>
      <c r="AF11" s="90"/>
      <c r="AH11" s="85">
        <f t="shared" ref="AH11" si="41">IFERROR(IF($C11=$AH$3,$N11,0),0)</f>
        <v>0</v>
      </c>
      <c r="AI11" s="85">
        <f t="shared" ref="AI11" si="42">IFERROR(IF($C11=$AH$3,$K11,0),0)</f>
        <v>0</v>
      </c>
      <c r="AJ11" s="85">
        <f t="shared" ref="AJ11" si="43">IFERROR(IF($C11=$AJ$3,$N11,0),0)</f>
        <v>0</v>
      </c>
      <c r="AK11" s="85">
        <f t="shared" ref="AK11" si="44">IFERROR(IF($C11=$AJ$3,$K11,0),0)</f>
        <v>0</v>
      </c>
      <c r="AL11" s="85">
        <f t="shared" ref="AL11" si="45">IFERROR(IF($C11=$AL$3,$N11,0),0)</f>
        <v>0</v>
      </c>
      <c r="AM11" s="85">
        <f t="shared" ref="AM11" si="46">IFERROR(IF($C11=$AL$3,$K11,0),0)</f>
        <v>0</v>
      </c>
      <c r="AN11" s="91"/>
      <c r="AO11" s="91"/>
      <c r="AP11" s="91"/>
      <c r="AQ11" s="91"/>
      <c r="AR11" s="91"/>
      <c r="AS11" s="91"/>
      <c r="AU11" s="195" t="str">
        <f t="shared" ref="AU11" si="47">IF(SUM(E11:E12,H11:H12)=SUM(U11:AF12),"","×")</f>
        <v/>
      </c>
      <c r="AV11" s="195" t="str">
        <f t="shared" ref="AV11" si="48">IF(SUM(K11:K12,N11:N12)=SUM(AH11:AS12),"","×")</f>
        <v/>
      </c>
    </row>
    <row r="12" spans="1:63" ht="19" customHeight="1">
      <c r="A12" s="203"/>
      <c r="B12" s="209"/>
      <c r="C12" s="206"/>
      <c r="D12" s="92" t="s">
        <v>108</v>
      </c>
      <c r="E12" s="93">
        <f>COUNTIF(様式5!$AA$10:$AA$309,D12&amp;B11&amp;"1")</f>
        <v>0</v>
      </c>
      <c r="F12" s="72" t="e">
        <f t="shared" ref="F12" si="49">VLOOKUP(C11,$AX$7:$AY$10,2,FALSE)</f>
        <v>#N/A</v>
      </c>
      <c r="G12" s="119" t="e">
        <f t="shared" si="7"/>
        <v>#N/A</v>
      </c>
      <c r="H12" s="95">
        <f>COUNTIF(様式5!$AA$10:$AA$309,D12&amp;B11&amp;"2")</f>
        <v>0</v>
      </c>
      <c r="I12" s="96" t="e">
        <f t="shared" ref="I12" si="50">VLOOKUP(C11,$AX$7:$AZ$10,3,FALSE)</f>
        <v>#N/A</v>
      </c>
      <c r="J12" s="119" t="e">
        <f t="shared" si="2"/>
        <v>#N/A</v>
      </c>
      <c r="K12" s="95">
        <f>IF(COUNTIF(様式5!$AC$10:$AC$309,D12&amp;"400mR"&amp;B11)&gt;=1,1,0)+IF(COUNTIF(様式5!$AD$10:$AD$309,D12&amp;"1600mR"&amp;B11)&gt;=1,1,0)</f>
        <v>0</v>
      </c>
      <c r="L12" s="72" t="e">
        <f t="shared" ref="L12" si="51">VLOOKUP(C11,$AX$7:$BA$10,4,FALSE)</f>
        <v>#N/A</v>
      </c>
      <c r="M12" s="119" t="e">
        <f t="shared" si="3"/>
        <v>#N/A</v>
      </c>
      <c r="N12" s="97">
        <f>COUNTIF(様式5!$AE$10:$AE$309,B11&amp;D12)</f>
        <v>0</v>
      </c>
      <c r="O12" s="72">
        <v>400</v>
      </c>
      <c r="P12" s="94">
        <f t="shared" si="4"/>
        <v>0</v>
      </c>
      <c r="Q12" s="121" t="e">
        <f t="shared" si="5"/>
        <v>#N/A</v>
      </c>
      <c r="R12" s="150"/>
      <c r="S12" s="198"/>
      <c r="U12" s="90"/>
      <c r="V12" s="90"/>
      <c r="W12" s="90"/>
      <c r="X12" s="90"/>
      <c r="Y12" s="79"/>
      <c r="Z12" s="79"/>
      <c r="AA12" s="79">
        <f t="shared" ref="AA12" si="52">IFERROR(IF($C11=$AA$3,E12,0),0)</f>
        <v>0</v>
      </c>
      <c r="AB12" s="79">
        <f t="shared" ref="AB12" si="53">IFERROR(IF($C11=$AA$3,H12,0),0)</f>
        <v>0</v>
      </c>
      <c r="AC12" s="79">
        <f t="shared" ref="AC12" si="54">IFERROR(IF($C11=$AC$3,E12,0),0)</f>
        <v>0</v>
      </c>
      <c r="AD12" s="79">
        <f t="shared" ref="AD12" si="55">IFERROR(IF($C11=$AC$3,H12,0),0)</f>
        <v>0</v>
      </c>
      <c r="AE12" s="79">
        <f t="shared" ref="AE12" si="56">IFERROR(IF($C11=$AE$3,E12,0),0)</f>
        <v>0</v>
      </c>
      <c r="AF12" s="79">
        <f t="shared" ref="AF12" si="57">IFERROR(IF($C11=$AE$3,H12,0),0)</f>
        <v>0</v>
      </c>
      <c r="AH12" s="91"/>
      <c r="AI12" s="91"/>
      <c r="AJ12" s="91"/>
      <c r="AK12" s="91"/>
      <c r="AL12" s="91"/>
      <c r="AM12" s="91"/>
      <c r="AN12" s="85">
        <f t="shared" ref="AN12" si="58">IFERROR(IF($C11=$AN$3,$N12,0),0)</f>
        <v>0</v>
      </c>
      <c r="AO12" s="85">
        <f t="shared" ref="AO12" si="59">IFERROR(IF($C11=$AN$3,$K12,0),0)</f>
        <v>0</v>
      </c>
      <c r="AP12" s="85">
        <f t="shared" ref="AP12" si="60">IFERROR(IF($C11=$AP$3,$N12,0),0)</f>
        <v>0</v>
      </c>
      <c r="AQ12" s="85">
        <f t="shared" ref="AQ12" si="61">IFERROR(IF($C11=$AP$3,$K12,0),0)</f>
        <v>0</v>
      </c>
      <c r="AR12" s="85">
        <f t="shared" ref="AR12" si="62">IFERROR(IF($C11=$AR$3,$N12,0),0)</f>
        <v>0</v>
      </c>
      <c r="AS12" s="85">
        <f t="shared" ref="AS12" si="63">IFERROR(IF($C11=$AR$3,$K12,0),0)</f>
        <v>0</v>
      </c>
      <c r="AU12" s="195"/>
      <c r="AV12" s="195"/>
    </row>
    <row r="13" spans="1:63" ht="19" customHeight="1">
      <c r="A13" s="203">
        <v>4</v>
      </c>
      <c r="B13" s="209" t="e">
        <f>VLOOKUP(A13,様式5!$A$10:$B$309,2,FALSE)</f>
        <v>#N/A</v>
      </c>
      <c r="C13" s="206" t="e">
        <f>IF(VLOOKUP(A13,様式5!$A$10:$K$309,11,FALSE)="","",VLOOKUP(A13,様式5!$A$10:$K$309,11,FALSE))</f>
        <v>#N/A</v>
      </c>
      <c r="D13" s="86" t="s">
        <v>107</v>
      </c>
      <c r="E13" s="87">
        <f>COUNTIF(様式5!$AA$10:$AA$309,D13&amp;B13&amp;"1")</f>
        <v>0</v>
      </c>
      <c r="F13" s="70" t="e">
        <f t="shared" ref="F13" si="64">VLOOKUP(C13,$AX$7:$AY$10,2,FALSE)</f>
        <v>#N/A</v>
      </c>
      <c r="G13" s="118" t="e">
        <f t="shared" si="7"/>
        <v>#N/A</v>
      </c>
      <c r="H13" s="89">
        <f>COUNTIF(様式5!$AA$10:$AA$309,D13&amp;B13&amp;"2")</f>
        <v>0</v>
      </c>
      <c r="I13" s="70" t="e">
        <f t="shared" ref="I13" si="65">VLOOKUP(C13,$AX$7:$AZ$10,3,FALSE)</f>
        <v>#N/A</v>
      </c>
      <c r="J13" s="118" t="e">
        <f t="shared" si="2"/>
        <v>#N/A</v>
      </c>
      <c r="K13" s="89">
        <f>IF(COUNTIF(様式5!$AC$10:$AC$309,D13&amp;"400mR"&amp;B13)&gt;=1,1,0)+IF(COUNTIF(様式5!$AD$10:$AD$309,D13&amp;"1600mR"&amp;B13)&gt;=1,1,0)</f>
        <v>0</v>
      </c>
      <c r="L13" s="70" t="e">
        <f t="shared" ref="L13" si="66">VLOOKUP(C13,$AX$7:$BA$10,4,FALSE)</f>
        <v>#N/A</v>
      </c>
      <c r="M13" s="118" t="e">
        <f t="shared" si="3"/>
        <v>#N/A</v>
      </c>
      <c r="N13" s="89">
        <f>COUNTIF(様式5!$AE$10:$AE$309,B13&amp;D13)</f>
        <v>0</v>
      </c>
      <c r="O13" s="70">
        <v>400</v>
      </c>
      <c r="P13" s="88">
        <f t="shared" si="4"/>
        <v>0</v>
      </c>
      <c r="Q13" s="120" t="e">
        <f t="shared" si="5"/>
        <v>#N/A</v>
      </c>
      <c r="R13" s="127"/>
      <c r="S13" s="196" t="e">
        <f>SUM(Q13,Q14)</f>
        <v>#N/A</v>
      </c>
      <c r="U13" s="79">
        <f t="shared" si="10"/>
        <v>0</v>
      </c>
      <c r="V13" s="79">
        <f t="shared" si="11"/>
        <v>0</v>
      </c>
      <c r="W13" s="79">
        <f t="shared" si="12"/>
        <v>0</v>
      </c>
      <c r="X13" s="79">
        <f t="shared" si="13"/>
        <v>0</v>
      </c>
      <c r="Y13" s="79">
        <f t="shared" si="14"/>
        <v>0</v>
      </c>
      <c r="Z13" s="79">
        <f t="shared" si="15"/>
        <v>0</v>
      </c>
      <c r="AA13" s="90"/>
      <c r="AB13" s="90"/>
      <c r="AC13" s="90"/>
      <c r="AD13" s="90"/>
      <c r="AE13" s="90"/>
      <c r="AF13" s="90"/>
      <c r="AH13" s="85">
        <f t="shared" ref="AH13" si="67">IFERROR(IF($C13=$AH$3,$N13,0),0)</f>
        <v>0</v>
      </c>
      <c r="AI13" s="85">
        <f t="shared" ref="AI13" si="68">IFERROR(IF($C13=$AH$3,$K13,0),0)</f>
        <v>0</v>
      </c>
      <c r="AJ13" s="85">
        <f t="shared" ref="AJ13" si="69">IFERROR(IF($C13=$AJ$3,$N13,0),0)</f>
        <v>0</v>
      </c>
      <c r="AK13" s="85">
        <f t="shared" ref="AK13" si="70">IFERROR(IF($C13=$AJ$3,$K13,0),0)</f>
        <v>0</v>
      </c>
      <c r="AL13" s="85">
        <f t="shared" ref="AL13" si="71">IFERROR(IF($C13=$AL$3,$N13,0),0)</f>
        <v>0</v>
      </c>
      <c r="AM13" s="85">
        <f t="shared" ref="AM13" si="72">IFERROR(IF($C13=$AL$3,$K13,0),0)</f>
        <v>0</v>
      </c>
      <c r="AN13" s="91"/>
      <c r="AO13" s="91"/>
      <c r="AP13" s="91"/>
      <c r="AQ13" s="91"/>
      <c r="AR13" s="91"/>
      <c r="AS13" s="91"/>
      <c r="AU13" s="195" t="str">
        <f t="shared" ref="AU13" si="73">IF(SUM(E13:E14,H13:H14)=SUM(U13:AF14),"","×")</f>
        <v/>
      </c>
      <c r="AV13" s="195" t="str">
        <f t="shared" ref="AV13" si="74">IF(SUM(K13:K14,N13:N14)=SUM(AH13:AS14),"","×")</f>
        <v/>
      </c>
      <c r="AZ13" s="98"/>
      <c r="BA13" s="98"/>
      <c r="BB13" s="98"/>
      <c r="BC13" s="98"/>
      <c r="BD13" s="98"/>
      <c r="BE13" s="98"/>
      <c r="BF13" s="98"/>
      <c r="BG13" s="98"/>
      <c r="BH13" s="98"/>
      <c r="BI13" s="98"/>
      <c r="BJ13" s="98"/>
      <c r="BK13" s="98"/>
    </row>
    <row r="14" spans="1:63" ht="19" customHeight="1">
      <c r="A14" s="203"/>
      <c r="B14" s="209"/>
      <c r="C14" s="206"/>
      <c r="D14" s="92" t="s">
        <v>108</v>
      </c>
      <c r="E14" s="93">
        <f>COUNTIF(様式5!$AA$10:$AA$309,D14&amp;B13&amp;"1")</f>
        <v>0</v>
      </c>
      <c r="F14" s="72" t="e">
        <f t="shared" ref="F14" si="75">VLOOKUP(C13,$AX$7:$AY$10,2,FALSE)</f>
        <v>#N/A</v>
      </c>
      <c r="G14" s="119" t="e">
        <f t="shared" si="7"/>
        <v>#N/A</v>
      </c>
      <c r="H14" s="95">
        <f>COUNTIF(様式5!$AA$10:$AA$309,D14&amp;B13&amp;"2")</f>
        <v>0</v>
      </c>
      <c r="I14" s="96" t="e">
        <f t="shared" ref="I14" si="76">VLOOKUP(C13,$AX$7:$AZ$10,3,FALSE)</f>
        <v>#N/A</v>
      </c>
      <c r="J14" s="119" t="e">
        <f t="shared" si="2"/>
        <v>#N/A</v>
      </c>
      <c r="K14" s="95">
        <f>IF(COUNTIF(様式5!$AC$10:$AC$309,D14&amp;"400mR"&amp;B13)&gt;=1,1,0)+IF(COUNTIF(様式5!$AD$10:$AD$309,D14&amp;"1600mR"&amp;B13)&gt;=1,1,0)</f>
        <v>0</v>
      </c>
      <c r="L14" s="72" t="e">
        <f t="shared" ref="L14" si="77">VLOOKUP(C13,$AX$7:$BA$10,4,FALSE)</f>
        <v>#N/A</v>
      </c>
      <c r="M14" s="119" t="e">
        <f t="shared" si="3"/>
        <v>#N/A</v>
      </c>
      <c r="N14" s="97">
        <f>COUNTIF(様式5!$AE$10:$AE$309,B13&amp;D14)</f>
        <v>0</v>
      </c>
      <c r="O14" s="72">
        <v>400</v>
      </c>
      <c r="P14" s="94">
        <f t="shared" si="4"/>
        <v>0</v>
      </c>
      <c r="Q14" s="121" t="e">
        <f t="shared" si="5"/>
        <v>#N/A</v>
      </c>
      <c r="R14" s="150"/>
      <c r="S14" s="198"/>
      <c r="U14" s="90"/>
      <c r="V14" s="90"/>
      <c r="W14" s="90"/>
      <c r="X14" s="90"/>
      <c r="Y14" s="79"/>
      <c r="Z14" s="79"/>
      <c r="AA14" s="79">
        <f t="shared" ref="AA14" si="78">IFERROR(IF($C13=$AA$3,E14,0),0)</f>
        <v>0</v>
      </c>
      <c r="AB14" s="79">
        <f t="shared" ref="AB14" si="79">IFERROR(IF($C13=$AA$3,H14,0),0)</f>
        <v>0</v>
      </c>
      <c r="AC14" s="79">
        <f t="shared" ref="AC14" si="80">IFERROR(IF($C13=$AC$3,E14,0),0)</f>
        <v>0</v>
      </c>
      <c r="AD14" s="79">
        <f t="shared" ref="AD14" si="81">IFERROR(IF($C13=$AC$3,H14,0),0)</f>
        <v>0</v>
      </c>
      <c r="AE14" s="79">
        <f t="shared" ref="AE14" si="82">IFERROR(IF($C13=$AE$3,E14,0),0)</f>
        <v>0</v>
      </c>
      <c r="AF14" s="79">
        <f t="shared" ref="AF14" si="83">IFERROR(IF($C13=$AE$3,H14,0),0)</f>
        <v>0</v>
      </c>
      <c r="AH14" s="91"/>
      <c r="AI14" s="91"/>
      <c r="AJ14" s="91"/>
      <c r="AK14" s="91"/>
      <c r="AL14" s="91"/>
      <c r="AM14" s="91"/>
      <c r="AN14" s="85">
        <f t="shared" ref="AN14" si="84">IFERROR(IF($C13=$AN$3,$N14,0),0)</f>
        <v>0</v>
      </c>
      <c r="AO14" s="85">
        <f t="shared" ref="AO14" si="85">IFERROR(IF($C13=$AN$3,$K14,0),0)</f>
        <v>0</v>
      </c>
      <c r="AP14" s="85">
        <f t="shared" ref="AP14" si="86">IFERROR(IF($C13=$AP$3,$N14,0),0)</f>
        <v>0</v>
      </c>
      <c r="AQ14" s="85">
        <f t="shared" ref="AQ14" si="87">IFERROR(IF($C13=$AP$3,$K14,0),0)</f>
        <v>0</v>
      </c>
      <c r="AR14" s="85">
        <f t="shared" ref="AR14" si="88">IFERROR(IF($C13=$AR$3,$N14,0),0)</f>
        <v>0</v>
      </c>
      <c r="AS14" s="85">
        <f t="shared" ref="AS14" si="89">IFERROR(IF($C13=$AR$3,$K14,0),0)</f>
        <v>0</v>
      </c>
      <c r="AU14" s="195"/>
      <c r="AV14" s="195"/>
      <c r="AZ14" s="98"/>
      <c r="BA14" s="98"/>
      <c r="BB14" s="98"/>
      <c r="BC14" s="98"/>
      <c r="BD14" s="98"/>
      <c r="BE14" s="98"/>
      <c r="BF14" s="98"/>
      <c r="BG14" s="98"/>
      <c r="BH14" s="98"/>
      <c r="BI14" s="98"/>
      <c r="BJ14" s="98"/>
      <c r="BK14" s="98"/>
    </row>
    <row r="15" spans="1:63" ht="19" customHeight="1">
      <c r="A15" s="203">
        <v>5</v>
      </c>
      <c r="B15" s="209" t="e">
        <f>VLOOKUP(A15,様式5!$A$10:$B$309,2,FALSE)</f>
        <v>#N/A</v>
      </c>
      <c r="C15" s="206" t="e">
        <f>IF(VLOOKUP(A15,様式5!$A$10:$K$309,11,FALSE)="","",VLOOKUP(A15,様式5!$A$10:$K$309,11,FALSE))</f>
        <v>#N/A</v>
      </c>
      <c r="D15" s="86" t="s">
        <v>107</v>
      </c>
      <c r="E15" s="87">
        <f>COUNTIF(様式5!$AA$10:$AA$309,D15&amp;B15&amp;"1")</f>
        <v>0</v>
      </c>
      <c r="F15" s="70" t="e">
        <f t="shared" ref="F15" si="90">VLOOKUP(C15,$AX$7:$AY$10,2,FALSE)</f>
        <v>#N/A</v>
      </c>
      <c r="G15" s="118" t="e">
        <f t="shared" si="7"/>
        <v>#N/A</v>
      </c>
      <c r="H15" s="89">
        <f>COUNTIF(様式5!$AA$10:$AA$309,D15&amp;B15&amp;"2")</f>
        <v>0</v>
      </c>
      <c r="I15" s="70" t="e">
        <f t="shared" ref="I15" si="91">VLOOKUP(C15,$AX$7:$AZ$10,3,FALSE)</f>
        <v>#N/A</v>
      </c>
      <c r="J15" s="118" t="e">
        <f t="shared" si="2"/>
        <v>#N/A</v>
      </c>
      <c r="K15" s="89">
        <f>IF(COUNTIF(様式5!$AC$10:$AC$309,D15&amp;"400mR"&amp;B15)&gt;=1,1,0)+IF(COUNTIF(様式5!$AD$10:$AD$309,D15&amp;"1600mR"&amp;B15)&gt;=1,1,0)</f>
        <v>0</v>
      </c>
      <c r="L15" s="70" t="e">
        <f t="shared" ref="L15" si="92">VLOOKUP(C15,$AX$7:$BA$10,4,FALSE)</f>
        <v>#N/A</v>
      </c>
      <c r="M15" s="118" t="e">
        <f t="shared" si="3"/>
        <v>#N/A</v>
      </c>
      <c r="N15" s="89">
        <f>COUNTIF(様式5!$AE$10:$AE$309,B15&amp;D15)</f>
        <v>0</v>
      </c>
      <c r="O15" s="70">
        <v>400</v>
      </c>
      <c r="P15" s="88">
        <f t="shared" si="4"/>
        <v>0</v>
      </c>
      <c r="Q15" s="120" t="e">
        <f t="shared" si="5"/>
        <v>#N/A</v>
      </c>
      <c r="R15" s="127"/>
      <c r="S15" s="196" t="e">
        <f>SUM(Q15,Q16)</f>
        <v>#N/A</v>
      </c>
      <c r="U15" s="79">
        <f t="shared" si="10"/>
        <v>0</v>
      </c>
      <c r="V15" s="79">
        <f t="shared" si="11"/>
        <v>0</v>
      </c>
      <c r="W15" s="79">
        <f t="shared" si="12"/>
        <v>0</v>
      </c>
      <c r="X15" s="79">
        <f t="shared" si="13"/>
        <v>0</v>
      </c>
      <c r="Y15" s="79">
        <f t="shared" si="14"/>
        <v>0</v>
      </c>
      <c r="Z15" s="79">
        <f t="shared" si="15"/>
        <v>0</v>
      </c>
      <c r="AA15" s="90"/>
      <c r="AB15" s="90"/>
      <c r="AC15" s="90"/>
      <c r="AD15" s="90"/>
      <c r="AE15" s="90"/>
      <c r="AF15" s="90"/>
      <c r="AH15" s="85">
        <f t="shared" ref="AH15" si="93">IFERROR(IF($C15=$AH$3,$N15,0),0)</f>
        <v>0</v>
      </c>
      <c r="AI15" s="85">
        <f t="shared" ref="AI15" si="94">IFERROR(IF($C15=$AH$3,$K15,0),0)</f>
        <v>0</v>
      </c>
      <c r="AJ15" s="85">
        <f t="shared" ref="AJ15" si="95">IFERROR(IF($C15=$AJ$3,$N15,0),0)</f>
        <v>0</v>
      </c>
      <c r="AK15" s="85">
        <f t="shared" ref="AK15" si="96">IFERROR(IF($C15=$AJ$3,$K15,0),0)</f>
        <v>0</v>
      </c>
      <c r="AL15" s="85">
        <f t="shared" ref="AL15" si="97">IFERROR(IF($C15=$AL$3,$N15,0),0)</f>
        <v>0</v>
      </c>
      <c r="AM15" s="85">
        <f t="shared" ref="AM15" si="98">IFERROR(IF($C15=$AL$3,$K15,0),0)</f>
        <v>0</v>
      </c>
      <c r="AN15" s="91"/>
      <c r="AO15" s="91"/>
      <c r="AP15" s="91"/>
      <c r="AQ15" s="91"/>
      <c r="AR15" s="91"/>
      <c r="AS15" s="91"/>
      <c r="AU15" s="195" t="str">
        <f t="shared" ref="AU15" si="99">IF(SUM(E15:E16,H15:H16)=SUM(U15:AF16),"","×")</f>
        <v/>
      </c>
      <c r="AV15" s="195" t="str">
        <f t="shared" ref="AV15" si="100">IF(SUM(K15:K16,N15:N16)=SUM(AH15:AS16),"","×")</f>
        <v/>
      </c>
    </row>
    <row r="16" spans="1:63" ht="19" customHeight="1">
      <c r="A16" s="203"/>
      <c r="B16" s="209"/>
      <c r="C16" s="206"/>
      <c r="D16" s="92" t="s">
        <v>108</v>
      </c>
      <c r="E16" s="93">
        <f>COUNTIF(様式5!$AA$10:$AA$309,D16&amp;B15&amp;"1")</f>
        <v>0</v>
      </c>
      <c r="F16" s="72" t="e">
        <f t="shared" ref="F16" si="101">VLOOKUP(C15,$AX$7:$AY$10,2,FALSE)</f>
        <v>#N/A</v>
      </c>
      <c r="G16" s="119" t="e">
        <f t="shared" si="7"/>
        <v>#N/A</v>
      </c>
      <c r="H16" s="95">
        <f>COUNTIF(様式5!$AA$10:$AA$309,D16&amp;B15&amp;"2")</f>
        <v>0</v>
      </c>
      <c r="I16" s="96" t="e">
        <f t="shared" ref="I16" si="102">VLOOKUP(C15,$AX$7:$AZ$10,3,FALSE)</f>
        <v>#N/A</v>
      </c>
      <c r="J16" s="119" t="e">
        <f t="shared" si="2"/>
        <v>#N/A</v>
      </c>
      <c r="K16" s="95">
        <f>IF(COUNTIF(様式5!$AC$10:$AC$309,D16&amp;"400mR"&amp;B15)&gt;=1,1,0)+IF(COUNTIF(様式5!$AD$10:$AD$309,D16&amp;"1600mR"&amp;B15)&gt;=1,1,0)</f>
        <v>0</v>
      </c>
      <c r="L16" s="72" t="e">
        <f t="shared" ref="L16" si="103">VLOOKUP(C15,$AX$7:$BA$10,4,FALSE)</f>
        <v>#N/A</v>
      </c>
      <c r="M16" s="119" t="e">
        <f t="shared" si="3"/>
        <v>#N/A</v>
      </c>
      <c r="N16" s="97">
        <f>COUNTIF(様式5!$AE$10:$AE$309,B15&amp;D16)</f>
        <v>0</v>
      </c>
      <c r="O16" s="72">
        <v>400</v>
      </c>
      <c r="P16" s="94">
        <f t="shared" si="4"/>
        <v>0</v>
      </c>
      <c r="Q16" s="121" t="e">
        <f t="shared" si="5"/>
        <v>#N/A</v>
      </c>
      <c r="R16" s="150"/>
      <c r="S16" s="198"/>
      <c r="U16" s="90"/>
      <c r="V16" s="90"/>
      <c r="W16" s="90"/>
      <c r="X16" s="90"/>
      <c r="Y16" s="79"/>
      <c r="Z16" s="79"/>
      <c r="AA16" s="79">
        <f t="shared" ref="AA16" si="104">IFERROR(IF($C15=$AA$3,E16,0),0)</f>
        <v>0</v>
      </c>
      <c r="AB16" s="79">
        <f t="shared" ref="AB16" si="105">IFERROR(IF($C15=$AA$3,H16,0),0)</f>
        <v>0</v>
      </c>
      <c r="AC16" s="79">
        <f t="shared" ref="AC16" si="106">IFERROR(IF($C15=$AC$3,E16,0),0)</f>
        <v>0</v>
      </c>
      <c r="AD16" s="79">
        <f t="shared" ref="AD16" si="107">IFERROR(IF($C15=$AC$3,H16,0),0)</f>
        <v>0</v>
      </c>
      <c r="AE16" s="79">
        <f t="shared" ref="AE16" si="108">IFERROR(IF($C15=$AE$3,E16,0),0)</f>
        <v>0</v>
      </c>
      <c r="AF16" s="79">
        <f t="shared" ref="AF16" si="109">IFERROR(IF($C15=$AE$3,H16,0),0)</f>
        <v>0</v>
      </c>
      <c r="AH16" s="91"/>
      <c r="AI16" s="91"/>
      <c r="AJ16" s="91"/>
      <c r="AK16" s="91"/>
      <c r="AL16" s="91"/>
      <c r="AM16" s="91"/>
      <c r="AN16" s="85">
        <f t="shared" ref="AN16" si="110">IFERROR(IF($C15=$AN$3,$N16,0),0)</f>
        <v>0</v>
      </c>
      <c r="AO16" s="85">
        <f t="shared" ref="AO16" si="111">IFERROR(IF($C15=$AN$3,$K16,0),0)</f>
        <v>0</v>
      </c>
      <c r="AP16" s="85">
        <f t="shared" ref="AP16" si="112">IFERROR(IF($C15=$AP$3,$N16,0),0)</f>
        <v>0</v>
      </c>
      <c r="AQ16" s="85">
        <f t="shared" ref="AQ16" si="113">IFERROR(IF($C15=$AP$3,$K16,0),0)</f>
        <v>0</v>
      </c>
      <c r="AR16" s="85">
        <f t="shared" ref="AR16" si="114">IFERROR(IF($C15=$AR$3,$N16,0),0)</f>
        <v>0</v>
      </c>
      <c r="AS16" s="85">
        <f t="shared" ref="AS16" si="115">IFERROR(IF($C15=$AR$3,$K16,0),0)</f>
        <v>0</v>
      </c>
      <c r="AU16" s="195"/>
      <c r="AV16" s="195"/>
    </row>
    <row r="17" spans="1:48" ht="19" customHeight="1">
      <c r="A17" s="203">
        <v>6</v>
      </c>
      <c r="B17" s="209" t="e">
        <f>VLOOKUP(A17,様式5!$A$10:$B$309,2,FALSE)</f>
        <v>#N/A</v>
      </c>
      <c r="C17" s="206" t="e">
        <f>IF(VLOOKUP(A17,様式5!$A$10:$K$309,11,FALSE)="","",VLOOKUP(A17,様式5!$A$10:$K$309,11,FALSE))</f>
        <v>#N/A</v>
      </c>
      <c r="D17" s="86" t="s">
        <v>107</v>
      </c>
      <c r="E17" s="87">
        <f>COUNTIF(様式5!$AA$10:$AA$309,D17&amp;B17&amp;"1")</f>
        <v>0</v>
      </c>
      <c r="F17" s="70" t="e">
        <f t="shared" ref="F17" si="116">VLOOKUP(C17,$AX$7:$AY$10,2,FALSE)</f>
        <v>#N/A</v>
      </c>
      <c r="G17" s="118" t="e">
        <f t="shared" si="7"/>
        <v>#N/A</v>
      </c>
      <c r="H17" s="89">
        <f>COUNTIF(様式5!$AA$10:$AA$309,D17&amp;B17&amp;"2")</f>
        <v>0</v>
      </c>
      <c r="I17" s="70" t="e">
        <f t="shared" ref="I17" si="117">VLOOKUP(C17,$AX$7:$AZ$10,3,FALSE)</f>
        <v>#N/A</v>
      </c>
      <c r="J17" s="118" t="e">
        <f t="shared" si="2"/>
        <v>#N/A</v>
      </c>
      <c r="K17" s="89">
        <f>IF(COUNTIF(様式5!$AC$10:$AC$309,D17&amp;"400mR"&amp;B17)&gt;=1,1,0)+IF(COUNTIF(様式5!$AD$10:$AD$309,D17&amp;"1600mR"&amp;B17)&gt;=1,1,0)</f>
        <v>0</v>
      </c>
      <c r="L17" s="70" t="e">
        <f t="shared" ref="L17" si="118">VLOOKUP(C17,$AX$7:$BA$10,4,FALSE)</f>
        <v>#N/A</v>
      </c>
      <c r="M17" s="118" t="e">
        <f t="shared" si="3"/>
        <v>#N/A</v>
      </c>
      <c r="N17" s="89">
        <f>COUNTIF(様式5!$AE$10:$AE$309,B17&amp;D17)</f>
        <v>0</v>
      </c>
      <c r="O17" s="70">
        <v>400</v>
      </c>
      <c r="P17" s="88">
        <f t="shared" si="4"/>
        <v>0</v>
      </c>
      <c r="Q17" s="120" t="e">
        <f t="shared" si="5"/>
        <v>#N/A</v>
      </c>
      <c r="R17" s="127"/>
      <c r="S17" s="196" t="e">
        <f>SUM(Q17,Q18)</f>
        <v>#N/A</v>
      </c>
      <c r="U17" s="79">
        <f t="shared" si="10"/>
        <v>0</v>
      </c>
      <c r="V17" s="79">
        <f t="shared" si="11"/>
        <v>0</v>
      </c>
      <c r="W17" s="79">
        <f t="shared" si="12"/>
        <v>0</v>
      </c>
      <c r="X17" s="79">
        <f t="shared" si="13"/>
        <v>0</v>
      </c>
      <c r="Y17" s="79">
        <f t="shared" si="14"/>
        <v>0</v>
      </c>
      <c r="Z17" s="79">
        <f t="shared" si="15"/>
        <v>0</v>
      </c>
      <c r="AA17" s="90"/>
      <c r="AB17" s="90"/>
      <c r="AC17" s="90"/>
      <c r="AD17" s="90"/>
      <c r="AE17" s="90"/>
      <c r="AF17" s="90"/>
      <c r="AH17" s="85">
        <f t="shared" ref="AH17" si="119">IFERROR(IF($C17=$AH$3,$N17,0),0)</f>
        <v>0</v>
      </c>
      <c r="AI17" s="85">
        <f t="shared" ref="AI17" si="120">IFERROR(IF($C17=$AH$3,$K17,0),0)</f>
        <v>0</v>
      </c>
      <c r="AJ17" s="85">
        <f t="shared" ref="AJ17" si="121">IFERROR(IF($C17=$AJ$3,$N17,0),0)</f>
        <v>0</v>
      </c>
      <c r="AK17" s="85">
        <f t="shared" ref="AK17" si="122">IFERROR(IF($C17=$AJ$3,$K17,0),0)</f>
        <v>0</v>
      </c>
      <c r="AL17" s="85">
        <f t="shared" ref="AL17" si="123">IFERROR(IF($C17=$AL$3,$N17,0),0)</f>
        <v>0</v>
      </c>
      <c r="AM17" s="85">
        <f t="shared" ref="AM17" si="124">IFERROR(IF($C17=$AL$3,$K17,0),0)</f>
        <v>0</v>
      </c>
      <c r="AN17" s="91"/>
      <c r="AO17" s="91"/>
      <c r="AP17" s="91"/>
      <c r="AQ17" s="91"/>
      <c r="AR17" s="91"/>
      <c r="AS17" s="91"/>
      <c r="AU17" s="195" t="str">
        <f t="shared" ref="AU17" si="125">IF(SUM(E17:E18,H17:H18)=SUM(U17:AF18),"","×")</f>
        <v/>
      </c>
      <c r="AV17" s="195" t="str">
        <f t="shared" ref="AV17" si="126">IF(SUM(K17:K18,N17:N18)=SUM(AH17:AS18),"","×")</f>
        <v/>
      </c>
    </row>
    <row r="18" spans="1:48" ht="19" customHeight="1">
      <c r="A18" s="203"/>
      <c r="B18" s="209"/>
      <c r="C18" s="206"/>
      <c r="D18" s="92" t="s">
        <v>108</v>
      </c>
      <c r="E18" s="93">
        <f>COUNTIF(様式5!$AA$10:$AA$309,D18&amp;B17&amp;"1")</f>
        <v>0</v>
      </c>
      <c r="F18" s="72" t="e">
        <f t="shared" ref="F18" si="127">VLOOKUP(C17,$AX$7:$AY$10,2,FALSE)</f>
        <v>#N/A</v>
      </c>
      <c r="G18" s="119" t="e">
        <f t="shared" si="7"/>
        <v>#N/A</v>
      </c>
      <c r="H18" s="95">
        <f>COUNTIF(様式5!$AA$10:$AA$309,D18&amp;B17&amp;"2")</f>
        <v>0</v>
      </c>
      <c r="I18" s="96" t="e">
        <f t="shared" ref="I18" si="128">VLOOKUP(C17,$AX$7:$AZ$10,3,FALSE)</f>
        <v>#N/A</v>
      </c>
      <c r="J18" s="119" t="e">
        <f t="shared" si="2"/>
        <v>#N/A</v>
      </c>
      <c r="K18" s="95">
        <f>IF(COUNTIF(様式5!$AC$10:$AC$309,D18&amp;"400mR"&amp;B17)&gt;=1,1,0)+IF(COUNTIF(様式5!$AD$10:$AD$309,D18&amp;"1600mR"&amp;B17)&gt;=1,1,0)</f>
        <v>0</v>
      </c>
      <c r="L18" s="72" t="e">
        <f t="shared" ref="L18" si="129">VLOOKUP(C17,$AX$7:$BA$10,4,FALSE)</f>
        <v>#N/A</v>
      </c>
      <c r="M18" s="119" t="e">
        <f t="shared" si="3"/>
        <v>#N/A</v>
      </c>
      <c r="N18" s="97">
        <f>COUNTIF(様式5!$AE$10:$AE$309,B17&amp;D18)</f>
        <v>0</v>
      </c>
      <c r="O18" s="72">
        <v>400</v>
      </c>
      <c r="P18" s="94">
        <f t="shared" si="4"/>
        <v>0</v>
      </c>
      <c r="Q18" s="121" t="e">
        <f t="shared" si="5"/>
        <v>#N/A</v>
      </c>
      <c r="R18" s="150"/>
      <c r="S18" s="198"/>
      <c r="U18" s="90"/>
      <c r="V18" s="90"/>
      <c r="W18" s="90"/>
      <c r="X18" s="90"/>
      <c r="Y18" s="79"/>
      <c r="Z18" s="79"/>
      <c r="AA18" s="79">
        <f t="shared" ref="AA18" si="130">IFERROR(IF($C17=$AA$3,E18,0),0)</f>
        <v>0</v>
      </c>
      <c r="AB18" s="79">
        <f t="shared" ref="AB18" si="131">IFERROR(IF($C17=$AA$3,H18,0),0)</f>
        <v>0</v>
      </c>
      <c r="AC18" s="79">
        <f t="shared" ref="AC18" si="132">IFERROR(IF($C17=$AC$3,E18,0),0)</f>
        <v>0</v>
      </c>
      <c r="AD18" s="79">
        <f t="shared" ref="AD18" si="133">IFERROR(IF($C17=$AC$3,H18,0),0)</f>
        <v>0</v>
      </c>
      <c r="AE18" s="79">
        <f t="shared" ref="AE18" si="134">IFERROR(IF($C17=$AE$3,E18,0),0)</f>
        <v>0</v>
      </c>
      <c r="AF18" s="79">
        <f t="shared" ref="AF18" si="135">IFERROR(IF($C17=$AE$3,H18,0),0)</f>
        <v>0</v>
      </c>
      <c r="AH18" s="91"/>
      <c r="AI18" s="91"/>
      <c r="AJ18" s="91"/>
      <c r="AK18" s="91"/>
      <c r="AL18" s="91"/>
      <c r="AM18" s="91"/>
      <c r="AN18" s="85">
        <f t="shared" ref="AN18" si="136">IFERROR(IF($C17=$AN$3,$N18,0),0)</f>
        <v>0</v>
      </c>
      <c r="AO18" s="85">
        <f t="shared" ref="AO18" si="137">IFERROR(IF($C17=$AN$3,$K18,0),0)</f>
        <v>0</v>
      </c>
      <c r="AP18" s="85">
        <f t="shared" ref="AP18" si="138">IFERROR(IF($C17=$AP$3,$N18,0),0)</f>
        <v>0</v>
      </c>
      <c r="AQ18" s="85">
        <f t="shared" ref="AQ18" si="139">IFERROR(IF($C17=$AP$3,$K18,0),0)</f>
        <v>0</v>
      </c>
      <c r="AR18" s="85">
        <f t="shared" ref="AR18" si="140">IFERROR(IF($C17=$AR$3,$N18,0),0)</f>
        <v>0</v>
      </c>
      <c r="AS18" s="85">
        <f t="shared" ref="AS18" si="141">IFERROR(IF($C17=$AR$3,$K18,0),0)</f>
        <v>0</v>
      </c>
      <c r="AU18" s="195"/>
      <c r="AV18" s="195"/>
    </row>
    <row r="19" spans="1:48" ht="19" customHeight="1">
      <c r="A19" s="203">
        <v>7</v>
      </c>
      <c r="B19" s="209" t="e">
        <f>VLOOKUP(A19,様式5!$A$10:$B$309,2,FALSE)</f>
        <v>#N/A</v>
      </c>
      <c r="C19" s="206" t="e">
        <f>IF(VLOOKUP(A19,様式5!$A$10:$K$309,11,FALSE)="","",VLOOKUP(A19,様式5!$A$10:$K$309,11,FALSE))</f>
        <v>#N/A</v>
      </c>
      <c r="D19" s="86" t="s">
        <v>107</v>
      </c>
      <c r="E19" s="87">
        <f>COUNTIF(様式5!$AA$10:$AA$309,D19&amp;B19&amp;"1")</f>
        <v>0</v>
      </c>
      <c r="F19" s="70" t="e">
        <f t="shared" ref="F19" si="142">VLOOKUP(C19,$AX$7:$AY$10,2,FALSE)</f>
        <v>#N/A</v>
      </c>
      <c r="G19" s="118" t="e">
        <f t="shared" si="7"/>
        <v>#N/A</v>
      </c>
      <c r="H19" s="89">
        <f>COUNTIF(様式5!$AA$10:$AA$309,D19&amp;B19&amp;"2")</f>
        <v>0</v>
      </c>
      <c r="I19" s="70" t="e">
        <f t="shared" ref="I19" si="143">VLOOKUP(C19,$AX$7:$AZ$10,3,FALSE)</f>
        <v>#N/A</v>
      </c>
      <c r="J19" s="118" t="e">
        <f t="shared" si="2"/>
        <v>#N/A</v>
      </c>
      <c r="K19" s="89">
        <f>IF(COUNTIF(様式5!$AC$10:$AC$309,D19&amp;"400mR"&amp;B19)&gt;=1,1,0)+IF(COUNTIF(様式5!$AD$10:$AD$309,D19&amp;"1600mR"&amp;B19)&gt;=1,1,0)</f>
        <v>0</v>
      </c>
      <c r="L19" s="70" t="e">
        <f t="shared" ref="L19" si="144">VLOOKUP(C19,$AX$7:$BA$10,4,FALSE)</f>
        <v>#N/A</v>
      </c>
      <c r="M19" s="118" t="e">
        <f t="shared" si="3"/>
        <v>#N/A</v>
      </c>
      <c r="N19" s="89">
        <f>COUNTIF(様式5!$AE$10:$AE$309,B19&amp;D19)</f>
        <v>0</v>
      </c>
      <c r="O19" s="70">
        <v>400</v>
      </c>
      <c r="P19" s="88">
        <f t="shared" si="4"/>
        <v>0</v>
      </c>
      <c r="Q19" s="120" t="e">
        <f t="shared" si="5"/>
        <v>#N/A</v>
      </c>
      <c r="R19" s="127"/>
      <c r="S19" s="196" t="e">
        <f>SUM(Q19,Q20)</f>
        <v>#N/A</v>
      </c>
      <c r="U19" s="79">
        <f t="shared" si="10"/>
        <v>0</v>
      </c>
      <c r="V19" s="79">
        <f t="shared" si="11"/>
        <v>0</v>
      </c>
      <c r="W19" s="79">
        <f t="shared" si="12"/>
        <v>0</v>
      </c>
      <c r="X19" s="79">
        <f t="shared" si="13"/>
        <v>0</v>
      </c>
      <c r="Y19" s="79">
        <f t="shared" si="14"/>
        <v>0</v>
      </c>
      <c r="Z19" s="79">
        <f t="shared" si="15"/>
        <v>0</v>
      </c>
      <c r="AA19" s="90"/>
      <c r="AB19" s="90"/>
      <c r="AC19" s="90"/>
      <c r="AD19" s="90"/>
      <c r="AE19" s="90"/>
      <c r="AF19" s="90"/>
      <c r="AH19" s="85">
        <f t="shared" ref="AH19" si="145">IFERROR(IF($C19=$AH$3,$N19,0),0)</f>
        <v>0</v>
      </c>
      <c r="AI19" s="85">
        <f t="shared" ref="AI19" si="146">IFERROR(IF($C19=$AH$3,$K19,0),0)</f>
        <v>0</v>
      </c>
      <c r="AJ19" s="85">
        <f t="shared" ref="AJ19" si="147">IFERROR(IF($C19=$AJ$3,$N19,0),0)</f>
        <v>0</v>
      </c>
      <c r="AK19" s="85">
        <f t="shared" ref="AK19" si="148">IFERROR(IF($C19=$AJ$3,$K19,0),0)</f>
        <v>0</v>
      </c>
      <c r="AL19" s="85">
        <f t="shared" ref="AL19" si="149">IFERROR(IF($C19=$AL$3,$N19,0),0)</f>
        <v>0</v>
      </c>
      <c r="AM19" s="85">
        <f t="shared" ref="AM19" si="150">IFERROR(IF($C19=$AL$3,$K19,0),0)</f>
        <v>0</v>
      </c>
      <c r="AN19" s="91"/>
      <c r="AO19" s="91"/>
      <c r="AP19" s="91"/>
      <c r="AQ19" s="91"/>
      <c r="AR19" s="91"/>
      <c r="AS19" s="91"/>
      <c r="AU19" s="195" t="str">
        <f t="shared" ref="AU19" si="151">IF(SUM(E19:E20,H19:H20)=SUM(U19:AF20),"","×")</f>
        <v/>
      </c>
      <c r="AV19" s="195" t="str">
        <f t="shared" ref="AV19" si="152">IF(SUM(K19:K20,N19:N20)=SUM(AH19:AS20),"","×")</f>
        <v/>
      </c>
    </row>
    <row r="20" spans="1:48" ht="19" customHeight="1">
      <c r="A20" s="203"/>
      <c r="B20" s="209"/>
      <c r="C20" s="206"/>
      <c r="D20" s="92" t="s">
        <v>108</v>
      </c>
      <c r="E20" s="93">
        <f>COUNTIF(様式5!$AA$10:$AA$309,D20&amp;B19&amp;"1")</f>
        <v>0</v>
      </c>
      <c r="F20" s="72" t="e">
        <f t="shared" ref="F20" si="153">VLOOKUP(C19,$AX$7:$AY$10,2,FALSE)</f>
        <v>#N/A</v>
      </c>
      <c r="G20" s="119" t="e">
        <f t="shared" si="7"/>
        <v>#N/A</v>
      </c>
      <c r="H20" s="95">
        <f>COUNTIF(様式5!$AA$10:$AA$309,D20&amp;B19&amp;"2")</f>
        <v>0</v>
      </c>
      <c r="I20" s="96" t="e">
        <f t="shared" ref="I20" si="154">VLOOKUP(C19,$AX$7:$AZ$10,3,FALSE)</f>
        <v>#N/A</v>
      </c>
      <c r="J20" s="119" t="e">
        <f t="shared" si="2"/>
        <v>#N/A</v>
      </c>
      <c r="K20" s="95">
        <f>IF(COUNTIF(様式5!$AC$10:$AC$309,D20&amp;"400mR"&amp;B19)&gt;=1,1,0)+IF(COUNTIF(様式5!$AD$10:$AD$309,D20&amp;"1600mR"&amp;B19)&gt;=1,1,0)</f>
        <v>0</v>
      </c>
      <c r="L20" s="72" t="e">
        <f t="shared" ref="L20" si="155">VLOOKUP(C19,$AX$7:$BA$10,4,FALSE)</f>
        <v>#N/A</v>
      </c>
      <c r="M20" s="119" t="e">
        <f t="shared" si="3"/>
        <v>#N/A</v>
      </c>
      <c r="N20" s="97">
        <f>COUNTIF(様式5!$AE$10:$AE$309,B19&amp;D20)</f>
        <v>0</v>
      </c>
      <c r="O20" s="72">
        <v>400</v>
      </c>
      <c r="P20" s="94">
        <f t="shared" si="4"/>
        <v>0</v>
      </c>
      <c r="Q20" s="121" t="e">
        <f t="shared" si="5"/>
        <v>#N/A</v>
      </c>
      <c r="R20" s="150"/>
      <c r="S20" s="198"/>
      <c r="U20" s="90"/>
      <c r="V20" s="90"/>
      <c r="W20" s="90"/>
      <c r="X20" s="90"/>
      <c r="Y20" s="79"/>
      <c r="Z20" s="79"/>
      <c r="AA20" s="79">
        <f t="shared" ref="AA20" si="156">IFERROR(IF($C19=$AA$3,E20,0),0)</f>
        <v>0</v>
      </c>
      <c r="AB20" s="79">
        <f t="shared" ref="AB20" si="157">IFERROR(IF($C19=$AA$3,H20,0),0)</f>
        <v>0</v>
      </c>
      <c r="AC20" s="79">
        <f t="shared" ref="AC20" si="158">IFERROR(IF($C19=$AC$3,E20,0),0)</f>
        <v>0</v>
      </c>
      <c r="AD20" s="79">
        <f t="shared" ref="AD20" si="159">IFERROR(IF($C19=$AC$3,H20,0),0)</f>
        <v>0</v>
      </c>
      <c r="AE20" s="79">
        <f t="shared" ref="AE20" si="160">IFERROR(IF($C19=$AE$3,E20,0),0)</f>
        <v>0</v>
      </c>
      <c r="AF20" s="79">
        <f t="shared" ref="AF20" si="161">IFERROR(IF($C19=$AE$3,H20,0),0)</f>
        <v>0</v>
      </c>
      <c r="AH20" s="91"/>
      <c r="AI20" s="91"/>
      <c r="AJ20" s="91"/>
      <c r="AK20" s="91"/>
      <c r="AL20" s="91"/>
      <c r="AM20" s="91"/>
      <c r="AN20" s="85">
        <f t="shared" ref="AN20" si="162">IFERROR(IF($C19=$AN$3,$N20,0),0)</f>
        <v>0</v>
      </c>
      <c r="AO20" s="85">
        <f t="shared" ref="AO20" si="163">IFERROR(IF($C19=$AN$3,$K20,0),0)</f>
        <v>0</v>
      </c>
      <c r="AP20" s="85">
        <f t="shared" ref="AP20" si="164">IFERROR(IF($C19=$AP$3,$N20,0),0)</f>
        <v>0</v>
      </c>
      <c r="AQ20" s="85">
        <f t="shared" ref="AQ20" si="165">IFERROR(IF($C19=$AP$3,$K20,0),0)</f>
        <v>0</v>
      </c>
      <c r="AR20" s="85">
        <f t="shared" ref="AR20" si="166">IFERROR(IF($C19=$AR$3,$N20,0),0)</f>
        <v>0</v>
      </c>
      <c r="AS20" s="85">
        <f t="shared" ref="AS20" si="167">IFERROR(IF($C19=$AR$3,$K20,0),0)</f>
        <v>0</v>
      </c>
      <c r="AU20" s="195"/>
      <c r="AV20" s="195"/>
    </row>
    <row r="21" spans="1:48" ht="19" customHeight="1">
      <c r="A21" s="203">
        <v>8</v>
      </c>
      <c r="B21" s="209" t="e">
        <f>VLOOKUP(A21,様式5!$A$10:$B$309,2,FALSE)</f>
        <v>#N/A</v>
      </c>
      <c r="C21" s="206" t="e">
        <f>IF(VLOOKUP(A21,様式5!$A$10:$K$309,11,FALSE)="","",VLOOKUP(A21,様式5!$A$10:$K$309,11,FALSE))</f>
        <v>#N/A</v>
      </c>
      <c r="D21" s="86" t="s">
        <v>107</v>
      </c>
      <c r="E21" s="87">
        <f>COUNTIF(様式5!$AA$10:$AA$309,D21&amp;B21&amp;"1")</f>
        <v>0</v>
      </c>
      <c r="F21" s="70" t="e">
        <f t="shared" ref="F21" si="168">VLOOKUP(C21,$AX$7:$AY$10,2,FALSE)</f>
        <v>#N/A</v>
      </c>
      <c r="G21" s="118" t="e">
        <f t="shared" si="7"/>
        <v>#N/A</v>
      </c>
      <c r="H21" s="89">
        <f>COUNTIF(様式5!$AA$10:$AA$309,D21&amp;B21&amp;"2")</f>
        <v>0</v>
      </c>
      <c r="I21" s="70" t="e">
        <f t="shared" ref="I21" si="169">VLOOKUP(C21,$AX$7:$AZ$10,3,FALSE)</f>
        <v>#N/A</v>
      </c>
      <c r="J21" s="118" t="e">
        <f t="shared" si="2"/>
        <v>#N/A</v>
      </c>
      <c r="K21" s="89">
        <f>IF(COUNTIF(様式5!$AC$10:$AC$309,D21&amp;"400mR"&amp;B21)&gt;=1,1,0)+IF(COUNTIF(様式5!$AD$10:$AD$309,D21&amp;"1600mR"&amp;B21)&gt;=1,1,0)</f>
        <v>0</v>
      </c>
      <c r="L21" s="70" t="e">
        <f t="shared" ref="L21" si="170">VLOOKUP(C21,$AX$7:$BA$10,4,FALSE)</f>
        <v>#N/A</v>
      </c>
      <c r="M21" s="118" t="e">
        <f t="shared" si="3"/>
        <v>#N/A</v>
      </c>
      <c r="N21" s="89">
        <f>COUNTIF(様式5!$AE$10:$AE$309,B21&amp;D21)</f>
        <v>0</v>
      </c>
      <c r="O21" s="70">
        <v>400</v>
      </c>
      <c r="P21" s="88">
        <f t="shared" si="4"/>
        <v>0</v>
      </c>
      <c r="Q21" s="120" t="e">
        <f t="shared" si="5"/>
        <v>#N/A</v>
      </c>
      <c r="R21" s="127"/>
      <c r="S21" s="196" t="e">
        <f>SUM(Q21,Q22)</f>
        <v>#N/A</v>
      </c>
      <c r="U21" s="79">
        <f t="shared" si="10"/>
        <v>0</v>
      </c>
      <c r="V21" s="79">
        <f t="shared" si="11"/>
        <v>0</v>
      </c>
      <c r="W21" s="79">
        <f t="shared" si="12"/>
        <v>0</v>
      </c>
      <c r="X21" s="79">
        <f t="shared" si="13"/>
        <v>0</v>
      </c>
      <c r="Y21" s="79">
        <f t="shared" si="14"/>
        <v>0</v>
      </c>
      <c r="Z21" s="79">
        <f t="shared" si="15"/>
        <v>0</v>
      </c>
      <c r="AA21" s="90"/>
      <c r="AB21" s="90"/>
      <c r="AC21" s="90"/>
      <c r="AD21" s="90"/>
      <c r="AE21" s="90"/>
      <c r="AF21" s="90"/>
      <c r="AH21" s="85">
        <f t="shared" ref="AH21" si="171">IFERROR(IF($C21=$AH$3,$N21,0),0)</f>
        <v>0</v>
      </c>
      <c r="AI21" s="85">
        <f t="shared" ref="AI21" si="172">IFERROR(IF($C21=$AH$3,$K21,0),0)</f>
        <v>0</v>
      </c>
      <c r="AJ21" s="85">
        <f t="shared" ref="AJ21" si="173">IFERROR(IF($C21=$AJ$3,$N21,0),0)</f>
        <v>0</v>
      </c>
      <c r="AK21" s="85">
        <f t="shared" ref="AK21" si="174">IFERROR(IF($C21=$AJ$3,$K21,0),0)</f>
        <v>0</v>
      </c>
      <c r="AL21" s="85">
        <f t="shared" ref="AL21" si="175">IFERROR(IF($C21=$AL$3,$N21,0),0)</f>
        <v>0</v>
      </c>
      <c r="AM21" s="85">
        <f t="shared" ref="AM21" si="176">IFERROR(IF($C21=$AL$3,$K21,0),0)</f>
        <v>0</v>
      </c>
      <c r="AN21" s="91"/>
      <c r="AO21" s="91"/>
      <c r="AP21" s="91"/>
      <c r="AQ21" s="91"/>
      <c r="AR21" s="91"/>
      <c r="AS21" s="91"/>
      <c r="AU21" s="195" t="str">
        <f t="shared" ref="AU21" si="177">IF(SUM(E21:E22,H21:H22)=SUM(U21:AF22),"","×")</f>
        <v/>
      </c>
      <c r="AV21" s="195" t="str">
        <f t="shared" ref="AV21" si="178">IF(SUM(K21:K22,N21:N22)=SUM(AH21:AS22),"","×")</f>
        <v/>
      </c>
    </row>
    <row r="22" spans="1:48" ht="19" customHeight="1">
      <c r="A22" s="203"/>
      <c r="B22" s="209"/>
      <c r="C22" s="206"/>
      <c r="D22" s="92" t="s">
        <v>108</v>
      </c>
      <c r="E22" s="93">
        <f>COUNTIF(様式5!$AA$10:$AA$309,D22&amp;B21&amp;"1")</f>
        <v>0</v>
      </c>
      <c r="F22" s="72" t="e">
        <f t="shared" ref="F22" si="179">VLOOKUP(C21,$AX$7:$AY$10,2,FALSE)</f>
        <v>#N/A</v>
      </c>
      <c r="G22" s="119" t="e">
        <f t="shared" si="7"/>
        <v>#N/A</v>
      </c>
      <c r="H22" s="95">
        <f>COUNTIF(様式5!$AA$10:$AA$309,D22&amp;B21&amp;"2")</f>
        <v>0</v>
      </c>
      <c r="I22" s="96" t="e">
        <f t="shared" ref="I22" si="180">VLOOKUP(C21,$AX$7:$AZ$10,3,FALSE)</f>
        <v>#N/A</v>
      </c>
      <c r="J22" s="119" t="e">
        <f t="shared" si="2"/>
        <v>#N/A</v>
      </c>
      <c r="K22" s="95">
        <f>IF(COUNTIF(様式5!$AC$10:$AC$309,D22&amp;"400mR"&amp;B21)&gt;=1,1,0)+IF(COUNTIF(様式5!$AD$10:$AD$309,D22&amp;"1600mR"&amp;B21)&gt;=1,1,0)</f>
        <v>0</v>
      </c>
      <c r="L22" s="72" t="e">
        <f t="shared" ref="L22" si="181">VLOOKUP(C21,$AX$7:$BA$10,4,FALSE)</f>
        <v>#N/A</v>
      </c>
      <c r="M22" s="119" t="e">
        <f t="shared" si="3"/>
        <v>#N/A</v>
      </c>
      <c r="N22" s="97">
        <f>COUNTIF(様式5!$AE$10:$AE$309,B21&amp;D22)</f>
        <v>0</v>
      </c>
      <c r="O22" s="72">
        <v>400</v>
      </c>
      <c r="P22" s="94">
        <f t="shared" si="4"/>
        <v>0</v>
      </c>
      <c r="Q22" s="121" t="e">
        <f t="shared" si="5"/>
        <v>#N/A</v>
      </c>
      <c r="R22" s="150"/>
      <c r="S22" s="198"/>
      <c r="U22" s="90"/>
      <c r="V22" s="90"/>
      <c r="W22" s="90"/>
      <c r="X22" s="90"/>
      <c r="Y22" s="79"/>
      <c r="Z22" s="79"/>
      <c r="AA22" s="79">
        <f t="shared" ref="AA22" si="182">IFERROR(IF($C21=$AA$3,E22,0),0)</f>
        <v>0</v>
      </c>
      <c r="AB22" s="79">
        <f t="shared" ref="AB22" si="183">IFERROR(IF($C21=$AA$3,H22,0),0)</f>
        <v>0</v>
      </c>
      <c r="AC22" s="79">
        <f t="shared" ref="AC22" si="184">IFERROR(IF($C21=$AC$3,E22,0),0)</f>
        <v>0</v>
      </c>
      <c r="AD22" s="79">
        <f t="shared" ref="AD22" si="185">IFERROR(IF($C21=$AC$3,H22,0),0)</f>
        <v>0</v>
      </c>
      <c r="AE22" s="79">
        <f t="shared" ref="AE22" si="186">IFERROR(IF($C21=$AE$3,E22,0),0)</f>
        <v>0</v>
      </c>
      <c r="AF22" s="79">
        <f t="shared" ref="AF22" si="187">IFERROR(IF($C21=$AE$3,H22,0),0)</f>
        <v>0</v>
      </c>
      <c r="AH22" s="91"/>
      <c r="AI22" s="91"/>
      <c r="AJ22" s="91"/>
      <c r="AK22" s="91"/>
      <c r="AL22" s="91"/>
      <c r="AM22" s="91"/>
      <c r="AN22" s="85">
        <f t="shared" ref="AN22" si="188">IFERROR(IF($C21=$AN$3,$N22,0),0)</f>
        <v>0</v>
      </c>
      <c r="AO22" s="85">
        <f t="shared" ref="AO22" si="189">IFERROR(IF($C21=$AN$3,$K22,0),0)</f>
        <v>0</v>
      </c>
      <c r="AP22" s="85">
        <f t="shared" ref="AP22" si="190">IFERROR(IF($C21=$AP$3,$N22,0),0)</f>
        <v>0</v>
      </c>
      <c r="AQ22" s="85">
        <f t="shared" ref="AQ22" si="191">IFERROR(IF($C21=$AP$3,$K22,0),0)</f>
        <v>0</v>
      </c>
      <c r="AR22" s="85">
        <f t="shared" ref="AR22" si="192">IFERROR(IF($C21=$AR$3,$N22,0),0)</f>
        <v>0</v>
      </c>
      <c r="AS22" s="85">
        <f t="shared" ref="AS22" si="193">IFERROR(IF($C21=$AR$3,$K22,0),0)</f>
        <v>0</v>
      </c>
      <c r="AU22" s="195"/>
      <c r="AV22" s="195"/>
    </row>
    <row r="23" spans="1:48" ht="19" customHeight="1">
      <c r="A23" s="203">
        <v>9</v>
      </c>
      <c r="B23" s="209" t="e">
        <f>VLOOKUP(A23,様式5!$A$10:$B$309,2,FALSE)</f>
        <v>#N/A</v>
      </c>
      <c r="C23" s="206" t="e">
        <f>IF(VLOOKUP(A23,様式5!$A$10:$K$309,11,FALSE)="","",VLOOKUP(A23,様式5!$A$10:$K$309,11,FALSE))</f>
        <v>#N/A</v>
      </c>
      <c r="D23" s="86" t="s">
        <v>107</v>
      </c>
      <c r="E23" s="87">
        <f>COUNTIF(様式5!$AA$10:$AA$309,D23&amp;B23&amp;"1")</f>
        <v>0</v>
      </c>
      <c r="F23" s="70" t="e">
        <f t="shared" ref="F23" si="194">VLOOKUP(C23,$AX$7:$AY$10,2,FALSE)</f>
        <v>#N/A</v>
      </c>
      <c r="G23" s="118" t="e">
        <f t="shared" si="7"/>
        <v>#N/A</v>
      </c>
      <c r="H23" s="89">
        <f>COUNTIF(様式5!$AA$10:$AA$309,D23&amp;B23&amp;"2")</f>
        <v>0</v>
      </c>
      <c r="I23" s="70" t="e">
        <f t="shared" ref="I23" si="195">VLOOKUP(C23,$AX$7:$AZ$10,3,FALSE)</f>
        <v>#N/A</v>
      </c>
      <c r="J23" s="118" t="e">
        <f t="shared" si="2"/>
        <v>#N/A</v>
      </c>
      <c r="K23" s="89">
        <f>IF(COUNTIF(様式5!$AC$10:$AC$309,D23&amp;"400mR"&amp;B23)&gt;=1,1,0)+IF(COUNTIF(様式5!$AD$10:$AD$309,D23&amp;"1600mR"&amp;B23)&gt;=1,1,0)</f>
        <v>0</v>
      </c>
      <c r="L23" s="70" t="e">
        <f t="shared" ref="L23" si="196">VLOOKUP(C23,$AX$7:$BA$10,4,FALSE)</f>
        <v>#N/A</v>
      </c>
      <c r="M23" s="118" t="e">
        <f t="shared" si="3"/>
        <v>#N/A</v>
      </c>
      <c r="N23" s="89">
        <f>COUNTIF(様式5!$AE$10:$AE$309,B23&amp;D23)</f>
        <v>0</v>
      </c>
      <c r="O23" s="70">
        <v>400</v>
      </c>
      <c r="P23" s="88">
        <f t="shared" si="4"/>
        <v>0</v>
      </c>
      <c r="Q23" s="120" t="e">
        <f t="shared" si="5"/>
        <v>#N/A</v>
      </c>
      <c r="R23" s="127"/>
      <c r="S23" s="196" t="e">
        <f>SUM(Q23,Q24)</f>
        <v>#N/A</v>
      </c>
      <c r="U23" s="79">
        <f t="shared" si="10"/>
        <v>0</v>
      </c>
      <c r="V23" s="79">
        <f t="shared" si="11"/>
        <v>0</v>
      </c>
      <c r="W23" s="79">
        <f t="shared" si="12"/>
        <v>0</v>
      </c>
      <c r="X23" s="79">
        <f t="shared" si="13"/>
        <v>0</v>
      </c>
      <c r="Y23" s="79">
        <f t="shared" si="14"/>
        <v>0</v>
      </c>
      <c r="Z23" s="79">
        <f t="shared" si="15"/>
        <v>0</v>
      </c>
      <c r="AA23" s="90"/>
      <c r="AB23" s="90"/>
      <c r="AC23" s="90"/>
      <c r="AD23" s="90"/>
      <c r="AE23" s="90"/>
      <c r="AF23" s="90"/>
      <c r="AH23" s="85">
        <f t="shared" ref="AH23" si="197">IFERROR(IF($C23=$AH$3,$N23,0),0)</f>
        <v>0</v>
      </c>
      <c r="AI23" s="85">
        <f t="shared" ref="AI23" si="198">IFERROR(IF($C23=$AH$3,$K23,0),0)</f>
        <v>0</v>
      </c>
      <c r="AJ23" s="85">
        <f t="shared" ref="AJ23" si="199">IFERROR(IF($C23=$AJ$3,$N23,0),0)</f>
        <v>0</v>
      </c>
      <c r="AK23" s="85">
        <f t="shared" ref="AK23" si="200">IFERROR(IF($C23=$AJ$3,$K23,0),0)</f>
        <v>0</v>
      </c>
      <c r="AL23" s="85">
        <f t="shared" ref="AL23" si="201">IFERROR(IF($C23=$AL$3,$N23,0),0)</f>
        <v>0</v>
      </c>
      <c r="AM23" s="85">
        <f t="shared" ref="AM23" si="202">IFERROR(IF($C23=$AL$3,$K23,0),0)</f>
        <v>0</v>
      </c>
      <c r="AN23" s="91"/>
      <c r="AO23" s="91"/>
      <c r="AP23" s="91"/>
      <c r="AQ23" s="91"/>
      <c r="AR23" s="91"/>
      <c r="AS23" s="91"/>
      <c r="AU23" s="195" t="str">
        <f t="shared" ref="AU23" si="203">IF(SUM(E23:E24,H23:H24)=SUM(U23:AF24),"","×")</f>
        <v/>
      </c>
      <c r="AV23" s="195" t="str">
        <f t="shared" ref="AV23" si="204">IF(SUM(K23:K24,N23:N24)=SUM(AH23:AS24),"","×")</f>
        <v/>
      </c>
    </row>
    <row r="24" spans="1:48" ht="19" customHeight="1">
      <c r="A24" s="203"/>
      <c r="B24" s="209"/>
      <c r="C24" s="206"/>
      <c r="D24" s="92" t="s">
        <v>108</v>
      </c>
      <c r="E24" s="93">
        <f>COUNTIF(様式5!$AA$10:$AA$309,D24&amp;B23&amp;"1")</f>
        <v>0</v>
      </c>
      <c r="F24" s="72" t="e">
        <f t="shared" ref="F24" si="205">VLOOKUP(C23,$AX$7:$AY$10,2,FALSE)</f>
        <v>#N/A</v>
      </c>
      <c r="G24" s="119" t="e">
        <f t="shared" si="7"/>
        <v>#N/A</v>
      </c>
      <c r="H24" s="95">
        <f>COUNTIF(様式5!$AA$10:$AA$309,D24&amp;B23&amp;"2")</f>
        <v>0</v>
      </c>
      <c r="I24" s="96" t="e">
        <f t="shared" ref="I24" si="206">VLOOKUP(C23,$AX$7:$AZ$10,3,FALSE)</f>
        <v>#N/A</v>
      </c>
      <c r="J24" s="119" t="e">
        <f t="shared" si="2"/>
        <v>#N/A</v>
      </c>
      <c r="K24" s="95">
        <f>IF(COUNTIF(様式5!$AC$10:$AC$309,D24&amp;"400mR"&amp;B23)&gt;=1,1,0)+IF(COUNTIF(様式5!$AD$10:$AD$309,D24&amp;"1600mR"&amp;B23)&gt;=1,1,0)</f>
        <v>0</v>
      </c>
      <c r="L24" s="72" t="e">
        <f t="shared" ref="L24" si="207">VLOOKUP(C23,$AX$7:$BA$10,4,FALSE)</f>
        <v>#N/A</v>
      </c>
      <c r="M24" s="119" t="e">
        <f t="shared" si="3"/>
        <v>#N/A</v>
      </c>
      <c r="N24" s="97">
        <f>COUNTIF(様式5!$AE$10:$AE$309,B23&amp;D24)</f>
        <v>0</v>
      </c>
      <c r="O24" s="72">
        <v>400</v>
      </c>
      <c r="P24" s="94">
        <f t="shared" si="4"/>
        <v>0</v>
      </c>
      <c r="Q24" s="121" t="e">
        <f t="shared" si="5"/>
        <v>#N/A</v>
      </c>
      <c r="R24" s="150"/>
      <c r="S24" s="198"/>
      <c r="U24" s="90"/>
      <c r="V24" s="90"/>
      <c r="W24" s="90"/>
      <c r="X24" s="90"/>
      <c r="Y24" s="79"/>
      <c r="Z24" s="79"/>
      <c r="AA24" s="79">
        <f t="shared" ref="AA24" si="208">IFERROR(IF($C23=$AA$3,E24,0),0)</f>
        <v>0</v>
      </c>
      <c r="AB24" s="79">
        <f t="shared" ref="AB24" si="209">IFERROR(IF($C23=$AA$3,H24,0),0)</f>
        <v>0</v>
      </c>
      <c r="AC24" s="79">
        <f t="shared" ref="AC24" si="210">IFERROR(IF($C23=$AC$3,E24,0),0)</f>
        <v>0</v>
      </c>
      <c r="AD24" s="79">
        <f t="shared" ref="AD24" si="211">IFERROR(IF($C23=$AC$3,H24,0),0)</f>
        <v>0</v>
      </c>
      <c r="AE24" s="79">
        <f t="shared" ref="AE24" si="212">IFERROR(IF($C23=$AE$3,E24,0),0)</f>
        <v>0</v>
      </c>
      <c r="AF24" s="79">
        <f t="shared" ref="AF24" si="213">IFERROR(IF($C23=$AE$3,H24,0),0)</f>
        <v>0</v>
      </c>
      <c r="AH24" s="91"/>
      <c r="AI24" s="91"/>
      <c r="AJ24" s="91"/>
      <c r="AK24" s="91"/>
      <c r="AL24" s="91"/>
      <c r="AM24" s="91"/>
      <c r="AN24" s="85">
        <f t="shared" ref="AN24" si="214">IFERROR(IF($C23=$AN$3,$N24,0),0)</f>
        <v>0</v>
      </c>
      <c r="AO24" s="85">
        <f t="shared" ref="AO24" si="215">IFERROR(IF($C23=$AN$3,$K24,0),0)</f>
        <v>0</v>
      </c>
      <c r="AP24" s="85">
        <f t="shared" ref="AP24" si="216">IFERROR(IF($C23=$AP$3,$N24,0),0)</f>
        <v>0</v>
      </c>
      <c r="AQ24" s="85">
        <f t="shared" ref="AQ24" si="217">IFERROR(IF($C23=$AP$3,$K24,0),0)</f>
        <v>0</v>
      </c>
      <c r="AR24" s="85">
        <f t="shared" ref="AR24" si="218">IFERROR(IF($C23=$AR$3,$N24,0),0)</f>
        <v>0</v>
      </c>
      <c r="AS24" s="85">
        <f t="shared" ref="AS24" si="219">IFERROR(IF($C23=$AR$3,$K24,0),0)</f>
        <v>0</v>
      </c>
      <c r="AU24" s="195"/>
      <c r="AV24" s="195"/>
    </row>
    <row r="25" spans="1:48" ht="19" customHeight="1">
      <c r="A25" s="203">
        <v>10</v>
      </c>
      <c r="B25" s="209" t="e">
        <f>VLOOKUP(A25,様式5!$A$10:$B$309,2,FALSE)</f>
        <v>#N/A</v>
      </c>
      <c r="C25" s="206" t="e">
        <f>IF(VLOOKUP(A25,様式5!$A$10:$K$309,11,FALSE)="","",VLOOKUP(A25,様式5!$A$10:$K$309,11,FALSE))</f>
        <v>#N/A</v>
      </c>
      <c r="D25" s="86" t="s">
        <v>107</v>
      </c>
      <c r="E25" s="87">
        <f>COUNTIF(様式5!$AA$10:$AA$309,D25&amp;B25&amp;"1")</f>
        <v>0</v>
      </c>
      <c r="F25" s="70" t="e">
        <f t="shared" ref="F25" si="220">VLOOKUP(C25,$AX$7:$AY$10,2,FALSE)</f>
        <v>#N/A</v>
      </c>
      <c r="G25" s="118" t="e">
        <f t="shared" si="7"/>
        <v>#N/A</v>
      </c>
      <c r="H25" s="89">
        <f>COUNTIF(様式5!$AA$10:$AA$309,D25&amp;B25&amp;"2")</f>
        <v>0</v>
      </c>
      <c r="I25" s="70" t="e">
        <f t="shared" ref="I25" si="221">VLOOKUP(C25,$AX$7:$AZ$10,3,FALSE)</f>
        <v>#N/A</v>
      </c>
      <c r="J25" s="118" t="e">
        <f t="shared" si="2"/>
        <v>#N/A</v>
      </c>
      <c r="K25" s="89">
        <f>IF(COUNTIF(様式5!$AC$10:$AC$309,D25&amp;"400mR"&amp;B25)&gt;=1,1,0)+IF(COUNTIF(様式5!$AD$10:$AD$309,D25&amp;"1600mR"&amp;B25)&gt;=1,1,0)</f>
        <v>0</v>
      </c>
      <c r="L25" s="70" t="e">
        <f t="shared" ref="L25" si="222">VLOOKUP(C25,$AX$7:$BA$10,4,FALSE)</f>
        <v>#N/A</v>
      </c>
      <c r="M25" s="118" t="e">
        <f t="shared" si="3"/>
        <v>#N/A</v>
      </c>
      <c r="N25" s="89">
        <f>COUNTIF(様式5!$AE$10:$AE$309,B25&amp;D25)</f>
        <v>0</v>
      </c>
      <c r="O25" s="70">
        <v>400</v>
      </c>
      <c r="P25" s="88">
        <f t="shared" si="4"/>
        <v>0</v>
      </c>
      <c r="Q25" s="120" t="e">
        <f t="shared" si="5"/>
        <v>#N/A</v>
      </c>
      <c r="R25" s="127"/>
      <c r="S25" s="196" t="e">
        <f>SUM(Q25,Q26)</f>
        <v>#N/A</v>
      </c>
      <c r="U25" s="79">
        <f t="shared" si="10"/>
        <v>0</v>
      </c>
      <c r="V25" s="79">
        <f t="shared" si="11"/>
        <v>0</v>
      </c>
      <c r="W25" s="79">
        <f t="shared" si="12"/>
        <v>0</v>
      </c>
      <c r="X25" s="79">
        <f t="shared" si="13"/>
        <v>0</v>
      </c>
      <c r="Y25" s="79">
        <f t="shared" si="14"/>
        <v>0</v>
      </c>
      <c r="Z25" s="79">
        <f t="shared" si="15"/>
        <v>0</v>
      </c>
      <c r="AA25" s="90"/>
      <c r="AB25" s="90"/>
      <c r="AC25" s="90"/>
      <c r="AD25" s="90"/>
      <c r="AE25" s="90"/>
      <c r="AF25" s="90"/>
      <c r="AH25" s="85">
        <f t="shared" ref="AH25" si="223">IFERROR(IF($C25=$AH$3,$N25,0),0)</f>
        <v>0</v>
      </c>
      <c r="AI25" s="85">
        <f t="shared" ref="AI25" si="224">IFERROR(IF($C25=$AH$3,$K25,0),0)</f>
        <v>0</v>
      </c>
      <c r="AJ25" s="85">
        <f t="shared" ref="AJ25" si="225">IFERROR(IF($C25=$AJ$3,$N25,0),0)</f>
        <v>0</v>
      </c>
      <c r="AK25" s="85">
        <f t="shared" ref="AK25" si="226">IFERROR(IF($C25=$AJ$3,$K25,0),0)</f>
        <v>0</v>
      </c>
      <c r="AL25" s="85">
        <f t="shared" ref="AL25" si="227">IFERROR(IF($C25=$AL$3,$N25,0),0)</f>
        <v>0</v>
      </c>
      <c r="AM25" s="85">
        <f t="shared" ref="AM25" si="228">IFERROR(IF($C25=$AL$3,$K25,0),0)</f>
        <v>0</v>
      </c>
      <c r="AN25" s="91"/>
      <c r="AO25" s="91"/>
      <c r="AP25" s="91"/>
      <c r="AQ25" s="91"/>
      <c r="AR25" s="91"/>
      <c r="AS25" s="91"/>
      <c r="AU25" s="195" t="str">
        <f t="shared" ref="AU25" si="229">IF(SUM(E25:E26,H25:H26)=SUM(U25:AF26),"","×")</f>
        <v/>
      </c>
      <c r="AV25" s="195" t="str">
        <f t="shared" ref="AV25" si="230">IF(SUM(K25:K26,N25:N26)=SUM(AH25:AS26),"","×")</f>
        <v/>
      </c>
    </row>
    <row r="26" spans="1:48" ht="19" customHeight="1">
      <c r="A26" s="203"/>
      <c r="B26" s="209"/>
      <c r="C26" s="206"/>
      <c r="D26" s="92" t="s">
        <v>108</v>
      </c>
      <c r="E26" s="93">
        <f>COUNTIF(様式5!$AA$10:$AA$309,D26&amp;B25&amp;"1")</f>
        <v>0</v>
      </c>
      <c r="F26" s="72" t="e">
        <f t="shared" ref="F26" si="231">VLOOKUP(C25,$AX$7:$AY$10,2,FALSE)</f>
        <v>#N/A</v>
      </c>
      <c r="G26" s="119" t="e">
        <f t="shared" si="7"/>
        <v>#N/A</v>
      </c>
      <c r="H26" s="95">
        <f>COUNTIF(様式5!$AA$10:$AA$309,D26&amp;B25&amp;"2")</f>
        <v>0</v>
      </c>
      <c r="I26" s="96" t="e">
        <f t="shared" ref="I26" si="232">VLOOKUP(C25,$AX$7:$AZ$10,3,FALSE)</f>
        <v>#N/A</v>
      </c>
      <c r="J26" s="119" t="e">
        <f t="shared" si="2"/>
        <v>#N/A</v>
      </c>
      <c r="K26" s="95">
        <f>IF(COUNTIF(様式5!$AC$10:$AC$309,D26&amp;"400mR"&amp;B25)&gt;=1,1,0)+IF(COUNTIF(様式5!$AD$10:$AD$309,D26&amp;"1600mR"&amp;B25)&gt;=1,1,0)</f>
        <v>0</v>
      </c>
      <c r="L26" s="72" t="e">
        <f t="shared" ref="L26" si="233">VLOOKUP(C25,$AX$7:$BA$10,4,FALSE)</f>
        <v>#N/A</v>
      </c>
      <c r="M26" s="119" t="e">
        <f t="shared" si="3"/>
        <v>#N/A</v>
      </c>
      <c r="N26" s="97">
        <f>COUNTIF(様式5!$AE$10:$AE$309,B25&amp;D26)</f>
        <v>0</v>
      </c>
      <c r="O26" s="72">
        <v>400</v>
      </c>
      <c r="P26" s="94">
        <f t="shared" si="4"/>
        <v>0</v>
      </c>
      <c r="Q26" s="121" t="e">
        <f t="shared" si="5"/>
        <v>#N/A</v>
      </c>
      <c r="R26" s="150"/>
      <c r="S26" s="198"/>
      <c r="U26" s="90"/>
      <c r="V26" s="90"/>
      <c r="W26" s="90"/>
      <c r="X26" s="90"/>
      <c r="Y26" s="79"/>
      <c r="Z26" s="79"/>
      <c r="AA26" s="79">
        <f t="shared" ref="AA26" si="234">IFERROR(IF($C25=$AA$3,E26,0),0)</f>
        <v>0</v>
      </c>
      <c r="AB26" s="79">
        <f t="shared" ref="AB26" si="235">IFERROR(IF($C25=$AA$3,H26,0),0)</f>
        <v>0</v>
      </c>
      <c r="AC26" s="79">
        <f t="shared" ref="AC26" si="236">IFERROR(IF($C25=$AC$3,E26,0),0)</f>
        <v>0</v>
      </c>
      <c r="AD26" s="79">
        <f t="shared" ref="AD26" si="237">IFERROR(IF($C25=$AC$3,H26,0),0)</f>
        <v>0</v>
      </c>
      <c r="AE26" s="79">
        <f t="shared" ref="AE26" si="238">IFERROR(IF($C25=$AE$3,E26,0),0)</f>
        <v>0</v>
      </c>
      <c r="AF26" s="79">
        <f t="shared" ref="AF26" si="239">IFERROR(IF($C25=$AE$3,H26,0),0)</f>
        <v>0</v>
      </c>
      <c r="AH26" s="91"/>
      <c r="AI26" s="91"/>
      <c r="AJ26" s="91"/>
      <c r="AK26" s="91"/>
      <c r="AL26" s="91"/>
      <c r="AM26" s="91"/>
      <c r="AN26" s="85">
        <f t="shared" ref="AN26" si="240">IFERROR(IF($C25=$AN$3,$N26,0),0)</f>
        <v>0</v>
      </c>
      <c r="AO26" s="85">
        <f t="shared" ref="AO26" si="241">IFERROR(IF($C25=$AN$3,$K26,0),0)</f>
        <v>0</v>
      </c>
      <c r="AP26" s="85">
        <f t="shared" ref="AP26" si="242">IFERROR(IF($C25=$AP$3,$N26,0),0)</f>
        <v>0</v>
      </c>
      <c r="AQ26" s="85">
        <f t="shared" ref="AQ26" si="243">IFERROR(IF($C25=$AP$3,$K26,0),0)</f>
        <v>0</v>
      </c>
      <c r="AR26" s="85">
        <f t="shared" ref="AR26" si="244">IFERROR(IF($C25=$AR$3,$N26,0),0)</f>
        <v>0</v>
      </c>
      <c r="AS26" s="85">
        <f t="shared" ref="AS26" si="245">IFERROR(IF($C25=$AR$3,$K26,0),0)</f>
        <v>0</v>
      </c>
      <c r="AU26" s="195"/>
      <c r="AV26" s="195"/>
    </row>
    <row r="27" spans="1:48" ht="19" customHeight="1">
      <c r="A27" s="203">
        <v>11</v>
      </c>
      <c r="B27" s="209" t="e">
        <f>VLOOKUP(A27,様式5!$A$10:$B$309,2,FALSE)</f>
        <v>#N/A</v>
      </c>
      <c r="C27" s="206" t="e">
        <f>IF(VLOOKUP(A27,様式5!$A$10:$K$309,11,FALSE)="","",VLOOKUP(A27,様式5!$A$10:$K$309,11,FALSE))</f>
        <v>#N/A</v>
      </c>
      <c r="D27" s="86" t="s">
        <v>107</v>
      </c>
      <c r="E27" s="87">
        <f>COUNTIF(様式5!$AA$10:$AA$309,D27&amp;B27&amp;"1")</f>
        <v>0</v>
      </c>
      <c r="F27" s="70" t="e">
        <f t="shared" ref="F27" si="246">VLOOKUP(C27,$AX$7:$AY$10,2,FALSE)</f>
        <v>#N/A</v>
      </c>
      <c r="G27" s="118" t="e">
        <f t="shared" si="7"/>
        <v>#N/A</v>
      </c>
      <c r="H27" s="89">
        <f>COUNTIF(様式5!$AA$10:$AA$309,D27&amp;B27&amp;"2")</f>
        <v>0</v>
      </c>
      <c r="I27" s="70" t="e">
        <f t="shared" ref="I27" si="247">VLOOKUP(C27,$AX$7:$AZ$10,3,FALSE)</f>
        <v>#N/A</v>
      </c>
      <c r="J27" s="118" t="e">
        <f t="shared" si="2"/>
        <v>#N/A</v>
      </c>
      <c r="K27" s="89">
        <f>IF(COUNTIF(様式5!$AC$10:$AC$309,D27&amp;"400mR"&amp;B27)&gt;=1,1,0)+IF(COUNTIF(様式5!$AD$10:$AD$309,D27&amp;"1600mR"&amp;B27)&gt;=1,1,0)</f>
        <v>0</v>
      </c>
      <c r="L27" s="70" t="e">
        <f t="shared" ref="L27" si="248">VLOOKUP(C27,$AX$7:$BA$10,4,FALSE)</f>
        <v>#N/A</v>
      </c>
      <c r="M27" s="118" t="e">
        <f t="shared" si="3"/>
        <v>#N/A</v>
      </c>
      <c r="N27" s="89">
        <f>COUNTIF(様式5!$AE$10:$AE$309,B27&amp;D27)</f>
        <v>0</v>
      </c>
      <c r="O27" s="70">
        <v>400</v>
      </c>
      <c r="P27" s="88">
        <f t="shared" si="4"/>
        <v>0</v>
      </c>
      <c r="Q27" s="120" t="e">
        <f>SUM(G27,J27,M27,P27)</f>
        <v>#N/A</v>
      </c>
      <c r="R27" s="127"/>
      <c r="S27" s="196" t="e">
        <f>SUM(Q27,Q28)</f>
        <v>#N/A</v>
      </c>
      <c r="U27" s="79">
        <f t="shared" si="10"/>
        <v>0</v>
      </c>
      <c r="V27" s="79">
        <f t="shared" si="11"/>
        <v>0</v>
      </c>
      <c r="W27" s="79">
        <f t="shared" si="12"/>
        <v>0</v>
      </c>
      <c r="X27" s="79">
        <f t="shared" si="13"/>
        <v>0</v>
      </c>
      <c r="Y27" s="79">
        <f t="shared" si="14"/>
        <v>0</v>
      </c>
      <c r="Z27" s="79">
        <f t="shared" si="15"/>
        <v>0</v>
      </c>
      <c r="AA27" s="90"/>
      <c r="AB27" s="90"/>
      <c r="AC27" s="90"/>
      <c r="AD27" s="90"/>
      <c r="AE27" s="90"/>
      <c r="AF27" s="90"/>
      <c r="AH27" s="85">
        <f t="shared" ref="AH27" si="249">IFERROR(IF($C27=$AH$3,$N27,0),0)</f>
        <v>0</v>
      </c>
      <c r="AI27" s="85">
        <f t="shared" ref="AI27" si="250">IFERROR(IF($C27=$AH$3,$K27,0),0)</f>
        <v>0</v>
      </c>
      <c r="AJ27" s="85">
        <f t="shared" ref="AJ27" si="251">IFERROR(IF($C27=$AJ$3,$N27,0),0)</f>
        <v>0</v>
      </c>
      <c r="AK27" s="85">
        <f t="shared" ref="AK27" si="252">IFERROR(IF($C27=$AJ$3,$K27,0),0)</f>
        <v>0</v>
      </c>
      <c r="AL27" s="85">
        <f t="shared" ref="AL27" si="253">IFERROR(IF($C27=$AL$3,$N27,0),0)</f>
        <v>0</v>
      </c>
      <c r="AM27" s="85">
        <f t="shared" ref="AM27" si="254">IFERROR(IF($C27=$AL$3,$K27,0),0)</f>
        <v>0</v>
      </c>
      <c r="AN27" s="91"/>
      <c r="AO27" s="91"/>
      <c r="AP27" s="91"/>
      <c r="AQ27" s="91"/>
      <c r="AR27" s="91"/>
      <c r="AS27" s="91"/>
      <c r="AU27" s="195" t="str">
        <f t="shared" ref="AU27" si="255">IF(SUM(E27:E28,H27:H28)=SUM(U27:AF28),"","×")</f>
        <v/>
      </c>
      <c r="AV27" s="195" t="str">
        <f t="shared" ref="AV27" si="256">IF(SUM(K27:K28,N27:N28)=SUM(AH27:AS28),"","×")</f>
        <v/>
      </c>
    </row>
    <row r="28" spans="1:48" ht="19" customHeight="1">
      <c r="A28" s="203"/>
      <c r="B28" s="209"/>
      <c r="C28" s="206"/>
      <c r="D28" s="92" t="s">
        <v>108</v>
      </c>
      <c r="E28" s="93">
        <f>COUNTIF(様式5!$AA$10:$AA$309,D28&amp;B27&amp;"1")</f>
        <v>0</v>
      </c>
      <c r="F28" s="72" t="e">
        <f t="shared" ref="F28" si="257">VLOOKUP(C27,$AX$7:$AY$10,2,FALSE)</f>
        <v>#N/A</v>
      </c>
      <c r="G28" s="119" t="e">
        <f t="shared" si="7"/>
        <v>#N/A</v>
      </c>
      <c r="H28" s="95">
        <f>COUNTIF(様式5!$AA$10:$AA$309,D28&amp;B27&amp;"2")</f>
        <v>0</v>
      </c>
      <c r="I28" s="96" t="e">
        <f t="shared" ref="I28" si="258">VLOOKUP(C27,$AX$7:$AZ$10,3,FALSE)</f>
        <v>#N/A</v>
      </c>
      <c r="J28" s="119" t="e">
        <f t="shared" si="2"/>
        <v>#N/A</v>
      </c>
      <c r="K28" s="95">
        <f>IF(COUNTIF(様式5!$AC$10:$AC$309,D28&amp;"400mR"&amp;B27)&gt;=1,1,0)+IF(COUNTIF(様式5!$AD$10:$AD$309,D28&amp;"1600mR"&amp;B27)&gt;=1,1,0)</f>
        <v>0</v>
      </c>
      <c r="L28" s="72" t="e">
        <f t="shared" ref="L28" si="259">VLOOKUP(C27,$AX$7:$BA$10,4,FALSE)</f>
        <v>#N/A</v>
      </c>
      <c r="M28" s="119" t="e">
        <f t="shared" si="3"/>
        <v>#N/A</v>
      </c>
      <c r="N28" s="97">
        <f>COUNTIF(様式5!$AE$10:$AE$309,B27&amp;D28)</f>
        <v>0</v>
      </c>
      <c r="O28" s="72">
        <v>400</v>
      </c>
      <c r="P28" s="94">
        <f t="shared" si="4"/>
        <v>0</v>
      </c>
      <c r="Q28" s="121" t="e">
        <f t="shared" si="5"/>
        <v>#N/A</v>
      </c>
      <c r="R28" s="150"/>
      <c r="S28" s="198"/>
      <c r="U28" s="90"/>
      <c r="V28" s="90"/>
      <c r="W28" s="90"/>
      <c r="X28" s="90"/>
      <c r="Y28" s="79"/>
      <c r="Z28" s="79"/>
      <c r="AA28" s="79">
        <f t="shared" ref="AA28" si="260">IFERROR(IF($C27=$AA$3,E28,0),0)</f>
        <v>0</v>
      </c>
      <c r="AB28" s="79">
        <f t="shared" ref="AB28" si="261">IFERROR(IF($C27=$AA$3,H28,0),0)</f>
        <v>0</v>
      </c>
      <c r="AC28" s="79">
        <f t="shared" ref="AC28" si="262">IFERROR(IF($C27=$AC$3,E28,0),0)</f>
        <v>0</v>
      </c>
      <c r="AD28" s="79">
        <f t="shared" ref="AD28" si="263">IFERROR(IF($C27=$AC$3,H28,0),0)</f>
        <v>0</v>
      </c>
      <c r="AE28" s="79">
        <f t="shared" ref="AE28" si="264">IFERROR(IF($C27=$AE$3,E28,0),0)</f>
        <v>0</v>
      </c>
      <c r="AF28" s="79">
        <f t="shared" ref="AF28" si="265">IFERROR(IF($C27=$AE$3,H28,0),0)</f>
        <v>0</v>
      </c>
      <c r="AH28" s="91"/>
      <c r="AI28" s="91"/>
      <c r="AJ28" s="91"/>
      <c r="AK28" s="91"/>
      <c r="AL28" s="91"/>
      <c r="AM28" s="91"/>
      <c r="AN28" s="85">
        <f t="shared" ref="AN28" si="266">IFERROR(IF($C27=$AN$3,$N28,0),0)</f>
        <v>0</v>
      </c>
      <c r="AO28" s="85">
        <f t="shared" ref="AO28" si="267">IFERROR(IF($C27=$AN$3,$K28,0),0)</f>
        <v>0</v>
      </c>
      <c r="AP28" s="85">
        <f t="shared" ref="AP28" si="268">IFERROR(IF($C27=$AP$3,$N28,0),0)</f>
        <v>0</v>
      </c>
      <c r="AQ28" s="85">
        <f t="shared" ref="AQ28" si="269">IFERROR(IF($C27=$AP$3,$K28,0),0)</f>
        <v>0</v>
      </c>
      <c r="AR28" s="85">
        <f t="shared" ref="AR28" si="270">IFERROR(IF($C27=$AR$3,$N28,0),0)</f>
        <v>0</v>
      </c>
      <c r="AS28" s="85">
        <f t="shared" ref="AS28" si="271">IFERROR(IF($C27=$AR$3,$K28,0),0)</f>
        <v>0</v>
      </c>
      <c r="AU28" s="195"/>
      <c r="AV28" s="195"/>
    </row>
    <row r="29" spans="1:48" ht="19" customHeight="1">
      <c r="A29" s="203">
        <v>12</v>
      </c>
      <c r="B29" s="209" t="e">
        <f>VLOOKUP(A29,様式5!$A$10:$B$309,2,FALSE)</f>
        <v>#N/A</v>
      </c>
      <c r="C29" s="206" t="e">
        <f>IF(VLOOKUP(A29,様式5!$A$10:$K$309,11,FALSE)="","",VLOOKUP(A29,様式5!$A$10:$K$309,11,FALSE))</f>
        <v>#N/A</v>
      </c>
      <c r="D29" s="86" t="s">
        <v>80</v>
      </c>
      <c r="E29" s="87">
        <f>COUNTIF(様式5!$AA$10:$AA$309,D29&amp;B29&amp;"1")</f>
        <v>0</v>
      </c>
      <c r="F29" s="70" t="e">
        <f t="shared" ref="F29" si="272">VLOOKUP(C29,$AX$7:$AY$10,2,FALSE)</f>
        <v>#N/A</v>
      </c>
      <c r="G29" s="118" t="e">
        <f t="shared" ref="G29:G92" si="273">E29*F29</f>
        <v>#N/A</v>
      </c>
      <c r="H29" s="89">
        <f>COUNTIF(様式5!$AA$10:$AA$309,D29&amp;B29&amp;"2")</f>
        <v>0</v>
      </c>
      <c r="I29" s="70" t="e">
        <f t="shared" ref="I29" si="274">VLOOKUP(C29,$AX$7:$AZ$10,3,FALSE)</f>
        <v>#N/A</v>
      </c>
      <c r="J29" s="118" t="e">
        <f t="shared" ref="J29:J92" si="275">H29*I29</f>
        <v>#N/A</v>
      </c>
      <c r="K29" s="89">
        <f>IF(COUNTIF(様式5!$AC$10:$AC$309,D29&amp;"400mR"&amp;B29)&gt;=1,1,0)+IF(COUNTIF(様式5!$AD$10:$AD$309,D29&amp;"1600mR"&amp;B29)&gt;=1,1,0)</f>
        <v>0</v>
      </c>
      <c r="L29" s="70" t="e">
        <f t="shared" ref="L29" si="276">VLOOKUP(C29,$AX$7:$BA$10,4,FALSE)</f>
        <v>#N/A</v>
      </c>
      <c r="M29" s="118" t="e">
        <f t="shared" ref="M29:M92" si="277">K29*L29</f>
        <v>#N/A</v>
      </c>
      <c r="N29" s="89">
        <f>COUNTIF(様式5!$AE$10:$AE$309,B29&amp;D29)</f>
        <v>0</v>
      </c>
      <c r="O29" s="70">
        <v>400</v>
      </c>
      <c r="P29" s="88">
        <f t="shared" ref="P29:P92" si="278">IF(N29="",0,N29*400)</f>
        <v>0</v>
      </c>
      <c r="Q29" s="120" t="e">
        <f t="shared" si="5"/>
        <v>#N/A</v>
      </c>
      <c r="R29" s="127"/>
      <c r="S29" s="196" t="e">
        <f>SUM(Q29,Q30)</f>
        <v>#N/A</v>
      </c>
      <c r="U29" s="79">
        <f t="shared" si="10"/>
        <v>0</v>
      </c>
      <c r="V29" s="79">
        <f t="shared" si="11"/>
        <v>0</v>
      </c>
      <c r="W29" s="79">
        <f t="shared" si="12"/>
        <v>0</v>
      </c>
      <c r="X29" s="79">
        <f t="shared" si="13"/>
        <v>0</v>
      </c>
      <c r="Y29" s="79">
        <f t="shared" si="14"/>
        <v>0</v>
      </c>
      <c r="Z29" s="79">
        <f t="shared" si="15"/>
        <v>0</v>
      </c>
      <c r="AA29" s="90"/>
      <c r="AB29" s="90"/>
      <c r="AC29" s="90"/>
      <c r="AD29" s="90"/>
      <c r="AE29" s="90"/>
      <c r="AF29" s="90"/>
      <c r="AH29" s="85">
        <f t="shared" ref="AH29" si="279">IFERROR(IF($C29=$AH$3,$N29,0),0)</f>
        <v>0</v>
      </c>
      <c r="AI29" s="85">
        <f t="shared" ref="AI29" si="280">IFERROR(IF($C29=$AH$3,$K29,0),0)</f>
        <v>0</v>
      </c>
      <c r="AJ29" s="85">
        <f t="shared" ref="AJ29" si="281">IFERROR(IF($C29=$AJ$3,$N29,0),0)</f>
        <v>0</v>
      </c>
      <c r="AK29" s="85">
        <f t="shared" ref="AK29" si="282">IFERROR(IF($C29=$AJ$3,$K29,0),0)</f>
        <v>0</v>
      </c>
      <c r="AL29" s="85">
        <f t="shared" ref="AL29" si="283">IFERROR(IF($C29=$AL$3,$N29,0),0)</f>
        <v>0</v>
      </c>
      <c r="AM29" s="85">
        <f t="shared" ref="AM29" si="284">IFERROR(IF($C29=$AL$3,$K29,0),0)</f>
        <v>0</v>
      </c>
      <c r="AN29" s="91"/>
      <c r="AO29" s="91"/>
      <c r="AP29" s="91"/>
      <c r="AQ29" s="91"/>
      <c r="AR29" s="91"/>
      <c r="AS29" s="91"/>
      <c r="AU29" s="195" t="str">
        <f t="shared" ref="AU29" si="285">IF(SUM(E29:E30,H29:H30)=SUM(U29:AF30),"","×")</f>
        <v/>
      </c>
      <c r="AV29" s="195" t="str">
        <f t="shared" ref="AV29" si="286">IF(SUM(K29:K30,N29:N30)=SUM(AH29:AS30),"","×")</f>
        <v/>
      </c>
    </row>
    <row r="30" spans="1:48" ht="19" customHeight="1">
      <c r="A30" s="203"/>
      <c r="B30" s="209"/>
      <c r="C30" s="206"/>
      <c r="D30" s="92" t="s">
        <v>88</v>
      </c>
      <c r="E30" s="93">
        <f>COUNTIF(様式5!$AA$10:$AA$309,D30&amp;B29&amp;"1")</f>
        <v>0</v>
      </c>
      <c r="F30" s="72" t="e">
        <f t="shared" ref="F30" si="287">VLOOKUP(C29,$AX$7:$AY$10,2,FALSE)</f>
        <v>#N/A</v>
      </c>
      <c r="G30" s="119" t="e">
        <f t="shared" si="273"/>
        <v>#N/A</v>
      </c>
      <c r="H30" s="95">
        <f>COUNTIF(様式5!$AA$10:$AA$309,D30&amp;B29&amp;"2")</f>
        <v>0</v>
      </c>
      <c r="I30" s="96" t="e">
        <f t="shared" ref="I30" si="288">VLOOKUP(C29,$AX$7:$AZ$10,3,FALSE)</f>
        <v>#N/A</v>
      </c>
      <c r="J30" s="119" t="e">
        <f t="shared" si="275"/>
        <v>#N/A</v>
      </c>
      <c r="K30" s="95">
        <f>IF(COUNTIF(様式5!$AC$10:$AC$309,D30&amp;"400mR"&amp;B29)&gt;=1,1,0)+IF(COUNTIF(様式5!$AD$10:$AD$309,D30&amp;"1600mR"&amp;B29)&gt;=1,1,0)</f>
        <v>0</v>
      </c>
      <c r="L30" s="72" t="e">
        <f t="shared" ref="L30" si="289">VLOOKUP(C29,$AX$7:$BA$10,4,FALSE)</f>
        <v>#N/A</v>
      </c>
      <c r="M30" s="119" t="e">
        <f t="shared" si="277"/>
        <v>#N/A</v>
      </c>
      <c r="N30" s="97">
        <f>COUNTIF(様式5!$AE$10:$AE$309,B29&amp;D30)</f>
        <v>0</v>
      </c>
      <c r="O30" s="72">
        <v>400</v>
      </c>
      <c r="P30" s="94">
        <f t="shared" si="278"/>
        <v>0</v>
      </c>
      <c r="Q30" s="121" t="e">
        <f t="shared" ref="Q30:Q93" si="290">SUM(G30,J30,M30,P30)</f>
        <v>#N/A</v>
      </c>
      <c r="R30" s="150"/>
      <c r="S30" s="198"/>
      <c r="U30" s="90"/>
      <c r="V30" s="90"/>
      <c r="W30" s="90"/>
      <c r="X30" s="90"/>
      <c r="Y30" s="79"/>
      <c r="Z30" s="79"/>
      <c r="AA30" s="79">
        <f t="shared" ref="AA30" si="291">IFERROR(IF($C29=$AA$3,E30,0),0)</f>
        <v>0</v>
      </c>
      <c r="AB30" s="79">
        <f t="shared" ref="AB30" si="292">IFERROR(IF($C29=$AA$3,H30,0),0)</f>
        <v>0</v>
      </c>
      <c r="AC30" s="79">
        <f t="shared" ref="AC30" si="293">IFERROR(IF($C29=$AC$3,E30,0),0)</f>
        <v>0</v>
      </c>
      <c r="AD30" s="79">
        <f t="shared" ref="AD30" si="294">IFERROR(IF($C29=$AC$3,H30,0),0)</f>
        <v>0</v>
      </c>
      <c r="AE30" s="79">
        <f t="shared" ref="AE30" si="295">IFERROR(IF($C29=$AE$3,E30,0),0)</f>
        <v>0</v>
      </c>
      <c r="AF30" s="79">
        <f t="shared" ref="AF30" si="296">IFERROR(IF($C29=$AE$3,H30,0),0)</f>
        <v>0</v>
      </c>
      <c r="AH30" s="91"/>
      <c r="AI30" s="91"/>
      <c r="AJ30" s="91"/>
      <c r="AK30" s="91"/>
      <c r="AL30" s="91"/>
      <c r="AM30" s="91"/>
      <c r="AN30" s="85">
        <f t="shared" ref="AN30" si="297">IFERROR(IF($C29=$AN$3,$N30,0),0)</f>
        <v>0</v>
      </c>
      <c r="AO30" s="85">
        <f t="shared" ref="AO30" si="298">IFERROR(IF($C29=$AN$3,$K30,0),0)</f>
        <v>0</v>
      </c>
      <c r="AP30" s="85">
        <f t="shared" ref="AP30" si="299">IFERROR(IF($C29=$AP$3,$N30,0),0)</f>
        <v>0</v>
      </c>
      <c r="AQ30" s="85">
        <f t="shared" ref="AQ30" si="300">IFERROR(IF($C29=$AP$3,$K30,0),0)</f>
        <v>0</v>
      </c>
      <c r="AR30" s="85">
        <f t="shared" ref="AR30" si="301">IFERROR(IF($C29=$AR$3,$N30,0),0)</f>
        <v>0</v>
      </c>
      <c r="AS30" s="85">
        <f t="shared" ref="AS30" si="302">IFERROR(IF($C29=$AR$3,$K30,0),0)</f>
        <v>0</v>
      </c>
      <c r="AU30" s="195"/>
      <c r="AV30" s="195"/>
    </row>
    <row r="31" spans="1:48" ht="19" customHeight="1">
      <c r="A31" s="203">
        <v>13</v>
      </c>
      <c r="B31" s="209" t="e">
        <f>VLOOKUP(A31,様式5!$A$10:$B$309,2,FALSE)</f>
        <v>#N/A</v>
      </c>
      <c r="C31" s="206" t="e">
        <f>IF(VLOOKUP(A31,様式5!$A$10:$K$309,11,FALSE)="","",VLOOKUP(A31,様式5!$A$10:$K$309,11,FALSE))</f>
        <v>#N/A</v>
      </c>
      <c r="D31" s="86" t="s">
        <v>80</v>
      </c>
      <c r="E31" s="87">
        <f>COUNTIF(様式5!$AA$10:$AA$309,D31&amp;B31&amp;"1")</f>
        <v>0</v>
      </c>
      <c r="F31" s="70" t="e">
        <f t="shared" ref="F31" si="303">VLOOKUP(C31,$AX$7:$AY$10,2,FALSE)</f>
        <v>#N/A</v>
      </c>
      <c r="G31" s="118" t="e">
        <f t="shared" si="273"/>
        <v>#N/A</v>
      </c>
      <c r="H31" s="89">
        <f>COUNTIF(様式5!$AA$10:$AA$309,D31&amp;B31&amp;"2")</f>
        <v>0</v>
      </c>
      <c r="I31" s="70" t="e">
        <f t="shared" ref="I31" si="304">VLOOKUP(C31,$AX$7:$AZ$10,3,FALSE)</f>
        <v>#N/A</v>
      </c>
      <c r="J31" s="118" t="e">
        <f t="shared" si="275"/>
        <v>#N/A</v>
      </c>
      <c r="K31" s="89">
        <f>IF(COUNTIF(様式5!$AC$10:$AC$309,D31&amp;"400mR"&amp;B31)&gt;=1,1,0)+IF(COUNTIF(様式5!$AD$10:$AD$309,D31&amp;"1600mR"&amp;B31)&gt;=1,1,0)</f>
        <v>0</v>
      </c>
      <c r="L31" s="70" t="e">
        <f t="shared" ref="L31" si="305">VLOOKUP(C31,$AX$7:$BA$10,4,FALSE)</f>
        <v>#N/A</v>
      </c>
      <c r="M31" s="118" t="e">
        <f t="shared" si="277"/>
        <v>#N/A</v>
      </c>
      <c r="N31" s="89">
        <f>COUNTIF(様式5!$AE$10:$AE$309,B31&amp;D31)</f>
        <v>0</v>
      </c>
      <c r="O31" s="70">
        <v>400</v>
      </c>
      <c r="P31" s="88">
        <f t="shared" si="278"/>
        <v>0</v>
      </c>
      <c r="Q31" s="120" t="e">
        <f t="shared" si="290"/>
        <v>#N/A</v>
      </c>
      <c r="R31" s="127"/>
      <c r="S31" s="196" t="e">
        <f>SUM(Q31,Q32)</f>
        <v>#N/A</v>
      </c>
      <c r="U31" s="79">
        <f t="shared" si="10"/>
        <v>0</v>
      </c>
      <c r="V31" s="79">
        <f t="shared" si="11"/>
        <v>0</v>
      </c>
      <c r="W31" s="79">
        <f t="shared" si="12"/>
        <v>0</v>
      </c>
      <c r="X31" s="79">
        <f t="shared" si="13"/>
        <v>0</v>
      </c>
      <c r="Y31" s="79">
        <f t="shared" si="14"/>
        <v>0</v>
      </c>
      <c r="Z31" s="79">
        <f t="shared" si="15"/>
        <v>0</v>
      </c>
      <c r="AA31" s="90"/>
      <c r="AB31" s="90"/>
      <c r="AC31" s="90"/>
      <c r="AD31" s="90"/>
      <c r="AE31" s="90"/>
      <c r="AF31" s="90"/>
      <c r="AH31" s="85">
        <f t="shared" ref="AH31" si="306">IFERROR(IF($C31=$AH$3,$N31,0),0)</f>
        <v>0</v>
      </c>
      <c r="AI31" s="85">
        <f t="shared" ref="AI31" si="307">IFERROR(IF($C31=$AH$3,$K31,0),0)</f>
        <v>0</v>
      </c>
      <c r="AJ31" s="85">
        <f t="shared" ref="AJ31" si="308">IFERROR(IF($C31=$AJ$3,$N31,0),0)</f>
        <v>0</v>
      </c>
      <c r="AK31" s="85">
        <f t="shared" ref="AK31" si="309">IFERROR(IF($C31=$AJ$3,$K31,0),0)</f>
        <v>0</v>
      </c>
      <c r="AL31" s="85">
        <f t="shared" ref="AL31" si="310">IFERROR(IF($C31=$AL$3,$N31,0),0)</f>
        <v>0</v>
      </c>
      <c r="AM31" s="85">
        <f t="shared" ref="AM31" si="311">IFERROR(IF($C31=$AL$3,$K31,0),0)</f>
        <v>0</v>
      </c>
      <c r="AN31" s="91"/>
      <c r="AO31" s="91"/>
      <c r="AP31" s="91"/>
      <c r="AQ31" s="91"/>
      <c r="AR31" s="91"/>
      <c r="AS31" s="91"/>
      <c r="AU31" s="195" t="str">
        <f t="shared" ref="AU31" si="312">IF(SUM(E31:E32,H31:H32)=SUM(U31:AF32),"","×")</f>
        <v/>
      </c>
      <c r="AV31" s="195" t="str">
        <f t="shared" ref="AV31" si="313">IF(SUM(K31:K32,N31:N32)=SUM(AH31:AS32),"","×")</f>
        <v/>
      </c>
    </row>
    <row r="32" spans="1:48" ht="19" customHeight="1">
      <c r="A32" s="203"/>
      <c r="B32" s="209"/>
      <c r="C32" s="206"/>
      <c r="D32" s="92" t="s">
        <v>88</v>
      </c>
      <c r="E32" s="93">
        <f>COUNTIF(様式5!$AA$10:$AA$309,D32&amp;B31&amp;"1")</f>
        <v>0</v>
      </c>
      <c r="F32" s="72" t="e">
        <f t="shared" ref="F32" si="314">VLOOKUP(C31,$AX$7:$AY$10,2,FALSE)</f>
        <v>#N/A</v>
      </c>
      <c r="G32" s="119" t="e">
        <f t="shared" si="273"/>
        <v>#N/A</v>
      </c>
      <c r="H32" s="95">
        <f>COUNTIF(様式5!$AA$10:$AA$309,D32&amp;B31&amp;"2")</f>
        <v>0</v>
      </c>
      <c r="I32" s="96" t="e">
        <f t="shared" ref="I32" si="315">VLOOKUP(C31,$AX$7:$AZ$10,3,FALSE)</f>
        <v>#N/A</v>
      </c>
      <c r="J32" s="119" t="e">
        <f t="shared" si="275"/>
        <v>#N/A</v>
      </c>
      <c r="K32" s="95">
        <f>IF(COUNTIF(様式5!$AC$10:$AC$309,D32&amp;"400mR"&amp;B31)&gt;=1,1,0)+IF(COUNTIF(様式5!$AD$10:$AD$309,D32&amp;"1600mR"&amp;B31)&gt;=1,1,0)</f>
        <v>0</v>
      </c>
      <c r="L32" s="72" t="e">
        <f t="shared" ref="L32" si="316">VLOOKUP(C31,$AX$7:$BA$10,4,FALSE)</f>
        <v>#N/A</v>
      </c>
      <c r="M32" s="119" t="e">
        <f t="shared" si="277"/>
        <v>#N/A</v>
      </c>
      <c r="N32" s="97">
        <f>COUNTIF(様式5!$AE$10:$AE$309,B31&amp;D32)</f>
        <v>0</v>
      </c>
      <c r="O32" s="72">
        <v>400</v>
      </c>
      <c r="P32" s="94">
        <f t="shared" si="278"/>
        <v>0</v>
      </c>
      <c r="Q32" s="121" t="e">
        <f t="shared" si="290"/>
        <v>#N/A</v>
      </c>
      <c r="R32" s="150"/>
      <c r="S32" s="198"/>
      <c r="U32" s="90"/>
      <c r="V32" s="90"/>
      <c r="W32" s="90"/>
      <c r="X32" s="90"/>
      <c r="Y32" s="79"/>
      <c r="Z32" s="79"/>
      <c r="AA32" s="79">
        <f t="shared" ref="AA32" si="317">IFERROR(IF($C31=$AA$3,E32,0),0)</f>
        <v>0</v>
      </c>
      <c r="AB32" s="79">
        <f t="shared" ref="AB32" si="318">IFERROR(IF($C31=$AA$3,H32,0),0)</f>
        <v>0</v>
      </c>
      <c r="AC32" s="79">
        <f t="shared" ref="AC32" si="319">IFERROR(IF($C31=$AC$3,E32,0),0)</f>
        <v>0</v>
      </c>
      <c r="AD32" s="79">
        <f t="shared" ref="AD32" si="320">IFERROR(IF($C31=$AC$3,H32,0),0)</f>
        <v>0</v>
      </c>
      <c r="AE32" s="79">
        <f t="shared" ref="AE32" si="321">IFERROR(IF($C31=$AE$3,E32,0),0)</f>
        <v>0</v>
      </c>
      <c r="AF32" s="79">
        <f t="shared" ref="AF32" si="322">IFERROR(IF($C31=$AE$3,H32,0),0)</f>
        <v>0</v>
      </c>
      <c r="AH32" s="91"/>
      <c r="AI32" s="91"/>
      <c r="AJ32" s="91"/>
      <c r="AK32" s="91"/>
      <c r="AL32" s="91"/>
      <c r="AM32" s="91"/>
      <c r="AN32" s="85">
        <f t="shared" ref="AN32" si="323">IFERROR(IF($C31=$AN$3,$N32,0),0)</f>
        <v>0</v>
      </c>
      <c r="AO32" s="85">
        <f t="shared" ref="AO32" si="324">IFERROR(IF($C31=$AN$3,$K32,0),0)</f>
        <v>0</v>
      </c>
      <c r="AP32" s="85">
        <f t="shared" ref="AP32" si="325">IFERROR(IF($C31=$AP$3,$N32,0),0)</f>
        <v>0</v>
      </c>
      <c r="AQ32" s="85">
        <f t="shared" ref="AQ32" si="326">IFERROR(IF($C31=$AP$3,$K32,0),0)</f>
        <v>0</v>
      </c>
      <c r="AR32" s="85">
        <f t="shared" ref="AR32" si="327">IFERROR(IF($C31=$AR$3,$N32,0),0)</f>
        <v>0</v>
      </c>
      <c r="AS32" s="85">
        <f t="shared" ref="AS32" si="328">IFERROR(IF($C31=$AR$3,$K32,0),0)</f>
        <v>0</v>
      </c>
      <c r="AU32" s="195"/>
      <c r="AV32" s="195"/>
    </row>
    <row r="33" spans="1:48" ht="19" customHeight="1">
      <c r="A33" s="203">
        <v>14</v>
      </c>
      <c r="B33" s="209" t="e">
        <f>VLOOKUP(A33,様式5!$A$10:$B$309,2,FALSE)</f>
        <v>#N/A</v>
      </c>
      <c r="C33" s="206" t="e">
        <f>IF(VLOOKUP(A33,様式5!$A$10:$K$309,11,FALSE)="","",VLOOKUP(A33,様式5!$A$10:$K$309,11,FALSE))</f>
        <v>#N/A</v>
      </c>
      <c r="D33" s="86" t="s">
        <v>80</v>
      </c>
      <c r="E33" s="87">
        <f>COUNTIF(様式5!$AA$10:$AA$309,D33&amp;B33&amp;"1")</f>
        <v>0</v>
      </c>
      <c r="F33" s="70" t="e">
        <f t="shared" ref="F33" si="329">VLOOKUP(C33,$AX$7:$AY$10,2,FALSE)</f>
        <v>#N/A</v>
      </c>
      <c r="G33" s="118" t="e">
        <f t="shared" si="273"/>
        <v>#N/A</v>
      </c>
      <c r="H33" s="89">
        <f>COUNTIF(様式5!$AA$10:$AA$309,D33&amp;B33&amp;"2")</f>
        <v>0</v>
      </c>
      <c r="I33" s="70" t="e">
        <f t="shared" ref="I33" si="330">VLOOKUP(C33,$AX$7:$AZ$10,3,FALSE)</f>
        <v>#N/A</v>
      </c>
      <c r="J33" s="118" t="e">
        <f t="shared" si="275"/>
        <v>#N/A</v>
      </c>
      <c r="K33" s="89">
        <f>IF(COUNTIF(様式5!$AC$10:$AC$309,D33&amp;"400mR"&amp;B33)&gt;=1,1,0)+IF(COUNTIF(様式5!$AD$10:$AD$309,D33&amp;"1600mR"&amp;B33)&gt;=1,1,0)</f>
        <v>0</v>
      </c>
      <c r="L33" s="70" t="e">
        <f t="shared" ref="L33" si="331">VLOOKUP(C33,$AX$7:$BA$10,4,FALSE)</f>
        <v>#N/A</v>
      </c>
      <c r="M33" s="118" t="e">
        <f t="shared" si="277"/>
        <v>#N/A</v>
      </c>
      <c r="N33" s="89">
        <f>COUNTIF(様式5!$AE$10:$AE$309,B33&amp;D33)</f>
        <v>0</v>
      </c>
      <c r="O33" s="70">
        <v>400</v>
      </c>
      <c r="P33" s="88">
        <f t="shared" si="278"/>
        <v>0</v>
      </c>
      <c r="Q33" s="120" t="e">
        <f t="shared" si="290"/>
        <v>#N/A</v>
      </c>
      <c r="R33" s="127"/>
      <c r="S33" s="196" t="e">
        <f>SUM(Q33,Q34)</f>
        <v>#N/A</v>
      </c>
      <c r="U33" s="79">
        <f t="shared" si="10"/>
        <v>0</v>
      </c>
      <c r="V33" s="79">
        <f t="shared" si="11"/>
        <v>0</v>
      </c>
      <c r="W33" s="79">
        <f t="shared" si="12"/>
        <v>0</v>
      </c>
      <c r="X33" s="79">
        <f t="shared" si="13"/>
        <v>0</v>
      </c>
      <c r="Y33" s="79">
        <f t="shared" si="14"/>
        <v>0</v>
      </c>
      <c r="Z33" s="79">
        <f t="shared" si="15"/>
        <v>0</v>
      </c>
      <c r="AA33" s="90"/>
      <c r="AB33" s="90"/>
      <c r="AC33" s="90"/>
      <c r="AD33" s="90"/>
      <c r="AE33" s="90"/>
      <c r="AF33" s="90"/>
      <c r="AH33" s="85">
        <f t="shared" ref="AH33" si="332">IFERROR(IF($C33=$AH$3,$N33,0),0)</f>
        <v>0</v>
      </c>
      <c r="AI33" s="85">
        <f t="shared" ref="AI33" si="333">IFERROR(IF($C33=$AH$3,$K33,0),0)</f>
        <v>0</v>
      </c>
      <c r="AJ33" s="85">
        <f t="shared" ref="AJ33" si="334">IFERROR(IF($C33=$AJ$3,$N33,0),0)</f>
        <v>0</v>
      </c>
      <c r="AK33" s="85">
        <f t="shared" ref="AK33" si="335">IFERROR(IF($C33=$AJ$3,$K33,0),0)</f>
        <v>0</v>
      </c>
      <c r="AL33" s="85">
        <f t="shared" ref="AL33" si="336">IFERROR(IF($C33=$AL$3,$N33,0),0)</f>
        <v>0</v>
      </c>
      <c r="AM33" s="85">
        <f t="shared" ref="AM33" si="337">IFERROR(IF($C33=$AL$3,$K33,0),0)</f>
        <v>0</v>
      </c>
      <c r="AN33" s="91"/>
      <c r="AO33" s="91"/>
      <c r="AP33" s="91"/>
      <c r="AQ33" s="91"/>
      <c r="AR33" s="91"/>
      <c r="AS33" s="91"/>
      <c r="AU33" s="195" t="str">
        <f t="shared" ref="AU33" si="338">IF(SUM(E33:E34,H33:H34)=SUM(U33:AF34),"","×")</f>
        <v/>
      </c>
      <c r="AV33" s="195" t="str">
        <f t="shared" ref="AV33" si="339">IF(SUM(K33:K34,N33:N34)=SUM(AH33:AS34),"","×")</f>
        <v/>
      </c>
    </row>
    <row r="34" spans="1:48" ht="19" customHeight="1">
      <c r="A34" s="203"/>
      <c r="B34" s="209"/>
      <c r="C34" s="206"/>
      <c r="D34" s="92" t="s">
        <v>88</v>
      </c>
      <c r="E34" s="93">
        <f>COUNTIF(様式5!$AA$10:$AA$309,D34&amp;B33&amp;"1")</f>
        <v>0</v>
      </c>
      <c r="F34" s="72" t="e">
        <f t="shared" ref="F34" si="340">VLOOKUP(C33,$AX$7:$AY$10,2,FALSE)</f>
        <v>#N/A</v>
      </c>
      <c r="G34" s="119" t="e">
        <f t="shared" si="273"/>
        <v>#N/A</v>
      </c>
      <c r="H34" s="95">
        <f>COUNTIF(様式5!$AA$10:$AA$309,D34&amp;B33&amp;"2")</f>
        <v>0</v>
      </c>
      <c r="I34" s="96" t="e">
        <f t="shared" ref="I34" si="341">VLOOKUP(C33,$AX$7:$AZ$10,3,FALSE)</f>
        <v>#N/A</v>
      </c>
      <c r="J34" s="119" t="e">
        <f t="shared" si="275"/>
        <v>#N/A</v>
      </c>
      <c r="K34" s="95">
        <f>IF(COUNTIF(様式5!$AC$10:$AC$309,D34&amp;"400mR"&amp;B33)&gt;=1,1,0)+IF(COUNTIF(様式5!$AD$10:$AD$309,D34&amp;"1600mR"&amp;B33)&gt;=1,1,0)</f>
        <v>0</v>
      </c>
      <c r="L34" s="72" t="e">
        <f t="shared" ref="L34" si="342">VLOOKUP(C33,$AX$7:$BA$10,4,FALSE)</f>
        <v>#N/A</v>
      </c>
      <c r="M34" s="119" t="e">
        <f t="shared" si="277"/>
        <v>#N/A</v>
      </c>
      <c r="N34" s="97">
        <f>COUNTIF(様式5!$AE$10:$AE$309,B33&amp;D34)</f>
        <v>0</v>
      </c>
      <c r="O34" s="72">
        <v>400</v>
      </c>
      <c r="P34" s="94">
        <f t="shared" si="278"/>
        <v>0</v>
      </c>
      <c r="Q34" s="121" t="e">
        <f t="shared" si="290"/>
        <v>#N/A</v>
      </c>
      <c r="R34" s="150"/>
      <c r="S34" s="198"/>
      <c r="U34" s="90"/>
      <c r="V34" s="90"/>
      <c r="W34" s="90"/>
      <c r="X34" s="90"/>
      <c r="Y34" s="79"/>
      <c r="Z34" s="79"/>
      <c r="AA34" s="79">
        <f t="shared" ref="AA34" si="343">IFERROR(IF($C33=$AA$3,E34,0),0)</f>
        <v>0</v>
      </c>
      <c r="AB34" s="79">
        <f t="shared" ref="AB34" si="344">IFERROR(IF($C33=$AA$3,H34,0),0)</f>
        <v>0</v>
      </c>
      <c r="AC34" s="79">
        <f t="shared" ref="AC34" si="345">IFERROR(IF($C33=$AC$3,E34,0),0)</f>
        <v>0</v>
      </c>
      <c r="AD34" s="79">
        <f t="shared" ref="AD34" si="346">IFERROR(IF($C33=$AC$3,H34,0),0)</f>
        <v>0</v>
      </c>
      <c r="AE34" s="79">
        <f t="shared" ref="AE34" si="347">IFERROR(IF($C33=$AE$3,E34,0),0)</f>
        <v>0</v>
      </c>
      <c r="AF34" s="79">
        <f t="shared" ref="AF34" si="348">IFERROR(IF($C33=$AE$3,H34,0),0)</f>
        <v>0</v>
      </c>
      <c r="AH34" s="91"/>
      <c r="AI34" s="91"/>
      <c r="AJ34" s="91"/>
      <c r="AK34" s="91"/>
      <c r="AL34" s="91"/>
      <c r="AM34" s="91"/>
      <c r="AN34" s="85">
        <f t="shared" ref="AN34" si="349">IFERROR(IF($C33=$AN$3,$N34,0),0)</f>
        <v>0</v>
      </c>
      <c r="AO34" s="85">
        <f t="shared" ref="AO34" si="350">IFERROR(IF($C33=$AN$3,$K34,0),0)</f>
        <v>0</v>
      </c>
      <c r="AP34" s="85">
        <f t="shared" ref="AP34" si="351">IFERROR(IF($C33=$AP$3,$N34,0),0)</f>
        <v>0</v>
      </c>
      <c r="AQ34" s="85">
        <f t="shared" ref="AQ34" si="352">IFERROR(IF($C33=$AP$3,$K34,0),0)</f>
        <v>0</v>
      </c>
      <c r="AR34" s="85">
        <f t="shared" ref="AR34" si="353">IFERROR(IF($C33=$AR$3,$N34,0),0)</f>
        <v>0</v>
      </c>
      <c r="AS34" s="85">
        <f t="shared" ref="AS34" si="354">IFERROR(IF($C33=$AR$3,$K34,0),0)</f>
        <v>0</v>
      </c>
      <c r="AU34" s="195"/>
      <c r="AV34" s="195"/>
    </row>
    <row r="35" spans="1:48" ht="19" customHeight="1">
      <c r="A35" s="203">
        <v>15</v>
      </c>
      <c r="B35" s="209" t="e">
        <f>VLOOKUP(A35,様式5!$A$10:$B$309,2,FALSE)</f>
        <v>#N/A</v>
      </c>
      <c r="C35" s="206" t="e">
        <f>IF(VLOOKUP(A35,様式5!$A$10:$K$309,11,FALSE)="","",VLOOKUP(A35,様式5!$A$10:$K$309,11,FALSE))</f>
        <v>#N/A</v>
      </c>
      <c r="D35" s="86" t="s">
        <v>80</v>
      </c>
      <c r="E35" s="87">
        <f>COUNTIF(様式5!$AA$10:$AA$309,D35&amp;B35&amp;"1")</f>
        <v>0</v>
      </c>
      <c r="F35" s="70" t="e">
        <f t="shared" ref="F35" si="355">VLOOKUP(C35,$AX$7:$AY$10,2,FALSE)</f>
        <v>#N/A</v>
      </c>
      <c r="G35" s="118" t="e">
        <f t="shared" si="273"/>
        <v>#N/A</v>
      </c>
      <c r="H35" s="89">
        <f>COUNTIF(様式5!$AA$10:$AA$309,D35&amp;B35&amp;"2")</f>
        <v>0</v>
      </c>
      <c r="I35" s="70" t="e">
        <f t="shared" ref="I35" si="356">VLOOKUP(C35,$AX$7:$AZ$10,3,FALSE)</f>
        <v>#N/A</v>
      </c>
      <c r="J35" s="118" t="e">
        <f t="shared" si="275"/>
        <v>#N/A</v>
      </c>
      <c r="K35" s="89">
        <f>IF(COUNTIF(様式5!$AC$10:$AC$309,D35&amp;"400mR"&amp;B35)&gt;=1,1,0)+IF(COUNTIF(様式5!$AD$10:$AD$309,D35&amp;"1600mR"&amp;B35)&gt;=1,1,0)</f>
        <v>0</v>
      </c>
      <c r="L35" s="70" t="e">
        <f t="shared" ref="L35" si="357">VLOOKUP(C35,$AX$7:$BA$10,4,FALSE)</f>
        <v>#N/A</v>
      </c>
      <c r="M35" s="118" t="e">
        <f t="shared" si="277"/>
        <v>#N/A</v>
      </c>
      <c r="N35" s="89">
        <f>COUNTIF(様式5!$AE$10:$AE$309,B35&amp;D35)</f>
        <v>0</v>
      </c>
      <c r="O35" s="70">
        <v>400</v>
      </c>
      <c r="P35" s="88">
        <f t="shared" si="278"/>
        <v>0</v>
      </c>
      <c r="Q35" s="120" t="e">
        <f t="shared" si="290"/>
        <v>#N/A</v>
      </c>
      <c r="R35" s="127"/>
      <c r="S35" s="196" t="e">
        <f>SUM(Q35,Q36)</f>
        <v>#N/A</v>
      </c>
      <c r="U35" s="79">
        <f t="shared" si="10"/>
        <v>0</v>
      </c>
      <c r="V35" s="79">
        <f t="shared" si="11"/>
        <v>0</v>
      </c>
      <c r="W35" s="79">
        <f t="shared" si="12"/>
        <v>0</v>
      </c>
      <c r="X35" s="79">
        <f t="shared" si="13"/>
        <v>0</v>
      </c>
      <c r="Y35" s="79">
        <f t="shared" si="14"/>
        <v>0</v>
      </c>
      <c r="Z35" s="79">
        <f t="shared" si="15"/>
        <v>0</v>
      </c>
      <c r="AA35" s="90"/>
      <c r="AB35" s="90"/>
      <c r="AC35" s="90"/>
      <c r="AD35" s="90"/>
      <c r="AE35" s="90"/>
      <c r="AF35" s="90"/>
      <c r="AH35" s="85">
        <f t="shared" ref="AH35" si="358">IFERROR(IF($C35=$AH$3,$N35,0),0)</f>
        <v>0</v>
      </c>
      <c r="AI35" s="85">
        <f t="shared" ref="AI35" si="359">IFERROR(IF($C35=$AH$3,$K35,0),0)</f>
        <v>0</v>
      </c>
      <c r="AJ35" s="85">
        <f t="shared" ref="AJ35" si="360">IFERROR(IF($C35=$AJ$3,$N35,0),0)</f>
        <v>0</v>
      </c>
      <c r="AK35" s="85">
        <f t="shared" ref="AK35" si="361">IFERROR(IF($C35=$AJ$3,$K35,0),0)</f>
        <v>0</v>
      </c>
      <c r="AL35" s="85">
        <f t="shared" ref="AL35" si="362">IFERROR(IF($C35=$AL$3,$N35,0),0)</f>
        <v>0</v>
      </c>
      <c r="AM35" s="85">
        <f t="shared" ref="AM35" si="363">IFERROR(IF($C35=$AL$3,$K35,0),0)</f>
        <v>0</v>
      </c>
      <c r="AN35" s="91"/>
      <c r="AO35" s="91"/>
      <c r="AP35" s="91"/>
      <c r="AQ35" s="91"/>
      <c r="AR35" s="91"/>
      <c r="AS35" s="91"/>
      <c r="AU35" s="195" t="str">
        <f t="shared" ref="AU35" si="364">IF(SUM(E35:E36,H35:H36)=SUM(U35:AF36),"","×")</f>
        <v/>
      </c>
      <c r="AV35" s="195" t="str">
        <f t="shared" ref="AV35" si="365">IF(SUM(K35:K36,N35:N36)=SUM(AH35:AS36),"","×")</f>
        <v/>
      </c>
    </row>
    <row r="36" spans="1:48" ht="19" customHeight="1">
      <c r="A36" s="203"/>
      <c r="B36" s="209"/>
      <c r="C36" s="206"/>
      <c r="D36" s="92" t="s">
        <v>88</v>
      </c>
      <c r="E36" s="93">
        <f>COUNTIF(様式5!$AA$10:$AA$309,D36&amp;B35&amp;"1")</f>
        <v>0</v>
      </c>
      <c r="F36" s="72" t="e">
        <f t="shared" ref="F36" si="366">VLOOKUP(C35,$AX$7:$AY$10,2,FALSE)</f>
        <v>#N/A</v>
      </c>
      <c r="G36" s="119" t="e">
        <f t="shared" si="273"/>
        <v>#N/A</v>
      </c>
      <c r="H36" s="95">
        <f>COUNTIF(様式5!$AA$10:$AA$309,D36&amp;B35&amp;"2")</f>
        <v>0</v>
      </c>
      <c r="I36" s="96" t="e">
        <f t="shared" ref="I36" si="367">VLOOKUP(C35,$AX$7:$AZ$10,3,FALSE)</f>
        <v>#N/A</v>
      </c>
      <c r="J36" s="119" t="e">
        <f t="shared" si="275"/>
        <v>#N/A</v>
      </c>
      <c r="K36" s="95">
        <f>IF(COUNTIF(様式5!$AC$10:$AC$309,D36&amp;"400mR"&amp;B35)&gt;=1,1,0)+IF(COUNTIF(様式5!$AD$10:$AD$309,D36&amp;"1600mR"&amp;B35)&gt;=1,1,0)</f>
        <v>0</v>
      </c>
      <c r="L36" s="72" t="e">
        <f t="shared" ref="L36" si="368">VLOOKUP(C35,$AX$7:$BA$10,4,FALSE)</f>
        <v>#N/A</v>
      </c>
      <c r="M36" s="119" t="e">
        <f t="shared" si="277"/>
        <v>#N/A</v>
      </c>
      <c r="N36" s="97">
        <f>COUNTIF(様式5!$AE$10:$AE$309,B35&amp;D36)</f>
        <v>0</v>
      </c>
      <c r="O36" s="72">
        <v>400</v>
      </c>
      <c r="P36" s="94">
        <f t="shared" si="278"/>
        <v>0</v>
      </c>
      <c r="Q36" s="121" t="e">
        <f t="shared" si="290"/>
        <v>#N/A</v>
      </c>
      <c r="R36" s="150"/>
      <c r="S36" s="198"/>
      <c r="U36" s="90"/>
      <c r="V36" s="90"/>
      <c r="W36" s="90"/>
      <c r="X36" s="90"/>
      <c r="Y36" s="79"/>
      <c r="Z36" s="79"/>
      <c r="AA36" s="79">
        <f t="shared" ref="AA36" si="369">IFERROR(IF($C35=$AA$3,E36,0),0)</f>
        <v>0</v>
      </c>
      <c r="AB36" s="79">
        <f t="shared" ref="AB36" si="370">IFERROR(IF($C35=$AA$3,H36,0),0)</f>
        <v>0</v>
      </c>
      <c r="AC36" s="79">
        <f t="shared" ref="AC36" si="371">IFERROR(IF($C35=$AC$3,E36,0),0)</f>
        <v>0</v>
      </c>
      <c r="AD36" s="79">
        <f t="shared" ref="AD36" si="372">IFERROR(IF($C35=$AC$3,H36,0),0)</f>
        <v>0</v>
      </c>
      <c r="AE36" s="79">
        <f t="shared" ref="AE36" si="373">IFERROR(IF($C35=$AE$3,E36,0),0)</f>
        <v>0</v>
      </c>
      <c r="AF36" s="79">
        <f t="shared" ref="AF36" si="374">IFERROR(IF($C35=$AE$3,H36,0),0)</f>
        <v>0</v>
      </c>
      <c r="AH36" s="91"/>
      <c r="AI36" s="91"/>
      <c r="AJ36" s="91"/>
      <c r="AK36" s="91"/>
      <c r="AL36" s="91"/>
      <c r="AM36" s="91"/>
      <c r="AN36" s="85">
        <f t="shared" ref="AN36" si="375">IFERROR(IF($C35=$AN$3,$N36,0),0)</f>
        <v>0</v>
      </c>
      <c r="AO36" s="85">
        <f t="shared" ref="AO36" si="376">IFERROR(IF($C35=$AN$3,$K36,0),0)</f>
        <v>0</v>
      </c>
      <c r="AP36" s="85">
        <f t="shared" ref="AP36" si="377">IFERROR(IF($C35=$AP$3,$N36,0),0)</f>
        <v>0</v>
      </c>
      <c r="AQ36" s="85">
        <f t="shared" ref="AQ36" si="378">IFERROR(IF($C35=$AP$3,$K36,0),0)</f>
        <v>0</v>
      </c>
      <c r="AR36" s="85">
        <f t="shared" ref="AR36" si="379">IFERROR(IF($C35=$AR$3,$N36,0),0)</f>
        <v>0</v>
      </c>
      <c r="AS36" s="85">
        <f t="shared" ref="AS36" si="380">IFERROR(IF($C35=$AR$3,$K36,0),0)</f>
        <v>0</v>
      </c>
      <c r="AU36" s="195"/>
      <c r="AV36" s="195"/>
    </row>
    <row r="37" spans="1:48" ht="19" customHeight="1">
      <c r="A37" s="203">
        <v>16</v>
      </c>
      <c r="B37" s="209" t="e">
        <f>VLOOKUP(A37,様式5!$A$10:$B$309,2,FALSE)</f>
        <v>#N/A</v>
      </c>
      <c r="C37" s="206" t="e">
        <f>IF(VLOOKUP(A37,様式5!$A$10:$K$309,11,FALSE)="","",VLOOKUP(A37,様式5!$A$10:$K$309,11,FALSE))</f>
        <v>#N/A</v>
      </c>
      <c r="D37" s="86" t="s">
        <v>80</v>
      </c>
      <c r="E37" s="87">
        <f>COUNTIF(様式5!$AA$10:$AA$309,D37&amp;B37&amp;"1")</f>
        <v>0</v>
      </c>
      <c r="F37" s="70" t="e">
        <f t="shared" ref="F37" si="381">VLOOKUP(C37,$AX$7:$AY$10,2,FALSE)</f>
        <v>#N/A</v>
      </c>
      <c r="G37" s="118" t="e">
        <f t="shared" si="273"/>
        <v>#N/A</v>
      </c>
      <c r="H37" s="89">
        <f>COUNTIF(様式5!$AA$10:$AA$309,D37&amp;B37&amp;"2")</f>
        <v>0</v>
      </c>
      <c r="I37" s="70" t="e">
        <f t="shared" ref="I37" si="382">VLOOKUP(C37,$AX$7:$AZ$10,3,FALSE)</f>
        <v>#N/A</v>
      </c>
      <c r="J37" s="118" t="e">
        <f t="shared" si="275"/>
        <v>#N/A</v>
      </c>
      <c r="K37" s="89">
        <f>IF(COUNTIF(様式5!$AC$10:$AC$309,D37&amp;"400mR"&amp;B37)&gt;=1,1,0)+IF(COUNTIF(様式5!$AD$10:$AD$309,D37&amp;"1600mR"&amp;B37)&gt;=1,1,0)</f>
        <v>0</v>
      </c>
      <c r="L37" s="70" t="e">
        <f t="shared" ref="L37" si="383">VLOOKUP(C37,$AX$7:$BA$10,4,FALSE)</f>
        <v>#N/A</v>
      </c>
      <c r="M37" s="118" t="e">
        <f t="shared" si="277"/>
        <v>#N/A</v>
      </c>
      <c r="N37" s="89">
        <f>COUNTIF(様式5!$AE$10:$AE$309,B37&amp;D37)</f>
        <v>0</v>
      </c>
      <c r="O37" s="70">
        <v>400</v>
      </c>
      <c r="P37" s="88">
        <f t="shared" si="278"/>
        <v>0</v>
      </c>
      <c r="Q37" s="120" t="e">
        <f t="shared" si="290"/>
        <v>#N/A</v>
      </c>
      <c r="R37" s="127"/>
      <c r="S37" s="196" t="e">
        <f>SUM(Q37,Q38)</f>
        <v>#N/A</v>
      </c>
      <c r="U37" s="79">
        <f t="shared" si="10"/>
        <v>0</v>
      </c>
      <c r="V37" s="79">
        <f t="shared" si="11"/>
        <v>0</v>
      </c>
      <c r="W37" s="79">
        <f t="shared" si="12"/>
        <v>0</v>
      </c>
      <c r="X37" s="79">
        <f t="shared" si="13"/>
        <v>0</v>
      </c>
      <c r="Y37" s="79">
        <f t="shared" si="14"/>
        <v>0</v>
      </c>
      <c r="Z37" s="79">
        <f t="shared" si="15"/>
        <v>0</v>
      </c>
      <c r="AA37" s="90"/>
      <c r="AB37" s="90"/>
      <c r="AC37" s="90"/>
      <c r="AD37" s="90"/>
      <c r="AE37" s="90"/>
      <c r="AF37" s="90"/>
      <c r="AH37" s="85">
        <f t="shared" ref="AH37" si="384">IFERROR(IF($C37=$AH$3,$N37,0),0)</f>
        <v>0</v>
      </c>
      <c r="AI37" s="85">
        <f t="shared" ref="AI37" si="385">IFERROR(IF($C37=$AH$3,$K37,0),0)</f>
        <v>0</v>
      </c>
      <c r="AJ37" s="85">
        <f t="shared" ref="AJ37" si="386">IFERROR(IF($C37=$AJ$3,$N37,0),0)</f>
        <v>0</v>
      </c>
      <c r="AK37" s="85">
        <f t="shared" ref="AK37" si="387">IFERROR(IF($C37=$AJ$3,$K37,0),0)</f>
        <v>0</v>
      </c>
      <c r="AL37" s="85">
        <f t="shared" ref="AL37" si="388">IFERROR(IF($C37=$AL$3,$N37,0),0)</f>
        <v>0</v>
      </c>
      <c r="AM37" s="85">
        <f t="shared" ref="AM37" si="389">IFERROR(IF($C37=$AL$3,$K37,0),0)</f>
        <v>0</v>
      </c>
      <c r="AN37" s="91"/>
      <c r="AO37" s="91"/>
      <c r="AP37" s="91"/>
      <c r="AQ37" s="91"/>
      <c r="AR37" s="91"/>
      <c r="AS37" s="91"/>
      <c r="AU37" s="195" t="str">
        <f t="shared" ref="AU37" si="390">IF(SUM(E37:E38,H37:H38)=SUM(U37:AF38),"","×")</f>
        <v/>
      </c>
      <c r="AV37" s="195" t="str">
        <f t="shared" ref="AV37" si="391">IF(SUM(K37:K38,N37:N38)=SUM(AH37:AS38),"","×")</f>
        <v/>
      </c>
    </row>
    <row r="38" spans="1:48" ht="19" customHeight="1">
      <c r="A38" s="203"/>
      <c r="B38" s="209"/>
      <c r="C38" s="206"/>
      <c r="D38" s="92" t="s">
        <v>88</v>
      </c>
      <c r="E38" s="93">
        <f>COUNTIF(様式5!$AA$10:$AA$309,D38&amp;B37&amp;"1")</f>
        <v>0</v>
      </c>
      <c r="F38" s="72" t="e">
        <f t="shared" ref="F38" si="392">VLOOKUP(C37,$AX$7:$AY$10,2,FALSE)</f>
        <v>#N/A</v>
      </c>
      <c r="G38" s="119" t="e">
        <f t="shared" si="273"/>
        <v>#N/A</v>
      </c>
      <c r="H38" s="95">
        <f>COUNTIF(様式5!$AA$10:$AA$309,D38&amp;B37&amp;"2")</f>
        <v>0</v>
      </c>
      <c r="I38" s="96" t="e">
        <f t="shared" ref="I38" si="393">VLOOKUP(C37,$AX$7:$AZ$10,3,FALSE)</f>
        <v>#N/A</v>
      </c>
      <c r="J38" s="119" t="e">
        <f t="shared" si="275"/>
        <v>#N/A</v>
      </c>
      <c r="K38" s="95">
        <f>IF(COUNTIF(様式5!$AC$10:$AC$309,D38&amp;"400mR"&amp;B37)&gt;=1,1,0)+IF(COUNTIF(様式5!$AD$10:$AD$309,D38&amp;"1600mR"&amp;B37)&gt;=1,1,0)</f>
        <v>0</v>
      </c>
      <c r="L38" s="72" t="e">
        <f t="shared" ref="L38" si="394">VLOOKUP(C37,$AX$7:$BA$10,4,FALSE)</f>
        <v>#N/A</v>
      </c>
      <c r="M38" s="119" t="e">
        <f t="shared" si="277"/>
        <v>#N/A</v>
      </c>
      <c r="N38" s="97">
        <f>COUNTIF(様式5!$AE$10:$AE$309,B37&amp;D38)</f>
        <v>0</v>
      </c>
      <c r="O38" s="72">
        <v>400</v>
      </c>
      <c r="P38" s="94">
        <f t="shared" si="278"/>
        <v>0</v>
      </c>
      <c r="Q38" s="121" t="e">
        <f t="shared" si="290"/>
        <v>#N/A</v>
      </c>
      <c r="R38" s="150"/>
      <c r="S38" s="198"/>
      <c r="U38" s="90"/>
      <c r="V38" s="90"/>
      <c r="W38" s="90"/>
      <c r="X38" s="90"/>
      <c r="Y38" s="79"/>
      <c r="Z38" s="79"/>
      <c r="AA38" s="79">
        <f t="shared" ref="AA38" si="395">IFERROR(IF($C37=$AA$3,E38,0),0)</f>
        <v>0</v>
      </c>
      <c r="AB38" s="79">
        <f t="shared" ref="AB38" si="396">IFERROR(IF($C37=$AA$3,H38,0),0)</f>
        <v>0</v>
      </c>
      <c r="AC38" s="79">
        <f t="shared" ref="AC38" si="397">IFERROR(IF($C37=$AC$3,E38,0),0)</f>
        <v>0</v>
      </c>
      <c r="AD38" s="79">
        <f t="shared" ref="AD38" si="398">IFERROR(IF($C37=$AC$3,H38,0),0)</f>
        <v>0</v>
      </c>
      <c r="AE38" s="79">
        <f t="shared" ref="AE38" si="399">IFERROR(IF($C37=$AE$3,E38,0),0)</f>
        <v>0</v>
      </c>
      <c r="AF38" s="79">
        <f t="shared" ref="AF38" si="400">IFERROR(IF($C37=$AE$3,H38,0),0)</f>
        <v>0</v>
      </c>
      <c r="AH38" s="91"/>
      <c r="AI38" s="91"/>
      <c r="AJ38" s="91"/>
      <c r="AK38" s="91"/>
      <c r="AL38" s="91"/>
      <c r="AM38" s="91"/>
      <c r="AN38" s="85">
        <f t="shared" ref="AN38" si="401">IFERROR(IF($C37=$AN$3,$N38,0),0)</f>
        <v>0</v>
      </c>
      <c r="AO38" s="85">
        <f t="shared" ref="AO38" si="402">IFERROR(IF($C37=$AN$3,$K38,0),0)</f>
        <v>0</v>
      </c>
      <c r="AP38" s="85">
        <f t="shared" ref="AP38" si="403">IFERROR(IF($C37=$AP$3,$N38,0),0)</f>
        <v>0</v>
      </c>
      <c r="AQ38" s="85">
        <f t="shared" ref="AQ38" si="404">IFERROR(IF($C37=$AP$3,$K38,0),0)</f>
        <v>0</v>
      </c>
      <c r="AR38" s="85">
        <f t="shared" ref="AR38" si="405">IFERROR(IF($C37=$AR$3,$N38,0),0)</f>
        <v>0</v>
      </c>
      <c r="AS38" s="85">
        <f t="shared" ref="AS38" si="406">IFERROR(IF($C37=$AR$3,$K38,0),0)</f>
        <v>0</v>
      </c>
      <c r="AU38" s="195"/>
      <c r="AV38" s="195"/>
    </row>
    <row r="39" spans="1:48" ht="19" customHeight="1">
      <c r="A39" s="203">
        <v>17</v>
      </c>
      <c r="B39" s="209" t="e">
        <f>VLOOKUP(A39,様式5!$A$10:$B$309,2,FALSE)</f>
        <v>#N/A</v>
      </c>
      <c r="C39" s="206" t="e">
        <f>IF(VLOOKUP(A39,様式5!$A$10:$K$309,11,FALSE)="","",VLOOKUP(A39,様式5!$A$10:$K$309,11,FALSE))</f>
        <v>#N/A</v>
      </c>
      <c r="D39" s="86" t="s">
        <v>80</v>
      </c>
      <c r="E39" s="87">
        <f>COUNTIF(様式5!$AA$10:$AA$309,D39&amp;B39&amp;"1")</f>
        <v>0</v>
      </c>
      <c r="F39" s="70" t="e">
        <f t="shared" ref="F39" si="407">VLOOKUP(C39,$AX$7:$AY$10,2,FALSE)</f>
        <v>#N/A</v>
      </c>
      <c r="G39" s="118" t="e">
        <f t="shared" si="273"/>
        <v>#N/A</v>
      </c>
      <c r="H39" s="89">
        <f>COUNTIF(様式5!$AA$10:$AA$309,D39&amp;B39&amp;"2")</f>
        <v>0</v>
      </c>
      <c r="I39" s="70" t="e">
        <f t="shared" ref="I39" si="408">VLOOKUP(C39,$AX$7:$AZ$10,3,FALSE)</f>
        <v>#N/A</v>
      </c>
      <c r="J39" s="118" t="e">
        <f t="shared" si="275"/>
        <v>#N/A</v>
      </c>
      <c r="K39" s="89">
        <f>IF(COUNTIF(様式5!$AC$10:$AC$309,D39&amp;"400mR"&amp;B39)&gt;=1,1,0)+IF(COUNTIF(様式5!$AD$10:$AD$309,D39&amp;"1600mR"&amp;B39)&gt;=1,1,0)</f>
        <v>0</v>
      </c>
      <c r="L39" s="70" t="e">
        <f t="shared" ref="L39" si="409">VLOOKUP(C39,$AX$7:$BA$10,4,FALSE)</f>
        <v>#N/A</v>
      </c>
      <c r="M39" s="118" t="e">
        <f t="shared" si="277"/>
        <v>#N/A</v>
      </c>
      <c r="N39" s="89">
        <f>COUNTIF(様式5!$AE$10:$AE$309,B39&amp;D39)</f>
        <v>0</v>
      </c>
      <c r="O39" s="70">
        <v>400</v>
      </c>
      <c r="P39" s="88">
        <f t="shared" si="278"/>
        <v>0</v>
      </c>
      <c r="Q39" s="120" t="e">
        <f t="shared" si="290"/>
        <v>#N/A</v>
      </c>
      <c r="R39" s="127"/>
      <c r="S39" s="196" t="e">
        <f>SUM(Q39,Q40)</f>
        <v>#N/A</v>
      </c>
      <c r="U39" s="79">
        <f t="shared" si="10"/>
        <v>0</v>
      </c>
      <c r="V39" s="79">
        <f t="shared" si="11"/>
        <v>0</v>
      </c>
      <c r="W39" s="79">
        <f t="shared" si="12"/>
        <v>0</v>
      </c>
      <c r="X39" s="79">
        <f t="shared" si="13"/>
        <v>0</v>
      </c>
      <c r="Y39" s="79">
        <f t="shared" si="14"/>
        <v>0</v>
      </c>
      <c r="Z39" s="79">
        <f t="shared" si="15"/>
        <v>0</v>
      </c>
      <c r="AA39" s="90"/>
      <c r="AB39" s="90"/>
      <c r="AC39" s="90"/>
      <c r="AD39" s="90"/>
      <c r="AE39" s="90"/>
      <c r="AF39" s="90"/>
      <c r="AH39" s="85">
        <f t="shared" ref="AH39" si="410">IFERROR(IF($C39=$AH$3,$N39,0),0)</f>
        <v>0</v>
      </c>
      <c r="AI39" s="85">
        <f t="shared" ref="AI39" si="411">IFERROR(IF($C39=$AH$3,$K39,0),0)</f>
        <v>0</v>
      </c>
      <c r="AJ39" s="85">
        <f t="shared" ref="AJ39" si="412">IFERROR(IF($C39=$AJ$3,$N39,0),0)</f>
        <v>0</v>
      </c>
      <c r="AK39" s="85">
        <f t="shared" ref="AK39" si="413">IFERROR(IF($C39=$AJ$3,$K39,0),0)</f>
        <v>0</v>
      </c>
      <c r="AL39" s="85">
        <f t="shared" ref="AL39" si="414">IFERROR(IF($C39=$AL$3,$N39,0),0)</f>
        <v>0</v>
      </c>
      <c r="AM39" s="85">
        <f t="shared" ref="AM39" si="415">IFERROR(IF($C39=$AL$3,$K39,0),0)</f>
        <v>0</v>
      </c>
      <c r="AN39" s="91"/>
      <c r="AO39" s="91"/>
      <c r="AP39" s="91"/>
      <c r="AQ39" s="91"/>
      <c r="AR39" s="91"/>
      <c r="AS39" s="91"/>
      <c r="AU39" s="195" t="str">
        <f t="shared" ref="AU39" si="416">IF(SUM(E39:E40,H39:H40)=SUM(U39:AF40),"","×")</f>
        <v/>
      </c>
      <c r="AV39" s="195" t="str">
        <f t="shared" ref="AV39" si="417">IF(SUM(K39:K40,N39:N40)=SUM(AH39:AS40),"","×")</f>
        <v/>
      </c>
    </row>
    <row r="40" spans="1:48" ht="19" customHeight="1">
      <c r="A40" s="203"/>
      <c r="B40" s="209"/>
      <c r="C40" s="206"/>
      <c r="D40" s="92" t="s">
        <v>88</v>
      </c>
      <c r="E40" s="93">
        <f>COUNTIF(様式5!$AA$10:$AA$309,D40&amp;B39&amp;"1")</f>
        <v>0</v>
      </c>
      <c r="F40" s="72" t="e">
        <f t="shared" ref="F40" si="418">VLOOKUP(C39,$AX$7:$AY$10,2,FALSE)</f>
        <v>#N/A</v>
      </c>
      <c r="G40" s="119" t="e">
        <f t="shared" si="273"/>
        <v>#N/A</v>
      </c>
      <c r="H40" s="95">
        <f>COUNTIF(様式5!$AA$10:$AA$309,D40&amp;B39&amp;"2")</f>
        <v>0</v>
      </c>
      <c r="I40" s="96" t="e">
        <f t="shared" ref="I40" si="419">VLOOKUP(C39,$AX$7:$AZ$10,3,FALSE)</f>
        <v>#N/A</v>
      </c>
      <c r="J40" s="119" t="e">
        <f t="shared" si="275"/>
        <v>#N/A</v>
      </c>
      <c r="K40" s="95">
        <f>IF(COUNTIF(様式5!$AC$10:$AC$309,D40&amp;"400mR"&amp;B39)&gt;=1,1,0)+IF(COUNTIF(様式5!$AD$10:$AD$309,D40&amp;"1600mR"&amp;B39)&gt;=1,1,0)</f>
        <v>0</v>
      </c>
      <c r="L40" s="72" t="e">
        <f t="shared" ref="L40" si="420">VLOOKUP(C39,$AX$7:$BA$10,4,FALSE)</f>
        <v>#N/A</v>
      </c>
      <c r="M40" s="119" t="e">
        <f t="shared" si="277"/>
        <v>#N/A</v>
      </c>
      <c r="N40" s="97">
        <f>COUNTIF(様式5!$AE$10:$AE$309,B39&amp;D40)</f>
        <v>0</v>
      </c>
      <c r="O40" s="72">
        <v>400</v>
      </c>
      <c r="P40" s="94">
        <f t="shared" si="278"/>
        <v>0</v>
      </c>
      <c r="Q40" s="121" t="e">
        <f t="shared" si="290"/>
        <v>#N/A</v>
      </c>
      <c r="R40" s="150"/>
      <c r="S40" s="198"/>
      <c r="U40" s="90"/>
      <c r="V40" s="90"/>
      <c r="W40" s="90"/>
      <c r="X40" s="90"/>
      <c r="Y40" s="79"/>
      <c r="Z40" s="79"/>
      <c r="AA40" s="79">
        <f t="shared" ref="AA40" si="421">IFERROR(IF($C39=$AA$3,E40,0),0)</f>
        <v>0</v>
      </c>
      <c r="AB40" s="79">
        <f t="shared" ref="AB40" si="422">IFERROR(IF($C39=$AA$3,H40,0),0)</f>
        <v>0</v>
      </c>
      <c r="AC40" s="79">
        <f t="shared" ref="AC40" si="423">IFERROR(IF($C39=$AC$3,E40,0),0)</f>
        <v>0</v>
      </c>
      <c r="AD40" s="79">
        <f t="shared" ref="AD40" si="424">IFERROR(IF($C39=$AC$3,H40,0),0)</f>
        <v>0</v>
      </c>
      <c r="AE40" s="79">
        <f t="shared" ref="AE40" si="425">IFERROR(IF($C39=$AE$3,E40,0),0)</f>
        <v>0</v>
      </c>
      <c r="AF40" s="79">
        <f t="shared" ref="AF40" si="426">IFERROR(IF($C39=$AE$3,H40,0),0)</f>
        <v>0</v>
      </c>
      <c r="AH40" s="91"/>
      <c r="AI40" s="91"/>
      <c r="AJ40" s="91"/>
      <c r="AK40" s="91"/>
      <c r="AL40" s="91"/>
      <c r="AM40" s="91"/>
      <c r="AN40" s="85">
        <f t="shared" ref="AN40" si="427">IFERROR(IF($C39=$AN$3,$N40,0),0)</f>
        <v>0</v>
      </c>
      <c r="AO40" s="85">
        <f t="shared" ref="AO40" si="428">IFERROR(IF($C39=$AN$3,$K40,0),0)</f>
        <v>0</v>
      </c>
      <c r="AP40" s="85">
        <f t="shared" ref="AP40" si="429">IFERROR(IF($C39=$AP$3,$N40,0),0)</f>
        <v>0</v>
      </c>
      <c r="AQ40" s="85">
        <f t="shared" ref="AQ40" si="430">IFERROR(IF($C39=$AP$3,$K40,0),0)</f>
        <v>0</v>
      </c>
      <c r="AR40" s="85">
        <f t="shared" ref="AR40" si="431">IFERROR(IF($C39=$AR$3,$N40,0),0)</f>
        <v>0</v>
      </c>
      <c r="AS40" s="85">
        <f t="shared" ref="AS40" si="432">IFERROR(IF($C39=$AR$3,$K40,0),0)</f>
        <v>0</v>
      </c>
      <c r="AU40" s="195"/>
      <c r="AV40" s="195"/>
    </row>
    <row r="41" spans="1:48" ht="19" customHeight="1">
      <c r="A41" s="203">
        <v>18</v>
      </c>
      <c r="B41" s="209" t="e">
        <f>VLOOKUP(A41,様式5!$A$10:$B$309,2,FALSE)</f>
        <v>#N/A</v>
      </c>
      <c r="C41" s="206" t="e">
        <f>IF(VLOOKUP(A41,様式5!$A$10:$K$309,11,FALSE)="","",VLOOKUP(A41,様式5!$A$10:$K$309,11,FALSE))</f>
        <v>#N/A</v>
      </c>
      <c r="D41" s="86" t="s">
        <v>80</v>
      </c>
      <c r="E41" s="87">
        <f>COUNTIF(様式5!$AA$10:$AA$309,D41&amp;B41&amp;"1")</f>
        <v>0</v>
      </c>
      <c r="F41" s="70" t="e">
        <f t="shared" ref="F41" si="433">VLOOKUP(C41,$AX$7:$AY$10,2,FALSE)</f>
        <v>#N/A</v>
      </c>
      <c r="G41" s="118" t="e">
        <f t="shared" si="273"/>
        <v>#N/A</v>
      </c>
      <c r="H41" s="89">
        <f>COUNTIF(様式5!$AA$10:$AA$309,D41&amp;B41&amp;"2")</f>
        <v>0</v>
      </c>
      <c r="I41" s="70" t="e">
        <f t="shared" ref="I41" si="434">VLOOKUP(C41,$AX$7:$AZ$10,3,FALSE)</f>
        <v>#N/A</v>
      </c>
      <c r="J41" s="118" t="e">
        <f t="shared" si="275"/>
        <v>#N/A</v>
      </c>
      <c r="K41" s="89">
        <f>IF(COUNTIF(様式5!$AC$10:$AC$309,D41&amp;"400mR"&amp;B41)&gt;=1,1,0)+IF(COUNTIF(様式5!$AD$10:$AD$309,D41&amp;"1600mR"&amp;B41)&gt;=1,1,0)</f>
        <v>0</v>
      </c>
      <c r="L41" s="70" t="e">
        <f t="shared" ref="L41" si="435">VLOOKUP(C41,$AX$7:$BA$10,4,FALSE)</f>
        <v>#N/A</v>
      </c>
      <c r="M41" s="118" t="e">
        <f t="shared" si="277"/>
        <v>#N/A</v>
      </c>
      <c r="N41" s="89">
        <f>COUNTIF(様式5!$AE$10:$AE$309,B41&amp;D41)</f>
        <v>0</v>
      </c>
      <c r="O41" s="70">
        <v>400</v>
      </c>
      <c r="P41" s="88">
        <f t="shared" si="278"/>
        <v>0</v>
      </c>
      <c r="Q41" s="120" t="e">
        <f t="shared" si="290"/>
        <v>#N/A</v>
      </c>
      <c r="R41" s="127"/>
      <c r="S41" s="196" t="e">
        <f>SUM(Q41,Q42)</f>
        <v>#N/A</v>
      </c>
      <c r="U41" s="79">
        <f t="shared" si="10"/>
        <v>0</v>
      </c>
      <c r="V41" s="79">
        <f t="shared" si="11"/>
        <v>0</v>
      </c>
      <c r="W41" s="79">
        <f t="shared" si="12"/>
        <v>0</v>
      </c>
      <c r="X41" s="79">
        <f t="shared" si="13"/>
        <v>0</v>
      </c>
      <c r="Y41" s="79">
        <f t="shared" si="14"/>
        <v>0</v>
      </c>
      <c r="Z41" s="79">
        <f t="shared" si="15"/>
        <v>0</v>
      </c>
      <c r="AA41" s="90"/>
      <c r="AB41" s="90"/>
      <c r="AC41" s="90"/>
      <c r="AD41" s="90"/>
      <c r="AE41" s="90"/>
      <c r="AF41" s="90"/>
      <c r="AH41" s="85">
        <f t="shared" ref="AH41" si="436">IFERROR(IF($C41=$AH$3,$N41,0),0)</f>
        <v>0</v>
      </c>
      <c r="AI41" s="85">
        <f t="shared" ref="AI41" si="437">IFERROR(IF($C41=$AH$3,$K41,0),0)</f>
        <v>0</v>
      </c>
      <c r="AJ41" s="85">
        <f t="shared" ref="AJ41" si="438">IFERROR(IF($C41=$AJ$3,$N41,0),0)</f>
        <v>0</v>
      </c>
      <c r="AK41" s="85">
        <f t="shared" ref="AK41" si="439">IFERROR(IF($C41=$AJ$3,$K41,0),0)</f>
        <v>0</v>
      </c>
      <c r="AL41" s="85">
        <f t="shared" ref="AL41" si="440">IFERROR(IF($C41=$AL$3,$N41,0),0)</f>
        <v>0</v>
      </c>
      <c r="AM41" s="85">
        <f t="shared" ref="AM41" si="441">IFERROR(IF($C41=$AL$3,$K41,0),0)</f>
        <v>0</v>
      </c>
      <c r="AN41" s="91"/>
      <c r="AO41" s="91"/>
      <c r="AP41" s="91"/>
      <c r="AQ41" s="91"/>
      <c r="AR41" s="91"/>
      <c r="AS41" s="91"/>
      <c r="AU41" s="195" t="str">
        <f t="shared" ref="AU41" si="442">IF(SUM(E41:E42,H41:H42)=SUM(U41:AF42),"","×")</f>
        <v/>
      </c>
      <c r="AV41" s="195" t="str">
        <f t="shared" ref="AV41" si="443">IF(SUM(K41:K42,N41:N42)=SUM(AH41:AS42),"","×")</f>
        <v/>
      </c>
    </row>
    <row r="42" spans="1:48" ht="19" customHeight="1">
      <c r="A42" s="203"/>
      <c r="B42" s="209"/>
      <c r="C42" s="206"/>
      <c r="D42" s="92" t="s">
        <v>88</v>
      </c>
      <c r="E42" s="93">
        <f>COUNTIF(様式5!$AA$10:$AA$309,D42&amp;B41&amp;"1")</f>
        <v>0</v>
      </c>
      <c r="F42" s="72" t="e">
        <f t="shared" ref="F42" si="444">VLOOKUP(C41,$AX$7:$AY$10,2,FALSE)</f>
        <v>#N/A</v>
      </c>
      <c r="G42" s="119" t="e">
        <f t="shared" si="273"/>
        <v>#N/A</v>
      </c>
      <c r="H42" s="95">
        <f>COUNTIF(様式5!$AA$10:$AA$309,D42&amp;B41&amp;"2")</f>
        <v>0</v>
      </c>
      <c r="I42" s="96" t="e">
        <f t="shared" ref="I42" si="445">VLOOKUP(C41,$AX$7:$AZ$10,3,FALSE)</f>
        <v>#N/A</v>
      </c>
      <c r="J42" s="119" t="e">
        <f t="shared" si="275"/>
        <v>#N/A</v>
      </c>
      <c r="K42" s="95">
        <f>IF(COUNTIF(様式5!$AC$10:$AC$309,D42&amp;"400mR"&amp;B41)&gt;=1,1,0)+IF(COUNTIF(様式5!$AD$10:$AD$309,D42&amp;"1600mR"&amp;B41)&gt;=1,1,0)</f>
        <v>0</v>
      </c>
      <c r="L42" s="72" t="e">
        <f t="shared" ref="L42" si="446">VLOOKUP(C41,$AX$7:$BA$10,4,FALSE)</f>
        <v>#N/A</v>
      </c>
      <c r="M42" s="119" t="e">
        <f t="shared" si="277"/>
        <v>#N/A</v>
      </c>
      <c r="N42" s="97">
        <f>COUNTIF(様式5!$AE$10:$AE$309,B41&amp;D42)</f>
        <v>0</v>
      </c>
      <c r="O42" s="72">
        <v>400</v>
      </c>
      <c r="P42" s="94">
        <f t="shared" si="278"/>
        <v>0</v>
      </c>
      <c r="Q42" s="121" t="e">
        <f t="shared" si="290"/>
        <v>#N/A</v>
      </c>
      <c r="R42" s="150"/>
      <c r="S42" s="198"/>
      <c r="U42" s="90"/>
      <c r="V42" s="90"/>
      <c r="W42" s="90"/>
      <c r="X42" s="90"/>
      <c r="Y42" s="79"/>
      <c r="Z42" s="79"/>
      <c r="AA42" s="79">
        <f t="shared" ref="AA42" si="447">IFERROR(IF($C41=$AA$3,E42,0),0)</f>
        <v>0</v>
      </c>
      <c r="AB42" s="79">
        <f t="shared" ref="AB42" si="448">IFERROR(IF($C41=$AA$3,H42,0),0)</f>
        <v>0</v>
      </c>
      <c r="AC42" s="79">
        <f t="shared" ref="AC42" si="449">IFERROR(IF($C41=$AC$3,E42,0),0)</f>
        <v>0</v>
      </c>
      <c r="AD42" s="79">
        <f t="shared" ref="AD42" si="450">IFERROR(IF($C41=$AC$3,H42,0),0)</f>
        <v>0</v>
      </c>
      <c r="AE42" s="79">
        <f t="shared" ref="AE42" si="451">IFERROR(IF($C41=$AE$3,E42,0),0)</f>
        <v>0</v>
      </c>
      <c r="AF42" s="79">
        <f t="shared" ref="AF42" si="452">IFERROR(IF($C41=$AE$3,H42,0),0)</f>
        <v>0</v>
      </c>
      <c r="AH42" s="91"/>
      <c r="AI42" s="91"/>
      <c r="AJ42" s="91"/>
      <c r="AK42" s="91"/>
      <c r="AL42" s="91"/>
      <c r="AM42" s="91"/>
      <c r="AN42" s="85">
        <f t="shared" ref="AN42" si="453">IFERROR(IF($C41=$AN$3,$N42,0),0)</f>
        <v>0</v>
      </c>
      <c r="AO42" s="85">
        <f t="shared" ref="AO42" si="454">IFERROR(IF($C41=$AN$3,$K42,0),0)</f>
        <v>0</v>
      </c>
      <c r="AP42" s="85">
        <f t="shared" ref="AP42" si="455">IFERROR(IF($C41=$AP$3,$N42,0),0)</f>
        <v>0</v>
      </c>
      <c r="AQ42" s="85">
        <f t="shared" ref="AQ42" si="456">IFERROR(IF($C41=$AP$3,$K42,0),0)</f>
        <v>0</v>
      </c>
      <c r="AR42" s="85">
        <f t="shared" ref="AR42" si="457">IFERROR(IF($C41=$AR$3,$N42,0),0)</f>
        <v>0</v>
      </c>
      <c r="AS42" s="85">
        <f t="shared" ref="AS42" si="458">IFERROR(IF($C41=$AR$3,$K42,0),0)</f>
        <v>0</v>
      </c>
      <c r="AU42" s="195"/>
      <c r="AV42" s="195"/>
    </row>
    <row r="43" spans="1:48" ht="19" customHeight="1">
      <c r="A43" s="203">
        <v>19</v>
      </c>
      <c r="B43" s="209" t="e">
        <f>VLOOKUP(A43,様式5!$A$10:$B$309,2,FALSE)</f>
        <v>#N/A</v>
      </c>
      <c r="C43" s="206" t="e">
        <f>IF(VLOOKUP(A43,様式5!$A$10:$K$309,11,FALSE)="","",VLOOKUP(A43,様式5!$A$10:$K$309,11,FALSE))</f>
        <v>#N/A</v>
      </c>
      <c r="D43" s="86" t="s">
        <v>80</v>
      </c>
      <c r="E43" s="87">
        <f>COUNTIF(様式5!$AA$10:$AA$309,D43&amp;B43&amp;"1")</f>
        <v>0</v>
      </c>
      <c r="F43" s="70" t="e">
        <f t="shared" ref="F43" si="459">VLOOKUP(C43,$AX$7:$AY$10,2,FALSE)</f>
        <v>#N/A</v>
      </c>
      <c r="G43" s="118" t="e">
        <f t="shared" si="273"/>
        <v>#N/A</v>
      </c>
      <c r="H43" s="89">
        <f>COUNTIF(様式5!$AA$10:$AA$309,D43&amp;B43&amp;"2")</f>
        <v>0</v>
      </c>
      <c r="I43" s="70" t="e">
        <f t="shared" ref="I43" si="460">VLOOKUP(C43,$AX$7:$AZ$10,3,FALSE)</f>
        <v>#N/A</v>
      </c>
      <c r="J43" s="118" t="e">
        <f t="shared" si="275"/>
        <v>#N/A</v>
      </c>
      <c r="K43" s="89">
        <f>IF(COUNTIF(様式5!$AC$10:$AC$309,D43&amp;"400mR"&amp;B43)&gt;=1,1,0)+IF(COUNTIF(様式5!$AD$10:$AD$309,D43&amp;"1600mR"&amp;B43)&gt;=1,1,0)</f>
        <v>0</v>
      </c>
      <c r="L43" s="70" t="e">
        <f t="shared" ref="L43" si="461">VLOOKUP(C43,$AX$7:$BA$10,4,FALSE)</f>
        <v>#N/A</v>
      </c>
      <c r="M43" s="118" t="e">
        <f t="shared" si="277"/>
        <v>#N/A</v>
      </c>
      <c r="N43" s="89">
        <f>COUNTIF(様式5!$AE$10:$AE$309,B43&amp;D43)</f>
        <v>0</v>
      </c>
      <c r="O43" s="70">
        <v>400</v>
      </c>
      <c r="P43" s="88">
        <f t="shared" si="278"/>
        <v>0</v>
      </c>
      <c r="Q43" s="120" t="e">
        <f t="shared" si="290"/>
        <v>#N/A</v>
      </c>
      <c r="R43" s="127"/>
      <c r="S43" s="196" t="e">
        <f>SUM(Q43,Q44)</f>
        <v>#N/A</v>
      </c>
      <c r="U43" s="79">
        <f t="shared" si="10"/>
        <v>0</v>
      </c>
      <c r="V43" s="79">
        <f t="shared" si="11"/>
        <v>0</v>
      </c>
      <c r="W43" s="79">
        <f t="shared" si="12"/>
        <v>0</v>
      </c>
      <c r="X43" s="79">
        <f t="shared" si="13"/>
        <v>0</v>
      </c>
      <c r="Y43" s="79">
        <f t="shared" si="14"/>
        <v>0</v>
      </c>
      <c r="Z43" s="79">
        <f t="shared" si="15"/>
        <v>0</v>
      </c>
      <c r="AA43" s="90"/>
      <c r="AB43" s="90"/>
      <c r="AC43" s="90"/>
      <c r="AD43" s="90"/>
      <c r="AE43" s="90"/>
      <c r="AF43" s="90"/>
      <c r="AH43" s="85">
        <f t="shared" ref="AH43" si="462">IFERROR(IF($C43=$AH$3,$N43,0),0)</f>
        <v>0</v>
      </c>
      <c r="AI43" s="85">
        <f t="shared" ref="AI43" si="463">IFERROR(IF($C43=$AH$3,$K43,0),0)</f>
        <v>0</v>
      </c>
      <c r="AJ43" s="85">
        <f t="shared" ref="AJ43" si="464">IFERROR(IF($C43=$AJ$3,$N43,0),0)</f>
        <v>0</v>
      </c>
      <c r="AK43" s="85">
        <f t="shared" ref="AK43" si="465">IFERROR(IF($C43=$AJ$3,$K43,0),0)</f>
        <v>0</v>
      </c>
      <c r="AL43" s="85">
        <f t="shared" ref="AL43" si="466">IFERROR(IF($C43=$AL$3,$N43,0),0)</f>
        <v>0</v>
      </c>
      <c r="AM43" s="85">
        <f t="shared" ref="AM43" si="467">IFERROR(IF($C43=$AL$3,$K43,0),0)</f>
        <v>0</v>
      </c>
      <c r="AN43" s="91"/>
      <c r="AO43" s="91"/>
      <c r="AP43" s="91"/>
      <c r="AQ43" s="91"/>
      <c r="AR43" s="91"/>
      <c r="AS43" s="91"/>
      <c r="AU43" s="195" t="str">
        <f t="shared" ref="AU43" si="468">IF(SUM(E43:E44,H43:H44)=SUM(U43:AF44),"","×")</f>
        <v/>
      </c>
      <c r="AV43" s="195" t="str">
        <f t="shared" ref="AV43" si="469">IF(SUM(K43:K44,N43:N44)=SUM(AH43:AS44),"","×")</f>
        <v/>
      </c>
    </row>
    <row r="44" spans="1:48" ht="19" customHeight="1">
      <c r="A44" s="203"/>
      <c r="B44" s="209"/>
      <c r="C44" s="206"/>
      <c r="D44" s="92" t="s">
        <v>88</v>
      </c>
      <c r="E44" s="93">
        <f>COUNTIF(様式5!$AA$10:$AA$309,D44&amp;B43&amp;"1")</f>
        <v>0</v>
      </c>
      <c r="F44" s="72" t="e">
        <f t="shared" ref="F44" si="470">VLOOKUP(C43,$AX$7:$AY$10,2,FALSE)</f>
        <v>#N/A</v>
      </c>
      <c r="G44" s="119" t="e">
        <f t="shared" si="273"/>
        <v>#N/A</v>
      </c>
      <c r="H44" s="95">
        <f>COUNTIF(様式5!$AA$10:$AA$309,D44&amp;B43&amp;"2")</f>
        <v>0</v>
      </c>
      <c r="I44" s="96" t="e">
        <f t="shared" ref="I44" si="471">VLOOKUP(C43,$AX$7:$AZ$10,3,FALSE)</f>
        <v>#N/A</v>
      </c>
      <c r="J44" s="119" t="e">
        <f t="shared" si="275"/>
        <v>#N/A</v>
      </c>
      <c r="K44" s="95">
        <f>IF(COUNTIF(様式5!$AC$10:$AC$309,D44&amp;"400mR"&amp;B43)&gt;=1,1,0)+IF(COUNTIF(様式5!$AD$10:$AD$309,D44&amp;"1600mR"&amp;B43)&gt;=1,1,0)</f>
        <v>0</v>
      </c>
      <c r="L44" s="72" t="e">
        <f t="shared" ref="L44" si="472">VLOOKUP(C43,$AX$7:$BA$10,4,FALSE)</f>
        <v>#N/A</v>
      </c>
      <c r="M44" s="119" t="e">
        <f t="shared" si="277"/>
        <v>#N/A</v>
      </c>
      <c r="N44" s="97">
        <f>COUNTIF(様式5!$AE$10:$AE$309,B43&amp;D44)</f>
        <v>0</v>
      </c>
      <c r="O44" s="72">
        <v>400</v>
      </c>
      <c r="P44" s="94">
        <f t="shared" si="278"/>
        <v>0</v>
      </c>
      <c r="Q44" s="121" t="e">
        <f t="shared" si="290"/>
        <v>#N/A</v>
      </c>
      <c r="R44" s="150"/>
      <c r="S44" s="198"/>
      <c r="U44" s="90"/>
      <c r="V44" s="90"/>
      <c r="W44" s="90"/>
      <c r="X44" s="90"/>
      <c r="Y44" s="79"/>
      <c r="Z44" s="79"/>
      <c r="AA44" s="79">
        <f t="shared" ref="AA44" si="473">IFERROR(IF($C43=$AA$3,E44,0),0)</f>
        <v>0</v>
      </c>
      <c r="AB44" s="79">
        <f t="shared" ref="AB44" si="474">IFERROR(IF($C43=$AA$3,H44,0),0)</f>
        <v>0</v>
      </c>
      <c r="AC44" s="79">
        <f t="shared" ref="AC44" si="475">IFERROR(IF($C43=$AC$3,E44,0),0)</f>
        <v>0</v>
      </c>
      <c r="AD44" s="79">
        <f t="shared" ref="AD44" si="476">IFERROR(IF($C43=$AC$3,H44,0),0)</f>
        <v>0</v>
      </c>
      <c r="AE44" s="79">
        <f t="shared" ref="AE44" si="477">IFERROR(IF($C43=$AE$3,E44,0),0)</f>
        <v>0</v>
      </c>
      <c r="AF44" s="79">
        <f t="shared" ref="AF44" si="478">IFERROR(IF($C43=$AE$3,H44,0),0)</f>
        <v>0</v>
      </c>
      <c r="AH44" s="91"/>
      <c r="AI44" s="91"/>
      <c r="AJ44" s="91"/>
      <c r="AK44" s="91"/>
      <c r="AL44" s="91"/>
      <c r="AM44" s="91"/>
      <c r="AN44" s="85">
        <f t="shared" ref="AN44" si="479">IFERROR(IF($C43=$AN$3,$N44,0),0)</f>
        <v>0</v>
      </c>
      <c r="AO44" s="85">
        <f t="shared" ref="AO44" si="480">IFERROR(IF($C43=$AN$3,$K44,0),0)</f>
        <v>0</v>
      </c>
      <c r="AP44" s="85">
        <f t="shared" ref="AP44" si="481">IFERROR(IF($C43=$AP$3,$N44,0),0)</f>
        <v>0</v>
      </c>
      <c r="AQ44" s="85">
        <f t="shared" ref="AQ44" si="482">IFERROR(IF($C43=$AP$3,$K44,0),0)</f>
        <v>0</v>
      </c>
      <c r="AR44" s="85">
        <f t="shared" ref="AR44" si="483">IFERROR(IF($C43=$AR$3,$N44,0),0)</f>
        <v>0</v>
      </c>
      <c r="AS44" s="85">
        <f t="shared" ref="AS44" si="484">IFERROR(IF($C43=$AR$3,$K44,0),0)</f>
        <v>0</v>
      </c>
      <c r="AU44" s="195"/>
      <c r="AV44" s="195"/>
    </row>
    <row r="45" spans="1:48" ht="19" customHeight="1">
      <c r="A45" s="203">
        <v>20</v>
      </c>
      <c r="B45" s="209" t="e">
        <f>VLOOKUP(A45,様式5!$A$10:$B$309,2,FALSE)</f>
        <v>#N/A</v>
      </c>
      <c r="C45" s="206" t="e">
        <f>IF(VLOOKUP(A45,様式5!$A$10:$K$309,11,FALSE)="","",VLOOKUP(A45,様式5!$A$10:$K$309,11,FALSE))</f>
        <v>#N/A</v>
      </c>
      <c r="D45" s="86" t="s">
        <v>80</v>
      </c>
      <c r="E45" s="87">
        <f>COUNTIF(様式5!$AA$10:$AA$309,D45&amp;B45&amp;"1")</f>
        <v>0</v>
      </c>
      <c r="F45" s="70" t="e">
        <f t="shared" ref="F45" si="485">VLOOKUP(C45,$AX$7:$AY$10,2,FALSE)</f>
        <v>#N/A</v>
      </c>
      <c r="G45" s="118" t="e">
        <f t="shared" si="273"/>
        <v>#N/A</v>
      </c>
      <c r="H45" s="89">
        <f>COUNTIF(様式5!$AA$10:$AA$309,D45&amp;B45&amp;"2")</f>
        <v>0</v>
      </c>
      <c r="I45" s="70" t="e">
        <f t="shared" ref="I45" si="486">VLOOKUP(C45,$AX$7:$AZ$10,3,FALSE)</f>
        <v>#N/A</v>
      </c>
      <c r="J45" s="118" t="e">
        <f t="shared" si="275"/>
        <v>#N/A</v>
      </c>
      <c r="K45" s="89">
        <f>IF(COUNTIF(様式5!$AC$10:$AC$309,D45&amp;"400mR"&amp;B45)&gt;=1,1,0)+IF(COUNTIF(様式5!$AD$10:$AD$309,D45&amp;"1600mR"&amp;B45)&gt;=1,1,0)</f>
        <v>0</v>
      </c>
      <c r="L45" s="70" t="e">
        <f t="shared" ref="L45" si="487">VLOOKUP(C45,$AX$7:$BA$10,4,FALSE)</f>
        <v>#N/A</v>
      </c>
      <c r="M45" s="118" t="e">
        <f t="shared" si="277"/>
        <v>#N/A</v>
      </c>
      <c r="N45" s="89">
        <f>COUNTIF(様式5!$AE$10:$AE$309,B45&amp;D45)</f>
        <v>0</v>
      </c>
      <c r="O45" s="70">
        <v>400</v>
      </c>
      <c r="P45" s="88">
        <f t="shared" si="278"/>
        <v>0</v>
      </c>
      <c r="Q45" s="120" t="e">
        <f t="shared" si="290"/>
        <v>#N/A</v>
      </c>
      <c r="R45" s="127"/>
      <c r="S45" s="196" t="e">
        <f>SUM(Q45,Q46)</f>
        <v>#N/A</v>
      </c>
      <c r="U45" s="79">
        <f t="shared" si="10"/>
        <v>0</v>
      </c>
      <c r="V45" s="79">
        <f t="shared" si="11"/>
        <v>0</v>
      </c>
      <c r="W45" s="79">
        <f t="shared" si="12"/>
        <v>0</v>
      </c>
      <c r="X45" s="79">
        <f t="shared" si="13"/>
        <v>0</v>
      </c>
      <c r="Y45" s="79">
        <f t="shared" si="14"/>
        <v>0</v>
      </c>
      <c r="Z45" s="79">
        <f t="shared" si="15"/>
        <v>0</v>
      </c>
      <c r="AA45" s="90"/>
      <c r="AB45" s="90"/>
      <c r="AC45" s="90"/>
      <c r="AD45" s="90"/>
      <c r="AE45" s="90"/>
      <c r="AF45" s="90"/>
      <c r="AH45" s="85">
        <f t="shared" ref="AH45" si="488">IFERROR(IF($C45=$AH$3,$N45,0),0)</f>
        <v>0</v>
      </c>
      <c r="AI45" s="85">
        <f t="shared" ref="AI45" si="489">IFERROR(IF($C45=$AH$3,$K45,0),0)</f>
        <v>0</v>
      </c>
      <c r="AJ45" s="85">
        <f t="shared" ref="AJ45" si="490">IFERROR(IF($C45=$AJ$3,$N45,0),0)</f>
        <v>0</v>
      </c>
      <c r="AK45" s="85">
        <f t="shared" ref="AK45" si="491">IFERROR(IF($C45=$AJ$3,$K45,0),0)</f>
        <v>0</v>
      </c>
      <c r="AL45" s="85">
        <f t="shared" ref="AL45" si="492">IFERROR(IF($C45=$AL$3,$N45,0),0)</f>
        <v>0</v>
      </c>
      <c r="AM45" s="85">
        <f t="shared" ref="AM45" si="493">IFERROR(IF($C45=$AL$3,$K45,0),0)</f>
        <v>0</v>
      </c>
      <c r="AN45" s="91"/>
      <c r="AO45" s="91"/>
      <c r="AP45" s="91"/>
      <c r="AQ45" s="91"/>
      <c r="AR45" s="91"/>
      <c r="AS45" s="91"/>
      <c r="AU45" s="195" t="str">
        <f t="shared" ref="AU45" si="494">IF(SUM(E45:E46,H45:H46)=SUM(U45:AF46),"","×")</f>
        <v/>
      </c>
      <c r="AV45" s="195" t="str">
        <f t="shared" ref="AV45" si="495">IF(SUM(K45:K46,N45:N46)=SUM(AH45:AS46),"","×")</f>
        <v/>
      </c>
    </row>
    <row r="46" spans="1:48" ht="19" customHeight="1">
      <c r="A46" s="203"/>
      <c r="B46" s="209"/>
      <c r="C46" s="206"/>
      <c r="D46" s="92" t="s">
        <v>88</v>
      </c>
      <c r="E46" s="93">
        <f>COUNTIF(様式5!$AA$10:$AA$309,D46&amp;B45&amp;"1")</f>
        <v>0</v>
      </c>
      <c r="F46" s="72" t="e">
        <f t="shared" ref="F46" si="496">VLOOKUP(C45,$AX$7:$AY$10,2,FALSE)</f>
        <v>#N/A</v>
      </c>
      <c r="G46" s="119" t="e">
        <f t="shared" si="273"/>
        <v>#N/A</v>
      </c>
      <c r="H46" s="95">
        <f>COUNTIF(様式5!$AA$10:$AA$309,D46&amp;B45&amp;"2")</f>
        <v>0</v>
      </c>
      <c r="I46" s="96" t="e">
        <f t="shared" ref="I46" si="497">VLOOKUP(C45,$AX$7:$AZ$10,3,FALSE)</f>
        <v>#N/A</v>
      </c>
      <c r="J46" s="119" t="e">
        <f t="shared" si="275"/>
        <v>#N/A</v>
      </c>
      <c r="K46" s="95">
        <f>IF(COUNTIF(様式5!$AC$10:$AC$309,D46&amp;"400mR"&amp;B45)&gt;=1,1,0)+IF(COUNTIF(様式5!$AD$10:$AD$309,D46&amp;"1600mR"&amp;B45)&gt;=1,1,0)</f>
        <v>0</v>
      </c>
      <c r="L46" s="72" t="e">
        <f t="shared" ref="L46" si="498">VLOOKUP(C45,$AX$7:$BA$10,4,FALSE)</f>
        <v>#N/A</v>
      </c>
      <c r="M46" s="119" t="e">
        <f t="shared" si="277"/>
        <v>#N/A</v>
      </c>
      <c r="N46" s="97">
        <f>COUNTIF(様式5!$AE$10:$AE$309,B45&amp;D46)</f>
        <v>0</v>
      </c>
      <c r="O46" s="72">
        <v>400</v>
      </c>
      <c r="P46" s="94">
        <f t="shared" si="278"/>
        <v>0</v>
      </c>
      <c r="Q46" s="121" t="e">
        <f t="shared" si="290"/>
        <v>#N/A</v>
      </c>
      <c r="R46" s="149"/>
      <c r="S46" s="197"/>
      <c r="U46" s="90"/>
      <c r="V46" s="90"/>
      <c r="W46" s="90"/>
      <c r="X46" s="90"/>
      <c r="Y46" s="79"/>
      <c r="Z46" s="79"/>
      <c r="AA46" s="79">
        <f t="shared" ref="AA46" si="499">IFERROR(IF($C45=$AA$3,E46,0),0)</f>
        <v>0</v>
      </c>
      <c r="AB46" s="79">
        <f t="shared" ref="AB46" si="500">IFERROR(IF($C45=$AA$3,H46,0),0)</f>
        <v>0</v>
      </c>
      <c r="AC46" s="79">
        <f t="shared" ref="AC46" si="501">IFERROR(IF($C45=$AC$3,E46,0),0)</f>
        <v>0</v>
      </c>
      <c r="AD46" s="79">
        <f t="shared" ref="AD46" si="502">IFERROR(IF($C45=$AC$3,H46,0),0)</f>
        <v>0</v>
      </c>
      <c r="AE46" s="79">
        <f t="shared" ref="AE46" si="503">IFERROR(IF($C45=$AE$3,E46,0),0)</f>
        <v>0</v>
      </c>
      <c r="AF46" s="79">
        <f t="shared" ref="AF46" si="504">IFERROR(IF($C45=$AE$3,H46,0),0)</f>
        <v>0</v>
      </c>
      <c r="AH46" s="91"/>
      <c r="AI46" s="91"/>
      <c r="AJ46" s="91"/>
      <c r="AK46" s="91"/>
      <c r="AL46" s="91"/>
      <c r="AM46" s="91"/>
      <c r="AN46" s="85">
        <f t="shared" ref="AN46" si="505">IFERROR(IF($C45=$AN$3,$N46,0),0)</f>
        <v>0</v>
      </c>
      <c r="AO46" s="85">
        <f t="shared" ref="AO46" si="506">IFERROR(IF($C45=$AN$3,$K46,0),0)</f>
        <v>0</v>
      </c>
      <c r="AP46" s="85">
        <f t="shared" ref="AP46" si="507">IFERROR(IF($C45=$AP$3,$N46,0),0)</f>
        <v>0</v>
      </c>
      <c r="AQ46" s="85">
        <f t="shared" ref="AQ46" si="508">IFERROR(IF($C45=$AP$3,$K46,0),0)</f>
        <v>0</v>
      </c>
      <c r="AR46" s="85">
        <f t="shared" ref="AR46" si="509">IFERROR(IF($C45=$AR$3,$N46,0),0)</f>
        <v>0</v>
      </c>
      <c r="AS46" s="85">
        <f t="shared" ref="AS46" si="510">IFERROR(IF($C45=$AR$3,$K46,0),0)</f>
        <v>0</v>
      </c>
      <c r="AU46" s="195"/>
      <c r="AV46" s="195"/>
    </row>
    <row r="47" spans="1:48" ht="19" customHeight="1">
      <c r="A47" s="203">
        <v>21</v>
      </c>
      <c r="B47" s="209" t="e">
        <f>VLOOKUP(A47,様式5!$A$10:$B$309,2,FALSE)</f>
        <v>#N/A</v>
      </c>
      <c r="C47" s="206" t="e">
        <f>IF(VLOOKUP(A47,様式5!$A$10:$K$309,11,FALSE)="","",VLOOKUP(A47,様式5!$A$10:$K$309,11,FALSE))</f>
        <v>#N/A</v>
      </c>
      <c r="D47" s="86" t="s">
        <v>80</v>
      </c>
      <c r="E47" s="87">
        <f>COUNTIF(様式5!$AA$10:$AA$309,D47&amp;B47&amp;"1")</f>
        <v>0</v>
      </c>
      <c r="F47" s="70" t="e">
        <f t="shared" ref="F47" si="511">VLOOKUP(C47,$AX$7:$AY$10,2,FALSE)</f>
        <v>#N/A</v>
      </c>
      <c r="G47" s="118" t="e">
        <f t="shared" si="273"/>
        <v>#N/A</v>
      </c>
      <c r="H47" s="89">
        <f>COUNTIF(様式5!$AA$10:$AA$309,D47&amp;B47&amp;"2")</f>
        <v>0</v>
      </c>
      <c r="I47" s="70" t="e">
        <f t="shared" ref="I47" si="512">VLOOKUP(C47,$AX$7:$AZ$10,3,FALSE)</f>
        <v>#N/A</v>
      </c>
      <c r="J47" s="118" t="e">
        <f t="shared" si="275"/>
        <v>#N/A</v>
      </c>
      <c r="K47" s="89">
        <f>IF(COUNTIF(様式5!$AC$10:$AC$309,D47&amp;"400mR"&amp;B47)&gt;=1,1,0)+IF(COUNTIF(様式5!$AD$10:$AD$309,D47&amp;"1600mR"&amp;B47)&gt;=1,1,0)</f>
        <v>0</v>
      </c>
      <c r="L47" s="70" t="e">
        <f t="shared" ref="L47" si="513">VLOOKUP(C47,$AX$7:$BA$10,4,FALSE)</f>
        <v>#N/A</v>
      </c>
      <c r="M47" s="118" t="e">
        <f t="shared" si="277"/>
        <v>#N/A</v>
      </c>
      <c r="N47" s="89">
        <f>COUNTIF(様式5!$AE$10:$AE$309,B47&amp;D47)</f>
        <v>0</v>
      </c>
      <c r="O47" s="70">
        <v>400</v>
      </c>
      <c r="P47" s="88">
        <f t="shared" si="278"/>
        <v>0</v>
      </c>
      <c r="Q47" s="120" t="e">
        <f t="shared" si="290"/>
        <v>#N/A</v>
      </c>
      <c r="R47" s="127"/>
      <c r="S47" s="196" t="e">
        <f t="shared" ref="S47" si="514">SUM(Q47,Q48)</f>
        <v>#N/A</v>
      </c>
      <c r="U47" s="79">
        <f t="shared" si="10"/>
        <v>0</v>
      </c>
      <c r="V47" s="79">
        <f t="shared" si="11"/>
        <v>0</v>
      </c>
      <c r="W47" s="79">
        <f t="shared" si="12"/>
        <v>0</v>
      </c>
      <c r="X47" s="79">
        <f t="shared" si="13"/>
        <v>0</v>
      </c>
      <c r="Y47" s="79">
        <f t="shared" si="14"/>
        <v>0</v>
      </c>
      <c r="Z47" s="79">
        <f t="shared" si="15"/>
        <v>0</v>
      </c>
      <c r="AA47" s="90"/>
      <c r="AB47" s="90"/>
      <c r="AC47" s="90"/>
      <c r="AD47" s="90"/>
      <c r="AE47" s="90"/>
      <c r="AF47" s="90"/>
      <c r="AH47" s="85">
        <f t="shared" ref="AH47" si="515">IFERROR(IF($C47=$AH$3,$N47,0),0)</f>
        <v>0</v>
      </c>
      <c r="AI47" s="85">
        <f t="shared" ref="AI47" si="516">IFERROR(IF($C47=$AH$3,$K47,0),0)</f>
        <v>0</v>
      </c>
      <c r="AJ47" s="85">
        <f t="shared" ref="AJ47" si="517">IFERROR(IF($C47=$AJ$3,$N47,0),0)</f>
        <v>0</v>
      </c>
      <c r="AK47" s="85">
        <f t="shared" ref="AK47" si="518">IFERROR(IF($C47=$AJ$3,$K47,0),0)</f>
        <v>0</v>
      </c>
      <c r="AL47" s="85">
        <f t="shared" ref="AL47" si="519">IFERROR(IF($C47=$AL$3,$N47,0),0)</f>
        <v>0</v>
      </c>
      <c r="AM47" s="85">
        <f t="shared" ref="AM47" si="520">IFERROR(IF($C47=$AL$3,$K47,0),0)</f>
        <v>0</v>
      </c>
      <c r="AN47" s="91"/>
      <c r="AO47" s="91"/>
      <c r="AP47" s="91"/>
      <c r="AQ47" s="91"/>
      <c r="AR47" s="91"/>
      <c r="AS47" s="91"/>
      <c r="AU47" s="195" t="str">
        <f t="shared" ref="AU47" si="521">IF(SUM(E47:E48,H47:H48)=SUM(U47:AF48),"","×")</f>
        <v/>
      </c>
      <c r="AV47" s="195" t="str">
        <f t="shared" ref="AV47" si="522">IF(SUM(K47:K48,N47:N48)=SUM(AH47:AS48),"","×")</f>
        <v/>
      </c>
    </row>
    <row r="48" spans="1:48" ht="19" customHeight="1">
      <c r="A48" s="203"/>
      <c r="B48" s="209"/>
      <c r="C48" s="206"/>
      <c r="D48" s="92" t="s">
        <v>88</v>
      </c>
      <c r="E48" s="93">
        <f>COUNTIF(様式5!$AA$10:$AA$309,D48&amp;B47&amp;"1")</f>
        <v>0</v>
      </c>
      <c r="F48" s="72" t="e">
        <f t="shared" ref="F48" si="523">VLOOKUP(C47,$AX$7:$AY$10,2,FALSE)</f>
        <v>#N/A</v>
      </c>
      <c r="G48" s="119" t="e">
        <f t="shared" si="273"/>
        <v>#N/A</v>
      </c>
      <c r="H48" s="95">
        <f>COUNTIF(様式5!$AA$10:$AA$309,D48&amp;B47&amp;"2")</f>
        <v>0</v>
      </c>
      <c r="I48" s="96" t="e">
        <f t="shared" ref="I48" si="524">VLOOKUP(C47,$AX$7:$AZ$10,3,FALSE)</f>
        <v>#N/A</v>
      </c>
      <c r="J48" s="119" t="e">
        <f t="shared" si="275"/>
        <v>#N/A</v>
      </c>
      <c r="K48" s="95">
        <f>IF(COUNTIF(様式5!$AC$10:$AC$309,D48&amp;"400mR"&amp;B47)&gt;=1,1,0)+IF(COUNTIF(様式5!$AD$10:$AD$309,D48&amp;"1600mR"&amp;B47)&gt;=1,1,0)</f>
        <v>0</v>
      </c>
      <c r="L48" s="72" t="e">
        <f t="shared" ref="L48" si="525">VLOOKUP(C47,$AX$7:$BA$10,4,FALSE)</f>
        <v>#N/A</v>
      </c>
      <c r="M48" s="119" t="e">
        <f t="shared" si="277"/>
        <v>#N/A</v>
      </c>
      <c r="N48" s="97">
        <f>COUNTIF(様式5!$AE$10:$AE$309,B47&amp;D48)</f>
        <v>0</v>
      </c>
      <c r="O48" s="72">
        <v>400</v>
      </c>
      <c r="P48" s="94">
        <f t="shared" si="278"/>
        <v>0</v>
      </c>
      <c r="Q48" s="121" t="e">
        <f t="shared" si="290"/>
        <v>#N/A</v>
      </c>
      <c r="R48" s="149"/>
      <c r="S48" s="197"/>
      <c r="U48" s="90"/>
      <c r="V48" s="90"/>
      <c r="W48" s="90"/>
      <c r="X48" s="90"/>
      <c r="Y48" s="79"/>
      <c r="Z48" s="79"/>
      <c r="AA48" s="79">
        <f t="shared" ref="AA48" si="526">IFERROR(IF($C47=$AA$3,E48,0),0)</f>
        <v>0</v>
      </c>
      <c r="AB48" s="79">
        <f t="shared" ref="AB48" si="527">IFERROR(IF($C47=$AA$3,H48,0),0)</f>
        <v>0</v>
      </c>
      <c r="AC48" s="79">
        <f t="shared" ref="AC48" si="528">IFERROR(IF($C47=$AC$3,E48,0),0)</f>
        <v>0</v>
      </c>
      <c r="AD48" s="79">
        <f t="shared" ref="AD48" si="529">IFERROR(IF($C47=$AC$3,H48,0),0)</f>
        <v>0</v>
      </c>
      <c r="AE48" s="79">
        <f t="shared" ref="AE48" si="530">IFERROR(IF($C47=$AE$3,E48,0),0)</f>
        <v>0</v>
      </c>
      <c r="AF48" s="79">
        <f t="shared" ref="AF48" si="531">IFERROR(IF($C47=$AE$3,H48,0),0)</f>
        <v>0</v>
      </c>
      <c r="AH48" s="91"/>
      <c r="AI48" s="91"/>
      <c r="AJ48" s="91"/>
      <c r="AK48" s="91"/>
      <c r="AL48" s="91"/>
      <c r="AM48" s="91"/>
      <c r="AN48" s="85">
        <f t="shared" ref="AN48" si="532">IFERROR(IF($C47=$AN$3,$N48,0),0)</f>
        <v>0</v>
      </c>
      <c r="AO48" s="85">
        <f t="shared" ref="AO48" si="533">IFERROR(IF($C47=$AN$3,$K48,0),0)</f>
        <v>0</v>
      </c>
      <c r="AP48" s="85">
        <f t="shared" ref="AP48" si="534">IFERROR(IF($C47=$AP$3,$N48,0),0)</f>
        <v>0</v>
      </c>
      <c r="AQ48" s="85">
        <f t="shared" ref="AQ48" si="535">IFERROR(IF($C47=$AP$3,$K48,0),0)</f>
        <v>0</v>
      </c>
      <c r="AR48" s="85">
        <f t="shared" ref="AR48" si="536">IFERROR(IF($C47=$AR$3,$N48,0),0)</f>
        <v>0</v>
      </c>
      <c r="AS48" s="85">
        <f t="shared" ref="AS48" si="537">IFERROR(IF($C47=$AR$3,$K48,0),0)</f>
        <v>0</v>
      </c>
      <c r="AU48" s="195"/>
      <c r="AV48" s="195"/>
    </row>
    <row r="49" spans="1:48" ht="19" customHeight="1">
      <c r="A49" s="203">
        <v>22</v>
      </c>
      <c r="B49" s="209" t="e">
        <f>VLOOKUP(A49,様式5!$A$10:$B$309,2,FALSE)</f>
        <v>#N/A</v>
      </c>
      <c r="C49" s="206" t="e">
        <f>IF(VLOOKUP(A49,様式5!$A$10:$K$309,11,FALSE)="","",VLOOKUP(A49,様式5!$A$10:$K$309,11,FALSE))</f>
        <v>#N/A</v>
      </c>
      <c r="D49" s="86" t="s">
        <v>80</v>
      </c>
      <c r="E49" s="87">
        <f>COUNTIF(様式5!$AA$10:$AA$309,D49&amp;B49&amp;"1")</f>
        <v>0</v>
      </c>
      <c r="F49" s="70" t="e">
        <f t="shared" ref="F49" si="538">VLOOKUP(C49,$AX$7:$AY$10,2,FALSE)</f>
        <v>#N/A</v>
      </c>
      <c r="G49" s="118" t="e">
        <f t="shared" si="273"/>
        <v>#N/A</v>
      </c>
      <c r="H49" s="89">
        <f>COUNTIF(様式5!$AA$10:$AA$309,D49&amp;B49&amp;"2")</f>
        <v>0</v>
      </c>
      <c r="I49" s="70" t="e">
        <f t="shared" ref="I49" si="539">VLOOKUP(C49,$AX$7:$AZ$10,3,FALSE)</f>
        <v>#N/A</v>
      </c>
      <c r="J49" s="118" t="e">
        <f t="shared" si="275"/>
        <v>#N/A</v>
      </c>
      <c r="K49" s="89">
        <f>IF(COUNTIF(様式5!$AC$10:$AC$309,D49&amp;"400mR"&amp;B49)&gt;=1,1,0)+IF(COUNTIF(様式5!$AD$10:$AD$309,D49&amp;"1600mR"&amp;B49)&gt;=1,1,0)</f>
        <v>0</v>
      </c>
      <c r="L49" s="70" t="e">
        <f t="shared" ref="L49" si="540">VLOOKUP(C49,$AX$7:$BA$10,4,FALSE)</f>
        <v>#N/A</v>
      </c>
      <c r="M49" s="118" t="e">
        <f t="shared" si="277"/>
        <v>#N/A</v>
      </c>
      <c r="N49" s="89">
        <f>COUNTIF(様式5!$AE$10:$AE$309,B49&amp;D49)</f>
        <v>0</v>
      </c>
      <c r="O49" s="70">
        <v>400</v>
      </c>
      <c r="P49" s="88">
        <f t="shared" si="278"/>
        <v>0</v>
      </c>
      <c r="Q49" s="120" t="e">
        <f t="shared" si="290"/>
        <v>#N/A</v>
      </c>
      <c r="R49" s="127"/>
      <c r="S49" s="196" t="e">
        <f t="shared" ref="S49" si="541">SUM(Q49,Q50)</f>
        <v>#N/A</v>
      </c>
      <c r="U49" s="79">
        <f t="shared" si="10"/>
        <v>0</v>
      </c>
      <c r="V49" s="79">
        <f t="shared" si="11"/>
        <v>0</v>
      </c>
      <c r="W49" s="79">
        <f t="shared" si="12"/>
        <v>0</v>
      </c>
      <c r="X49" s="79">
        <f t="shared" si="13"/>
        <v>0</v>
      </c>
      <c r="Y49" s="79">
        <f t="shared" si="14"/>
        <v>0</v>
      </c>
      <c r="Z49" s="79">
        <f t="shared" si="15"/>
        <v>0</v>
      </c>
      <c r="AA49" s="90"/>
      <c r="AB49" s="90"/>
      <c r="AC49" s="90"/>
      <c r="AD49" s="90"/>
      <c r="AE49" s="90"/>
      <c r="AF49" s="90"/>
      <c r="AH49" s="85">
        <f t="shared" ref="AH49" si="542">IFERROR(IF($C49=$AH$3,$N49,0),0)</f>
        <v>0</v>
      </c>
      <c r="AI49" s="85">
        <f t="shared" ref="AI49" si="543">IFERROR(IF($C49=$AH$3,$K49,0),0)</f>
        <v>0</v>
      </c>
      <c r="AJ49" s="85">
        <f t="shared" ref="AJ49" si="544">IFERROR(IF($C49=$AJ$3,$N49,0),0)</f>
        <v>0</v>
      </c>
      <c r="AK49" s="85">
        <f t="shared" ref="AK49" si="545">IFERROR(IF($C49=$AJ$3,$K49,0),0)</f>
        <v>0</v>
      </c>
      <c r="AL49" s="85">
        <f t="shared" ref="AL49" si="546">IFERROR(IF($C49=$AL$3,$N49,0),0)</f>
        <v>0</v>
      </c>
      <c r="AM49" s="85">
        <f t="shared" ref="AM49" si="547">IFERROR(IF($C49=$AL$3,$K49,0),0)</f>
        <v>0</v>
      </c>
      <c r="AN49" s="91"/>
      <c r="AO49" s="91"/>
      <c r="AP49" s="91"/>
      <c r="AQ49" s="91"/>
      <c r="AR49" s="91"/>
      <c r="AS49" s="91"/>
      <c r="AU49" s="195" t="str">
        <f t="shared" ref="AU49" si="548">IF(SUM(E49:E50,H49:H50)=SUM(U49:AF50),"","×")</f>
        <v/>
      </c>
      <c r="AV49" s="195" t="str">
        <f t="shared" ref="AV49" si="549">IF(SUM(K49:K50,N49:N50)=SUM(AH49:AS50),"","×")</f>
        <v/>
      </c>
    </row>
    <row r="50" spans="1:48" ht="19" customHeight="1">
      <c r="A50" s="203"/>
      <c r="B50" s="209"/>
      <c r="C50" s="206"/>
      <c r="D50" s="92" t="s">
        <v>88</v>
      </c>
      <c r="E50" s="93">
        <f>COUNTIF(様式5!$AA$10:$AA$309,D50&amp;B49&amp;"1")</f>
        <v>0</v>
      </c>
      <c r="F50" s="72" t="e">
        <f t="shared" ref="F50" si="550">VLOOKUP(C49,$AX$7:$AY$10,2,FALSE)</f>
        <v>#N/A</v>
      </c>
      <c r="G50" s="119" t="e">
        <f t="shared" si="273"/>
        <v>#N/A</v>
      </c>
      <c r="H50" s="95">
        <f>COUNTIF(様式5!$AA$10:$AA$309,D50&amp;B49&amp;"2")</f>
        <v>0</v>
      </c>
      <c r="I50" s="96" t="e">
        <f t="shared" ref="I50" si="551">VLOOKUP(C49,$AX$7:$AZ$10,3,FALSE)</f>
        <v>#N/A</v>
      </c>
      <c r="J50" s="119" t="e">
        <f t="shared" si="275"/>
        <v>#N/A</v>
      </c>
      <c r="K50" s="95">
        <f>IF(COUNTIF(様式5!$AC$10:$AC$309,D50&amp;"400mR"&amp;B49)&gt;=1,1,0)+IF(COUNTIF(様式5!$AD$10:$AD$309,D50&amp;"1600mR"&amp;B49)&gt;=1,1,0)</f>
        <v>0</v>
      </c>
      <c r="L50" s="72" t="e">
        <f t="shared" ref="L50" si="552">VLOOKUP(C49,$AX$7:$BA$10,4,FALSE)</f>
        <v>#N/A</v>
      </c>
      <c r="M50" s="119" t="e">
        <f t="shared" si="277"/>
        <v>#N/A</v>
      </c>
      <c r="N50" s="97">
        <f>COUNTIF(様式5!$AE$10:$AE$309,B49&amp;D50)</f>
        <v>0</v>
      </c>
      <c r="O50" s="72">
        <v>400</v>
      </c>
      <c r="P50" s="94">
        <f t="shared" si="278"/>
        <v>0</v>
      </c>
      <c r="Q50" s="121" t="e">
        <f t="shared" si="290"/>
        <v>#N/A</v>
      </c>
      <c r="R50" s="149"/>
      <c r="S50" s="197"/>
      <c r="U50" s="90"/>
      <c r="V50" s="90"/>
      <c r="W50" s="90"/>
      <c r="X50" s="90"/>
      <c r="Y50" s="79"/>
      <c r="Z50" s="79"/>
      <c r="AA50" s="79">
        <f t="shared" ref="AA50" si="553">IFERROR(IF($C49=$AA$3,E50,0),0)</f>
        <v>0</v>
      </c>
      <c r="AB50" s="79">
        <f t="shared" ref="AB50" si="554">IFERROR(IF($C49=$AA$3,H50,0),0)</f>
        <v>0</v>
      </c>
      <c r="AC50" s="79">
        <f t="shared" ref="AC50" si="555">IFERROR(IF($C49=$AC$3,E50,0),0)</f>
        <v>0</v>
      </c>
      <c r="AD50" s="79">
        <f t="shared" ref="AD50" si="556">IFERROR(IF($C49=$AC$3,H50,0),0)</f>
        <v>0</v>
      </c>
      <c r="AE50" s="79">
        <f t="shared" ref="AE50" si="557">IFERROR(IF($C49=$AE$3,E50,0),0)</f>
        <v>0</v>
      </c>
      <c r="AF50" s="79">
        <f t="shared" ref="AF50" si="558">IFERROR(IF($C49=$AE$3,H50,0),0)</f>
        <v>0</v>
      </c>
      <c r="AH50" s="91"/>
      <c r="AI50" s="91"/>
      <c r="AJ50" s="91"/>
      <c r="AK50" s="91"/>
      <c r="AL50" s="91"/>
      <c r="AM50" s="91"/>
      <c r="AN50" s="85">
        <f t="shared" ref="AN50" si="559">IFERROR(IF($C49=$AN$3,$N50,0),0)</f>
        <v>0</v>
      </c>
      <c r="AO50" s="85">
        <f t="shared" ref="AO50" si="560">IFERROR(IF($C49=$AN$3,$K50,0),0)</f>
        <v>0</v>
      </c>
      <c r="AP50" s="85">
        <f t="shared" ref="AP50" si="561">IFERROR(IF($C49=$AP$3,$N50,0),0)</f>
        <v>0</v>
      </c>
      <c r="AQ50" s="85">
        <f t="shared" ref="AQ50" si="562">IFERROR(IF($C49=$AP$3,$K50,0),0)</f>
        <v>0</v>
      </c>
      <c r="AR50" s="85">
        <f t="shared" ref="AR50" si="563">IFERROR(IF($C49=$AR$3,$N50,0),0)</f>
        <v>0</v>
      </c>
      <c r="AS50" s="85">
        <f t="shared" ref="AS50" si="564">IFERROR(IF($C49=$AR$3,$K50,0),0)</f>
        <v>0</v>
      </c>
      <c r="AU50" s="195"/>
      <c r="AV50" s="195"/>
    </row>
    <row r="51" spans="1:48" ht="19" customHeight="1">
      <c r="A51" s="203">
        <v>23</v>
      </c>
      <c r="B51" s="209" t="e">
        <f>VLOOKUP(A51,様式5!$A$10:$B$309,2,FALSE)</f>
        <v>#N/A</v>
      </c>
      <c r="C51" s="206" t="e">
        <f>IF(VLOOKUP(A51,様式5!$A$10:$K$309,11,FALSE)="","",VLOOKUP(A51,様式5!$A$10:$K$309,11,FALSE))</f>
        <v>#N/A</v>
      </c>
      <c r="D51" s="86" t="s">
        <v>80</v>
      </c>
      <c r="E51" s="87">
        <f>COUNTIF(様式5!$AA$10:$AA$309,D51&amp;B51&amp;"1")</f>
        <v>0</v>
      </c>
      <c r="F51" s="70" t="e">
        <f t="shared" ref="F51" si="565">VLOOKUP(C51,$AX$7:$AY$10,2,FALSE)</f>
        <v>#N/A</v>
      </c>
      <c r="G51" s="118" t="e">
        <f t="shared" si="273"/>
        <v>#N/A</v>
      </c>
      <c r="H51" s="89">
        <f>COUNTIF(様式5!$AA$10:$AA$309,D51&amp;B51&amp;"2")</f>
        <v>0</v>
      </c>
      <c r="I51" s="70" t="e">
        <f t="shared" ref="I51" si="566">VLOOKUP(C51,$AX$7:$AZ$10,3,FALSE)</f>
        <v>#N/A</v>
      </c>
      <c r="J51" s="118" t="e">
        <f t="shared" si="275"/>
        <v>#N/A</v>
      </c>
      <c r="K51" s="89">
        <f>IF(COUNTIF(様式5!$AC$10:$AC$309,D51&amp;"400mR"&amp;B51)&gt;=1,1,0)+IF(COUNTIF(様式5!$AD$10:$AD$309,D51&amp;"1600mR"&amp;B51)&gt;=1,1,0)</f>
        <v>0</v>
      </c>
      <c r="L51" s="70" t="e">
        <f t="shared" ref="L51" si="567">VLOOKUP(C51,$AX$7:$BA$10,4,FALSE)</f>
        <v>#N/A</v>
      </c>
      <c r="M51" s="118" t="e">
        <f t="shared" si="277"/>
        <v>#N/A</v>
      </c>
      <c r="N51" s="89">
        <f>COUNTIF(様式5!$AE$10:$AE$309,B51&amp;D51)</f>
        <v>0</v>
      </c>
      <c r="O51" s="70">
        <v>400</v>
      </c>
      <c r="P51" s="88">
        <f t="shared" si="278"/>
        <v>0</v>
      </c>
      <c r="Q51" s="120" t="e">
        <f t="shared" si="290"/>
        <v>#N/A</v>
      </c>
      <c r="R51" s="127"/>
      <c r="S51" s="196" t="e">
        <f t="shared" ref="S51" si="568">SUM(Q51,Q52)</f>
        <v>#N/A</v>
      </c>
      <c r="U51" s="79">
        <f t="shared" si="10"/>
        <v>0</v>
      </c>
      <c r="V51" s="79">
        <f t="shared" si="11"/>
        <v>0</v>
      </c>
      <c r="W51" s="79">
        <f t="shared" si="12"/>
        <v>0</v>
      </c>
      <c r="X51" s="79">
        <f t="shared" si="13"/>
        <v>0</v>
      </c>
      <c r="Y51" s="79">
        <f t="shared" si="14"/>
        <v>0</v>
      </c>
      <c r="Z51" s="79">
        <f t="shared" si="15"/>
        <v>0</v>
      </c>
      <c r="AA51" s="90"/>
      <c r="AB51" s="90"/>
      <c r="AC51" s="90"/>
      <c r="AD51" s="90"/>
      <c r="AE51" s="90"/>
      <c r="AF51" s="90"/>
      <c r="AH51" s="85">
        <f t="shared" ref="AH51" si="569">IFERROR(IF($C51=$AH$3,$N51,0),0)</f>
        <v>0</v>
      </c>
      <c r="AI51" s="85">
        <f t="shared" ref="AI51" si="570">IFERROR(IF($C51=$AH$3,$K51,0),0)</f>
        <v>0</v>
      </c>
      <c r="AJ51" s="85">
        <f t="shared" ref="AJ51" si="571">IFERROR(IF($C51=$AJ$3,$N51,0),0)</f>
        <v>0</v>
      </c>
      <c r="AK51" s="85">
        <f t="shared" ref="AK51" si="572">IFERROR(IF($C51=$AJ$3,$K51,0),0)</f>
        <v>0</v>
      </c>
      <c r="AL51" s="85">
        <f t="shared" ref="AL51" si="573">IFERROR(IF($C51=$AL$3,$N51,0),0)</f>
        <v>0</v>
      </c>
      <c r="AM51" s="85">
        <f t="shared" ref="AM51" si="574">IFERROR(IF($C51=$AL$3,$K51,0),0)</f>
        <v>0</v>
      </c>
      <c r="AN51" s="91"/>
      <c r="AO51" s="91"/>
      <c r="AP51" s="91"/>
      <c r="AQ51" s="91"/>
      <c r="AR51" s="91"/>
      <c r="AS51" s="91"/>
      <c r="AU51" s="195" t="str">
        <f t="shared" ref="AU51" si="575">IF(SUM(E51:E52,H51:H52)=SUM(U51:AF52),"","×")</f>
        <v/>
      </c>
      <c r="AV51" s="195" t="str">
        <f t="shared" ref="AV51" si="576">IF(SUM(K51:K52,N51:N52)=SUM(AH51:AS52),"","×")</f>
        <v/>
      </c>
    </row>
    <row r="52" spans="1:48" ht="19" customHeight="1">
      <c r="A52" s="203"/>
      <c r="B52" s="209"/>
      <c r="C52" s="206"/>
      <c r="D52" s="92" t="s">
        <v>88</v>
      </c>
      <c r="E52" s="93">
        <f>COUNTIF(様式5!$AA$10:$AA$309,D52&amp;B51&amp;"1")</f>
        <v>0</v>
      </c>
      <c r="F52" s="72" t="e">
        <f t="shared" ref="F52" si="577">VLOOKUP(C51,$AX$7:$AY$10,2,FALSE)</f>
        <v>#N/A</v>
      </c>
      <c r="G52" s="119" t="e">
        <f t="shared" si="273"/>
        <v>#N/A</v>
      </c>
      <c r="H52" s="95">
        <f>COUNTIF(様式5!$AA$10:$AA$309,D52&amp;B51&amp;"2")</f>
        <v>0</v>
      </c>
      <c r="I52" s="96" t="e">
        <f t="shared" ref="I52" si="578">VLOOKUP(C51,$AX$7:$AZ$10,3,FALSE)</f>
        <v>#N/A</v>
      </c>
      <c r="J52" s="119" t="e">
        <f t="shared" si="275"/>
        <v>#N/A</v>
      </c>
      <c r="K52" s="95">
        <f>IF(COUNTIF(様式5!$AC$10:$AC$309,D52&amp;"400mR"&amp;B51)&gt;=1,1,0)+IF(COUNTIF(様式5!$AD$10:$AD$309,D52&amp;"1600mR"&amp;B51)&gt;=1,1,0)</f>
        <v>0</v>
      </c>
      <c r="L52" s="72" t="e">
        <f t="shared" ref="L52" si="579">VLOOKUP(C51,$AX$7:$BA$10,4,FALSE)</f>
        <v>#N/A</v>
      </c>
      <c r="M52" s="119" t="e">
        <f t="shared" si="277"/>
        <v>#N/A</v>
      </c>
      <c r="N52" s="97">
        <f>COUNTIF(様式5!$AE$10:$AE$309,B51&amp;D52)</f>
        <v>0</v>
      </c>
      <c r="O52" s="72">
        <v>400</v>
      </c>
      <c r="P52" s="94">
        <f t="shared" si="278"/>
        <v>0</v>
      </c>
      <c r="Q52" s="121" t="e">
        <f t="shared" si="290"/>
        <v>#N/A</v>
      </c>
      <c r="R52" s="149"/>
      <c r="S52" s="197"/>
      <c r="U52" s="90"/>
      <c r="V52" s="90"/>
      <c r="W52" s="90"/>
      <c r="X52" s="90"/>
      <c r="Y52" s="79"/>
      <c r="Z52" s="79"/>
      <c r="AA52" s="79">
        <f t="shared" ref="AA52" si="580">IFERROR(IF($C51=$AA$3,E52,0),0)</f>
        <v>0</v>
      </c>
      <c r="AB52" s="79">
        <f t="shared" ref="AB52" si="581">IFERROR(IF($C51=$AA$3,H52,0),0)</f>
        <v>0</v>
      </c>
      <c r="AC52" s="79">
        <f t="shared" ref="AC52" si="582">IFERROR(IF($C51=$AC$3,E52,0),0)</f>
        <v>0</v>
      </c>
      <c r="AD52" s="79">
        <f t="shared" ref="AD52" si="583">IFERROR(IF($C51=$AC$3,H52,0),0)</f>
        <v>0</v>
      </c>
      <c r="AE52" s="79">
        <f t="shared" ref="AE52" si="584">IFERROR(IF($C51=$AE$3,E52,0),0)</f>
        <v>0</v>
      </c>
      <c r="AF52" s="79">
        <f t="shared" ref="AF52" si="585">IFERROR(IF($C51=$AE$3,H52,0),0)</f>
        <v>0</v>
      </c>
      <c r="AH52" s="91"/>
      <c r="AI52" s="91"/>
      <c r="AJ52" s="91"/>
      <c r="AK52" s="91"/>
      <c r="AL52" s="91"/>
      <c r="AM52" s="91"/>
      <c r="AN52" s="85">
        <f t="shared" ref="AN52" si="586">IFERROR(IF($C51=$AN$3,$N52,0),0)</f>
        <v>0</v>
      </c>
      <c r="AO52" s="85">
        <f t="shared" ref="AO52" si="587">IFERROR(IF($C51=$AN$3,$K52,0),0)</f>
        <v>0</v>
      </c>
      <c r="AP52" s="85">
        <f t="shared" ref="AP52" si="588">IFERROR(IF($C51=$AP$3,$N52,0),0)</f>
        <v>0</v>
      </c>
      <c r="AQ52" s="85">
        <f t="shared" ref="AQ52" si="589">IFERROR(IF($C51=$AP$3,$K52,0),0)</f>
        <v>0</v>
      </c>
      <c r="AR52" s="85">
        <f t="shared" ref="AR52" si="590">IFERROR(IF($C51=$AR$3,$N52,0),0)</f>
        <v>0</v>
      </c>
      <c r="AS52" s="85">
        <f t="shared" ref="AS52" si="591">IFERROR(IF($C51=$AR$3,$K52,0),0)</f>
        <v>0</v>
      </c>
      <c r="AU52" s="195"/>
      <c r="AV52" s="195"/>
    </row>
    <row r="53" spans="1:48" ht="19" customHeight="1">
      <c r="A53" s="203">
        <v>24</v>
      </c>
      <c r="B53" s="209" t="e">
        <f>VLOOKUP(A53,様式5!$A$10:$B$309,2,FALSE)</f>
        <v>#N/A</v>
      </c>
      <c r="C53" s="206" t="e">
        <f>IF(VLOOKUP(A53,様式5!$A$10:$K$309,11,FALSE)="","",VLOOKUP(A53,様式5!$A$10:$K$309,11,FALSE))</f>
        <v>#N/A</v>
      </c>
      <c r="D53" s="86" t="s">
        <v>80</v>
      </c>
      <c r="E53" s="87">
        <f>COUNTIF(様式5!$AA$10:$AA$309,D53&amp;B53&amp;"1")</f>
        <v>0</v>
      </c>
      <c r="F53" s="70" t="e">
        <f t="shared" ref="F53" si="592">VLOOKUP(C53,$AX$7:$AY$10,2,FALSE)</f>
        <v>#N/A</v>
      </c>
      <c r="G53" s="118" t="e">
        <f t="shared" si="273"/>
        <v>#N/A</v>
      </c>
      <c r="H53" s="89">
        <f>COUNTIF(様式5!$AA$10:$AA$309,D53&amp;B53&amp;"2")</f>
        <v>0</v>
      </c>
      <c r="I53" s="70" t="e">
        <f t="shared" ref="I53" si="593">VLOOKUP(C53,$AX$7:$AZ$10,3,FALSE)</f>
        <v>#N/A</v>
      </c>
      <c r="J53" s="118" t="e">
        <f t="shared" si="275"/>
        <v>#N/A</v>
      </c>
      <c r="K53" s="89">
        <f>IF(COUNTIF(様式5!$AC$10:$AC$309,D53&amp;"400mR"&amp;B53)&gt;=1,1,0)+IF(COUNTIF(様式5!$AD$10:$AD$309,D53&amp;"1600mR"&amp;B53)&gt;=1,1,0)</f>
        <v>0</v>
      </c>
      <c r="L53" s="70" t="e">
        <f t="shared" ref="L53" si="594">VLOOKUP(C53,$AX$7:$BA$10,4,FALSE)</f>
        <v>#N/A</v>
      </c>
      <c r="M53" s="118" t="e">
        <f t="shared" si="277"/>
        <v>#N/A</v>
      </c>
      <c r="N53" s="89">
        <f>COUNTIF(様式5!$AE$10:$AE$309,B53&amp;D53)</f>
        <v>0</v>
      </c>
      <c r="O53" s="70">
        <v>400</v>
      </c>
      <c r="P53" s="88">
        <f t="shared" si="278"/>
        <v>0</v>
      </c>
      <c r="Q53" s="120" t="e">
        <f t="shared" si="290"/>
        <v>#N/A</v>
      </c>
      <c r="R53" s="127"/>
      <c r="S53" s="196" t="e">
        <f t="shared" ref="S53" si="595">SUM(Q53,Q54)</f>
        <v>#N/A</v>
      </c>
      <c r="U53" s="79">
        <f t="shared" si="10"/>
        <v>0</v>
      </c>
      <c r="V53" s="79">
        <f t="shared" si="11"/>
        <v>0</v>
      </c>
      <c r="W53" s="79">
        <f t="shared" si="12"/>
        <v>0</v>
      </c>
      <c r="X53" s="79">
        <f t="shared" si="13"/>
        <v>0</v>
      </c>
      <c r="Y53" s="79">
        <f t="shared" si="14"/>
        <v>0</v>
      </c>
      <c r="Z53" s="79">
        <f t="shared" si="15"/>
        <v>0</v>
      </c>
      <c r="AA53" s="90"/>
      <c r="AB53" s="90"/>
      <c r="AC53" s="90"/>
      <c r="AD53" s="90"/>
      <c r="AE53" s="90"/>
      <c r="AF53" s="90"/>
      <c r="AH53" s="85">
        <f t="shared" ref="AH53" si="596">IFERROR(IF($C53=$AH$3,$N53,0),0)</f>
        <v>0</v>
      </c>
      <c r="AI53" s="85">
        <f t="shared" ref="AI53" si="597">IFERROR(IF($C53=$AH$3,$K53,0),0)</f>
        <v>0</v>
      </c>
      <c r="AJ53" s="85">
        <f t="shared" ref="AJ53" si="598">IFERROR(IF($C53=$AJ$3,$N53,0),0)</f>
        <v>0</v>
      </c>
      <c r="AK53" s="85">
        <f t="shared" ref="AK53" si="599">IFERROR(IF($C53=$AJ$3,$K53,0),0)</f>
        <v>0</v>
      </c>
      <c r="AL53" s="85">
        <f t="shared" ref="AL53" si="600">IFERROR(IF($C53=$AL$3,$N53,0),0)</f>
        <v>0</v>
      </c>
      <c r="AM53" s="85">
        <f t="shared" ref="AM53" si="601">IFERROR(IF($C53=$AL$3,$K53,0),0)</f>
        <v>0</v>
      </c>
      <c r="AN53" s="91"/>
      <c r="AO53" s="91"/>
      <c r="AP53" s="91"/>
      <c r="AQ53" s="91"/>
      <c r="AR53" s="91"/>
      <c r="AS53" s="91"/>
      <c r="AU53" s="195" t="str">
        <f t="shared" ref="AU53" si="602">IF(SUM(E53:E54,H53:H54)=SUM(U53:AF54),"","×")</f>
        <v/>
      </c>
      <c r="AV53" s="195" t="str">
        <f t="shared" ref="AV53" si="603">IF(SUM(K53:K54,N53:N54)=SUM(AH53:AS54),"","×")</f>
        <v/>
      </c>
    </row>
    <row r="54" spans="1:48" ht="19" customHeight="1">
      <c r="A54" s="203"/>
      <c r="B54" s="209"/>
      <c r="C54" s="206"/>
      <c r="D54" s="92" t="s">
        <v>88</v>
      </c>
      <c r="E54" s="93">
        <f>COUNTIF(様式5!$AA$10:$AA$309,D54&amp;B53&amp;"1")</f>
        <v>0</v>
      </c>
      <c r="F54" s="72" t="e">
        <f t="shared" ref="F54" si="604">VLOOKUP(C53,$AX$7:$AY$10,2,FALSE)</f>
        <v>#N/A</v>
      </c>
      <c r="G54" s="119" t="e">
        <f t="shared" si="273"/>
        <v>#N/A</v>
      </c>
      <c r="H54" s="95">
        <f>COUNTIF(様式5!$AA$10:$AA$309,D54&amp;B53&amp;"2")</f>
        <v>0</v>
      </c>
      <c r="I54" s="96" t="e">
        <f t="shared" ref="I54" si="605">VLOOKUP(C53,$AX$7:$AZ$10,3,FALSE)</f>
        <v>#N/A</v>
      </c>
      <c r="J54" s="119" t="e">
        <f t="shared" si="275"/>
        <v>#N/A</v>
      </c>
      <c r="K54" s="95">
        <f>IF(COUNTIF(様式5!$AC$10:$AC$309,D54&amp;"400mR"&amp;B53)&gt;=1,1,0)+IF(COUNTIF(様式5!$AD$10:$AD$309,D54&amp;"1600mR"&amp;B53)&gt;=1,1,0)</f>
        <v>0</v>
      </c>
      <c r="L54" s="72" t="e">
        <f t="shared" ref="L54" si="606">VLOOKUP(C53,$AX$7:$BA$10,4,FALSE)</f>
        <v>#N/A</v>
      </c>
      <c r="M54" s="119" t="e">
        <f t="shared" si="277"/>
        <v>#N/A</v>
      </c>
      <c r="N54" s="97">
        <f>COUNTIF(様式5!$AE$10:$AE$309,B53&amp;D54)</f>
        <v>0</v>
      </c>
      <c r="O54" s="72">
        <v>400</v>
      </c>
      <c r="P54" s="94">
        <f t="shared" si="278"/>
        <v>0</v>
      </c>
      <c r="Q54" s="121" t="e">
        <f t="shared" si="290"/>
        <v>#N/A</v>
      </c>
      <c r="R54" s="149"/>
      <c r="S54" s="197"/>
      <c r="U54" s="90"/>
      <c r="V54" s="90"/>
      <c r="W54" s="90"/>
      <c r="X54" s="90"/>
      <c r="Y54" s="79"/>
      <c r="Z54" s="79"/>
      <c r="AA54" s="79">
        <f t="shared" ref="AA54" si="607">IFERROR(IF($C53=$AA$3,E54,0),0)</f>
        <v>0</v>
      </c>
      <c r="AB54" s="79">
        <f t="shared" ref="AB54" si="608">IFERROR(IF($C53=$AA$3,H54,0),0)</f>
        <v>0</v>
      </c>
      <c r="AC54" s="79">
        <f t="shared" ref="AC54" si="609">IFERROR(IF($C53=$AC$3,E54,0),0)</f>
        <v>0</v>
      </c>
      <c r="AD54" s="79">
        <f t="shared" ref="AD54" si="610">IFERROR(IF($C53=$AC$3,H54,0),0)</f>
        <v>0</v>
      </c>
      <c r="AE54" s="79">
        <f t="shared" ref="AE54" si="611">IFERROR(IF($C53=$AE$3,E54,0),0)</f>
        <v>0</v>
      </c>
      <c r="AF54" s="79">
        <f t="shared" ref="AF54" si="612">IFERROR(IF($C53=$AE$3,H54,0),0)</f>
        <v>0</v>
      </c>
      <c r="AH54" s="91"/>
      <c r="AI54" s="91"/>
      <c r="AJ54" s="91"/>
      <c r="AK54" s="91"/>
      <c r="AL54" s="91"/>
      <c r="AM54" s="91"/>
      <c r="AN54" s="85">
        <f t="shared" ref="AN54" si="613">IFERROR(IF($C53=$AN$3,$N54,0),0)</f>
        <v>0</v>
      </c>
      <c r="AO54" s="85">
        <f t="shared" ref="AO54" si="614">IFERROR(IF($C53=$AN$3,$K54,0),0)</f>
        <v>0</v>
      </c>
      <c r="AP54" s="85">
        <f t="shared" ref="AP54" si="615">IFERROR(IF($C53=$AP$3,$N54,0),0)</f>
        <v>0</v>
      </c>
      <c r="AQ54" s="85">
        <f t="shared" ref="AQ54" si="616">IFERROR(IF($C53=$AP$3,$K54,0),0)</f>
        <v>0</v>
      </c>
      <c r="AR54" s="85">
        <f t="shared" ref="AR54" si="617">IFERROR(IF($C53=$AR$3,$N54,0),0)</f>
        <v>0</v>
      </c>
      <c r="AS54" s="85">
        <f t="shared" ref="AS54" si="618">IFERROR(IF($C53=$AR$3,$K54,0),0)</f>
        <v>0</v>
      </c>
      <c r="AU54" s="195"/>
      <c r="AV54" s="195"/>
    </row>
    <row r="55" spans="1:48" ht="19" customHeight="1">
      <c r="A55" s="203">
        <v>25</v>
      </c>
      <c r="B55" s="209" t="e">
        <f>VLOOKUP(A55,様式5!$A$10:$B$309,2,FALSE)</f>
        <v>#N/A</v>
      </c>
      <c r="C55" s="206" t="e">
        <f>IF(VLOOKUP(A55,様式5!$A$10:$K$309,11,FALSE)="","",VLOOKUP(A55,様式5!$A$10:$K$309,11,FALSE))</f>
        <v>#N/A</v>
      </c>
      <c r="D55" s="86" t="s">
        <v>80</v>
      </c>
      <c r="E55" s="87">
        <f>COUNTIF(様式5!$AA$10:$AA$309,D55&amp;B55&amp;"1")</f>
        <v>0</v>
      </c>
      <c r="F55" s="70" t="e">
        <f t="shared" ref="F55" si="619">VLOOKUP(C55,$AX$7:$AY$10,2,FALSE)</f>
        <v>#N/A</v>
      </c>
      <c r="G55" s="118" t="e">
        <f t="shared" si="273"/>
        <v>#N/A</v>
      </c>
      <c r="H55" s="89">
        <f>COUNTIF(様式5!$AA$10:$AA$309,D55&amp;B55&amp;"2")</f>
        <v>0</v>
      </c>
      <c r="I55" s="70" t="e">
        <f t="shared" ref="I55" si="620">VLOOKUP(C55,$AX$7:$AZ$10,3,FALSE)</f>
        <v>#N/A</v>
      </c>
      <c r="J55" s="118" t="e">
        <f t="shared" si="275"/>
        <v>#N/A</v>
      </c>
      <c r="K55" s="89">
        <f>IF(COUNTIF(様式5!$AC$10:$AC$309,D55&amp;"400mR"&amp;B55)&gt;=1,1,0)+IF(COUNTIF(様式5!$AD$10:$AD$309,D55&amp;"1600mR"&amp;B55)&gt;=1,1,0)</f>
        <v>0</v>
      </c>
      <c r="L55" s="70" t="e">
        <f t="shared" ref="L55" si="621">VLOOKUP(C55,$AX$7:$BA$10,4,FALSE)</f>
        <v>#N/A</v>
      </c>
      <c r="M55" s="118" t="e">
        <f t="shared" si="277"/>
        <v>#N/A</v>
      </c>
      <c r="N55" s="89">
        <f>COUNTIF(様式5!$AE$10:$AE$309,B55&amp;D55)</f>
        <v>0</v>
      </c>
      <c r="O55" s="70">
        <v>400</v>
      </c>
      <c r="P55" s="88">
        <f t="shared" si="278"/>
        <v>0</v>
      </c>
      <c r="Q55" s="120" t="e">
        <f t="shared" si="290"/>
        <v>#N/A</v>
      </c>
      <c r="R55" s="127"/>
      <c r="S55" s="196" t="e">
        <f t="shared" ref="S55" si="622">SUM(Q55,Q56)</f>
        <v>#N/A</v>
      </c>
      <c r="U55" s="79">
        <f t="shared" si="10"/>
        <v>0</v>
      </c>
      <c r="V55" s="79">
        <f t="shared" si="11"/>
        <v>0</v>
      </c>
      <c r="W55" s="79">
        <f t="shared" si="12"/>
        <v>0</v>
      </c>
      <c r="X55" s="79">
        <f t="shared" si="13"/>
        <v>0</v>
      </c>
      <c r="Y55" s="79">
        <f t="shared" si="14"/>
        <v>0</v>
      </c>
      <c r="Z55" s="79">
        <f t="shared" si="15"/>
        <v>0</v>
      </c>
      <c r="AA55" s="90"/>
      <c r="AB55" s="90"/>
      <c r="AC55" s="90"/>
      <c r="AD55" s="90"/>
      <c r="AE55" s="90"/>
      <c r="AF55" s="90"/>
      <c r="AH55" s="85">
        <f t="shared" ref="AH55" si="623">IFERROR(IF($C55=$AH$3,$N55,0),0)</f>
        <v>0</v>
      </c>
      <c r="AI55" s="85">
        <f t="shared" ref="AI55" si="624">IFERROR(IF($C55=$AH$3,$K55,0),0)</f>
        <v>0</v>
      </c>
      <c r="AJ55" s="85">
        <f t="shared" ref="AJ55" si="625">IFERROR(IF($C55=$AJ$3,$N55,0),0)</f>
        <v>0</v>
      </c>
      <c r="AK55" s="85">
        <f t="shared" ref="AK55" si="626">IFERROR(IF($C55=$AJ$3,$K55,0),0)</f>
        <v>0</v>
      </c>
      <c r="AL55" s="85">
        <f t="shared" ref="AL55" si="627">IFERROR(IF($C55=$AL$3,$N55,0),0)</f>
        <v>0</v>
      </c>
      <c r="AM55" s="85">
        <f t="shared" ref="AM55" si="628">IFERROR(IF($C55=$AL$3,$K55,0),0)</f>
        <v>0</v>
      </c>
      <c r="AN55" s="91"/>
      <c r="AO55" s="91"/>
      <c r="AP55" s="91"/>
      <c r="AQ55" s="91"/>
      <c r="AR55" s="91"/>
      <c r="AS55" s="91"/>
      <c r="AU55" s="195" t="str">
        <f t="shared" ref="AU55" si="629">IF(SUM(E55:E56,H55:H56)=SUM(U55:AF56),"","×")</f>
        <v/>
      </c>
      <c r="AV55" s="195" t="str">
        <f t="shared" ref="AV55" si="630">IF(SUM(K55:K56,N55:N56)=SUM(AH55:AS56),"","×")</f>
        <v/>
      </c>
    </row>
    <row r="56" spans="1:48" ht="19" customHeight="1">
      <c r="A56" s="203"/>
      <c r="B56" s="209"/>
      <c r="C56" s="206"/>
      <c r="D56" s="92" t="s">
        <v>88</v>
      </c>
      <c r="E56" s="93">
        <f>COUNTIF(様式5!$AA$10:$AA$309,D56&amp;B55&amp;"1")</f>
        <v>0</v>
      </c>
      <c r="F56" s="72" t="e">
        <f t="shared" ref="F56" si="631">VLOOKUP(C55,$AX$7:$AY$10,2,FALSE)</f>
        <v>#N/A</v>
      </c>
      <c r="G56" s="119" t="e">
        <f t="shared" si="273"/>
        <v>#N/A</v>
      </c>
      <c r="H56" s="95">
        <f>COUNTIF(様式5!$AA$10:$AA$309,D56&amp;B55&amp;"2")</f>
        <v>0</v>
      </c>
      <c r="I56" s="96" t="e">
        <f t="shared" ref="I56" si="632">VLOOKUP(C55,$AX$7:$AZ$10,3,FALSE)</f>
        <v>#N/A</v>
      </c>
      <c r="J56" s="119" t="e">
        <f t="shared" si="275"/>
        <v>#N/A</v>
      </c>
      <c r="K56" s="95">
        <f>IF(COUNTIF(様式5!$AC$10:$AC$309,D56&amp;"400mR"&amp;B55)&gt;=1,1,0)+IF(COUNTIF(様式5!$AD$10:$AD$309,D56&amp;"1600mR"&amp;B55)&gt;=1,1,0)</f>
        <v>0</v>
      </c>
      <c r="L56" s="72" t="e">
        <f t="shared" ref="L56" si="633">VLOOKUP(C55,$AX$7:$BA$10,4,FALSE)</f>
        <v>#N/A</v>
      </c>
      <c r="M56" s="119" t="e">
        <f t="shared" si="277"/>
        <v>#N/A</v>
      </c>
      <c r="N56" s="97">
        <f>COUNTIF(様式5!$AE$10:$AE$309,B55&amp;D56)</f>
        <v>0</v>
      </c>
      <c r="O56" s="72">
        <v>400</v>
      </c>
      <c r="P56" s="94">
        <f t="shared" si="278"/>
        <v>0</v>
      </c>
      <c r="Q56" s="121" t="e">
        <f t="shared" si="290"/>
        <v>#N/A</v>
      </c>
      <c r="R56" s="149"/>
      <c r="S56" s="197"/>
      <c r="U56" s="90"/>
      <c r="V56" s="90"/>
      <c r="W56" s="90"/>
      <c r="X56" s="90"/>
      <c r="Y56" s="79"/>
      <c r="Z56" s="79"/>
      <c r="AA56" s="79">
        <f t="shared" ref="AA56" si="634">IFERROR(IF($C55=$AA$3,E56,0),0)</f>
        <v>0</v>
      </c>
      <c r="AB56" s="79">
        <f t="shared" ref="AB56" si="635">IFERROR(IF($C55=$AA$3,H56,0),0)</f>
        <v>0</v>
      </c>
      <c r="AC56" s="79">
        <f t="shared" ref="AC56" si="636">IFERROR(IF($C55=$AC$3,E56,0),0)</f>
        <v>0</v>
      </c>
      <c r="AD56" s="79">
        <f t="shared" ref="AD56" si="637">IFERROR(IF($C55=$AC$3,H56,0),0)</f>
        <v>0</v>
      </c>
      <c r="AE56" s="79">
        <f t="shared" ref="AE56" si="638">IFERROR(IF($C55=$AE$3,E56,0),0)</f>
        <v>0</v>
      </c>
      <c r="AF56" s="79">
        <f t="shared" ref="AF56" si="639">IFERROR(IF($C55=$AE$3,H56,0),0)</f>
        <v>0</v>
      </c>
      <c r="AH56" s="91"/>
      <c r="AI56" s="91"/>
      <c r="AJ56" s="91"/>
      <c r="AK56" s="91"/>
      <c r="AL56" s="91"/>
      <c r="AM56" s="91"/>
      <c r="AN56" s="85">
        <f t="shared" ref="AN56" si="640">IFERROR(IF($C55=$AN$3,$N56,0),0)</f>
        <v>0</v>
      </c>
      <c r="AO56" s="85">
        <f t="shared" ref="AO56" si="641">IFERROR(IF($C55=$AN$3,$K56,0),0)</f>
        <v>0</v>
      </c>
      <c r="AP56" s="85">
        <f t="shared" ref="AP56" si="642">IFERROR(IF($C55=$AP$3,$N56,0),0)</f>
        <v>0</v>
      </c>
      <c r="AQ56" s="85">
        <f t="shared" ref="AQ56" si="643">IFERROR(IF($C55=$AP$3,$K56,0),0)</f>
        <v>0</v>
      </c>
      <c r="AR56" s="85">
        <f t="shared" ref="AR56" si="644">IFERROR(IF($C55=$AR$3,$N56,0),0)</f>
        <v>0</v>
      </c>
      <c r="AS56" s="85">
        <f t="shared" ref="AS56" si="645">IFERROR(IF($C55=$AR$3,$K56,0),0)</f>
        <v>0</v>
      </c>
      <c r="AU56" s="195"/>
      <c r="AV56" s="195"/>
    </row>
    <row r="57" spans="1:48" ht="19" customHeight="1">
      <c r="A57" s="203">
        <v>26</v>
      </c>
      <c r="B57" s="209" t="e">
        <f>VLOOKUP(A57,様式5!$A$10:$B$309,2,FALSE)</f>
        <v>#N/A</v>
      </c>
      <c r="C57" s="206" t="e">
        <f>IF(VLOOKUP(A57,様式5!$A$10:$K$309,11,FALSE)="","",VLOOKUP(A57,様式5!$A$10:$K$309,11,FALSE))</f>
        <v>#N/A</v>
      </c>
      <c r="D57" s="86" t="s">
        <v>80</v>
      </c>
      <c r="E57" s="87">
        <f>COUNTIF(様式5!$AA$10:$AA$309,D57&amp;B57&amp;"1")</f>
        <v>0</v>
      </c>
      <c r="F57" s="70" t="e">
        <f t="shared" ref="F57" si="646">VLOOKUP(C57,$AX$7:$AY$10,2,FALSE)</f>
        <v>#N/A</v>
      </c>
      <c r="G57" s="118" t="e">
        <f t="shared" si="273"/>
        <v>#N/A</v>
      </c>
      <c r="H57" s="89">
        <f>COUNTIF(様式5!$AA$10:$AA$309,D57&amp;B57&amp;"2")</f>
        <v>0</v>
      </c>
      <c r="I57" s="70" t="e">
        <f t="shared" ref="I57" si="647">VLOOKUP(C57,$AX$7:$AZ$10,3,FALSE)</f>
        <v>#N/A</v>
      </c>
      <c r="J57" s="118" t="e">
        <f t="shared" si="275"/>
        <v>#N/A</v>
      </c>
      <c r="K57" s="89">
        <f>IF(COUNTIF(様式5!$AC$10:$AC$309,D57&amp;"400mR"&amp;B57)&gt;=1,1,0)+IF(COUNTIF(様式5!$AD$10:$AD$309,D57&amp;"1600mR"&amp;B57)&gt;=1,1,0)</f>
        <v>0</v>
      </c>
      <c r="L57" s="70" t="e">
        <f t="shared" ref="L57" si="648">VLOOKUP(C57,$AX$7:$BA$10,4,FALSE)</f>
        <v>#N/A</v>
      </c>
      <c r="M57" s="118" t="e">
        <f t="shared" si="277"/>
        <v>#N/A</v>
      </c>
      <c r="N57" s="89">
        <f>COUNTIF(様式5!$AE$10:$AE$309,B57&amp;D57)</f>
        <v>0</v>
      </c>
      <c r="O57" s="70">
        <v>400</v>
      </c>
      <c r="P57" s="88">
        <f t="shared" si="278"/>
        <v>0</v>
      </c>
      <c r="Q57" s="120" t="e">
        <f t="shared" si="290"/>
        <v>#N/A</v>
      </c>
      <c r="R57" s="127"/>
      <c r="S57" s="196" t="e">
        <f t="shared" ref="S57" si="649">SUM(Q57,Q58)</f>
        <v>#N/A</v>
      </c>
      <c r="U57" s="79">
        <f t="shared" si="10"/>
        <v>0</v>
      </c>
      <c r="V57" s="79">
        <f t="shared" si="11"/>
        <v>0</v>
      </c>
      <c r="W57" s="79">
        <f t="shared" si="12"/>
        <v>0</v>
      </c>
      <c r="X57" s="79">
        <f t="shared" si="13"/>
        <v>0</v>
      </c>
      <c r="Y57" s="79">
        <f t="shared" si="14"/>
        <v>0</v>
      </c>
      <c r="Z57" s="79">
        <f t="shared" si="15"/>
        <v>0</v>
      </c>
      <c r="AA57" s="90"/>
      <c r="AB57" s="90"/>
      <c r="AC57" s="90"/>
      <c r="AD57" s="90"/>
      <c r="AE57" s="90"/>
      <c r="AF57" s="90"/>
      <c r="AH57" s="85">
        <f t="shared" ref="AH57" si="650">IFERROR(IF($C57=$AH$3,$N57,0),0)</f>
        <v>0</v>
      </c>
      <c r="AI57" s="85">
        <f t="shared" ref="AI57" si="651">IFERROR(IF($C57=$AH$3,$K57,0),0)</f>
        <v>0</v>
      </c>
      <c r="AJ57" s="85">
        <f t="shared" ref="AJ57" si="652">IFERROR(IF($C57=$AJ$3,$N57,0),0)</f>
        <v>0</v>
      </c>
      <c r="AK57" s="85">
        <f t="shared" ref="AK57" si="653">IFERROR(IF($C57=$AJ$3,$K57,0),0)</f>
        <v>0</v>
      </c>
      <c r="AL57" s="85">
        <f t="shared" ref="AL57" si="654">IFERROR(IF($C57=$AL$3,$N57,0),0)</f>
        <v>0</v>
      </c>
      <c r="AM57" s="85">
        <f t="shared" ref="AM57" si="655">IFERROR(IF($C57=$AL$3,$K57,0),0)</f>
        <v>0</v>
      </c>
      <c r="AN57" s="91"/>
      <c r="AO57" s="91"/>
      <c r="AP57" s="91"/>
      <c r="AQ57" s="91"/>
      <c r="AR57" s="91"/>
      <c r="AS57" s="91"/>
      <c r="AU57" s="195" t="str">
        <f t="shared" ref="AU57" si="656">IF(SUM(E57:E58,H57:H58)=SUM(U57:AF58),"","×")</f>
        <v/>
      </c>
      <c r="AV57" s="195" t="str">
        <f t="shared" ref="AV57" si="657">IF(SUM(K57:K58,N57:N58)=SUM(AH57:AS58),"","×")</f>
        <v/>
      </c>
    </row>
    <row r="58" spans="1:48" ht="19" customHeight="1">
      <c r="A58" s="203"/>
      <c r="B58" s="209"/>
      <c r="C58" s="206"/>
      <c r="D58" s="92" t="s">
        <v>88</v>
      </c>
      <c r="E58" s="93">
        <f>COUNTIF(様式5!$AA$10:$AA$309,D58&amp;B57&amp;"1")</f>
        <v>0</v>
      </c>
      <c r="F58" s="72" t="e">
        <f t="shared" ref="F58" si="658">VLOOKUP(C57,$AX$7:$AY$10,2,FALSE)</f>
        <v>#N/A</v>
      </c>
      <c r="G58" s="119" t="e">
        <f t="shared" si="273"/>
        <v>#N/A</v>
      </c>
      <c r="H58" s="95">
        <f>COUNTIF(様式5!$AA$10:$AA$309,D58&amp;B57&amp;"2")</f>
        <v>0</v>
      </c>
      <c r="I58" s="96" t="e">
        <f t="shared" ref="I58" si="659">VLOOKUP(C57,$AX$7:$AZ$10,3,FALSE)</f>
        <v>#N/A</v>
      </c>
      <c r="J58" s="119" t="e">
        <f t="shared" si="275"/>
        <v>#N/A</v>
      </c>
      <c r="K58" s="95">
        <f>IF(COUNTIF(様式5!$AC$10:$AC$309,D58&amp;"400mR"&amp;B57)&gt;=1,1,0)+IF(COUNTIF(様式5!$AD$10:$AD$309,D58&amp;"1600mR"&amp;B57)&gt;=1,1,0)</f>
        <v>0</v>
      </c>
      <c r="L58" s="72" t="e">
        <f t="shared" ref="L58" si="660">VLOOKUP(C57,$AX$7:$BA$10,4,FALSE)</f>
        <v>#N/A</v>
      </c>
      <c r="M58" s="119" t="e">
        <f t="shared" si="277"/>
        <v>#N/A</v>
      </c>
      <c r="N58" s="97">
        <f>COUNTIF(様式5!$AE$10:$AE$309,B57&amp;D58)</f>
        <v>0</v>
      </c>
      <c r="O58" s="72">
        <v>400</v>
      </c>
      <c r="P58" s="94">
        <f t="shared" si="278"/>
        <v>0</v>
      </c>
      <c r="Q58" s="121" t="e">
        <f t="shared" si="290"/>
        <v>#N/A</v>
      </c>
      <c r="R58" s="149"/>
      <c r="S58" s="197"/>
      <c r="U58" s="90"/>
      <c r="V58" s="90"/>
      <c r="W58" s="90"/>
      <c r="X58" s="90"/>
      <c r="Y58" s="79"/>
      <c r="Z58" s="79"/>
      <c r="AA58" s="79">
        <f t="shared" ref="AA58" si="661">IFERROR(IF($C57=$AA$3,E58,0),0)</f>
        <v>0</v>
      </c>
      <c r="AB58" s="79">
        <f t="shared" ref="AB58" si="662">IFERROR(IF($C57=$AA$3,H58,0),0)</f>
        <v>0</v>
      </c>
      <c r="AC58" s="79">
        <f t="shared" ref="AC58" si="663">IFERROR(IF($C57=$AC$3,E58,0),0)</f>
        <v>0</v>
      </c>
      <c r="AD58" s="79">
        <f t="shared" ref="AD58" si="664">IFERROR(IF($C57=$AC$3,H58,0),0)</f>
        <v>0</v>
      </c>
      <c r="AE58" s="79">
        <f t="shared" ref="AE58" si="665">IFERROR(IF($C57=$AE$3,E58,0),0)</f>
        <v>0</v>
      </c>
      <c r="AF58" s="79">
        <f t="shared" ref="AF58" si="666">IFERROR(IF($C57=$AE$3,H58,0),0)</f>
        <v>0</v>
      </c>
      <c r="AH58" s="91"/>
      <c r="AI58" s="91"/>
      <c r="AJ58" s="91"/>
      <c r="AK58" s="91"/>
      <c r="AL58" s="91"/>
      <c r="AM58" s="91"/>
      <c r="AN58" s="85">
        <f t="shared" ref="AN58" si="667">IFERROR(IF($C57=$AN$3,$N58,0),0)</f>
        <v>0</v>
      </c>
      <c r="AO58" s="85">
        <f t="shared" ref="AO58" si="668">IFERROR(IF($C57=$AN$3,$K58,0),0)</f>
        <v>0</v>
      </c>
      <c r="AP58" s="85">
        <f t="shared" ref="AP58" si="669">IFERROR(IF($C57=$AP$3,$N58,0),0)</f>
        <v>0</v>
      </c>
      <c r="AQ58" s="85">
        <f t="shared" ref="AQ58" si="670">IFERROR(IF($C57=$AP$3,$K58,0),0)</f>
        <v>0</v>
      </c>
      <c r="AR58" s="85">
        <f t="shared" ref="AR58" si="671">IFERROR(IF($C57=$AR$3,$N58,0),0)</f>
        <v>0</v>
      </c>
      <c r="AS58" s="85">
        <f t="shared" ref="AS58" si="672">IFERROR(IF($C57=$AR$3,$K58,0),0)</f>
        <v>0</v>
      </c>
      <c r="AU58" s="195"/>
      <c r="AV58" s="195"/>
    </row>
    <row r="59" spans="1:48" ht="19" customHeight="1">
      <c r="A59" s="203">
        <v>27</v>
      </c>
      <c r="B59" s="209" t="e">
        <f>VLOOKUP(A59,様式5!$A$10:$B$309,2,FALSE)</f>
        <v>#N/A</v>
      </c>
      <c r="C59" s="206" t="e">
        <f>IF(VLOOKUP(A59,様式5!$A$10:$K$309,11,FALSE)="","",VLOOKUP(A59,様式5!$A$10:$K$309,11,FALSE))</f>
        <v>#N/A</v>
      </c>
      <c r="D59" s="86" t="s">
        <v>80</v>
      </c>
      <c r="E59" s="87">
        <f>COUNTIF(様式5!$AA$10:$AA$309,D59&amp;B59&amp;"1")</f>
        <v>0</v>
      </c>
      <c r="F59" s="70" t="e">
        <f t="shared" ref="F59" si="673">VLOOKUP(C59,$AX$7:$AY$10,2,FALSE)</f>
        <v>#N/A</v>
      </c>
      <c r="G59" s="118" t="e">
        <f t="shared" si="273"/>
        <v>#N/A</v>
      </c>
      <c r="H59" s="89">
        <f>COUNTIF(様式5!$AA$10:$AA$309,D59&amp;B59&amp;"2")</f>
        <v>0</v>
      </c>
      <c r="I59" s="70" t="e">
        <f t="shared" ref="I59" si="674">VLOOKUP(C59,$AX$7:$AZ$10,3,FALSE)</f>
        <v>#N/A</v>
      </c>
      <c r="J59" s="118" t="e">
        <f t="shared" si="275"/>
        <v>#N/A</v>
      </c>
      <c r="K59" s="89">
        <f>IF(COUNTIF(様式5!$AC$10:$AC$309,D59&amp;"400mR"&amp;B59)&gt;=1,1,0)+IF(COUNTIF(様式5!$AD$10:$AD$309,D59&amp;"1600mR"&amp;B59)&gt;=1,1,0)</f>
        <v>0</v>
      </c>
      <c r="L59" s="70" t="e">
        <f t="shared" ref="L59" si="675">VLOOKUP(C59,$AX$7:$BA$10,4,FALSE)</f>
        <v>#N/A</v>
      </c>
      <c r="M59" s="118" t="e">
        <f t="shared" si="277"/>
        <v>#N/A</v>
      </c>
      <c r="N59" s="89">
        <f>COUNTIF(様式5!$AE$10:$AE$309,B59&amp;D59)</f>
        <v>0</v>
      </c>
      <c r="O59" s="70">
        <v>400</v>
      </c>
      <c r="P59" s="88">
        <f t="shared" si="278"/>
        <v>0</v>
      </c>
      <c r="Q59" s="120" t="e">
        <f t="shared" si="290"/>
        <v>#N/A</v>
      </c>
      <c r="R59" s="127"/>
      <c r="S59" s="196" t="e">
        <f t="shared" ref="S59" si="676">SUM(Q59,Q60)</f>
        <v>#N/A</v>
      </c>
      <c r="U59" s="79">
        <f t="shared" si="10"/>
        <v>0</v>
      </c>
      <c r="V59" s="79">
        <f t="shared" si="11"/>
        <v>0</v>
      </c>
      <c r="W59" s="79">
        <f t="shared" si="12"/>
        <v>0</v>
      </c>
      <c r="X59" s="79">
        <f t="shared" si="13"/>
        <v>0</v>
      </c>
      <c r="Y59" s="79">
        <f t="shared" si="14"/>
        <v>0</v>
      </c>
      <c r="Z59" s="79">
        <f t="shared" si="15"/>
        <v>0</v>
      </c>
      <c r="AA59" s="90"/>
      <c r="AB59" s="90"/>
      <c r="AC59" s="90"/>
      <c r="AD59" s="90"/>
      <c r="AE59" s="90"/>
      <c r="AF59" s="90"/>
      <c r="AH59" s="85">
        <f t="shared" ref="AH59" si="677">IFERROR(IF($C59=$AH$3,$N59,0),0)</f>
        <v>0</v>
      </c>
      <c r="AI59" s="85">
        <f t="shared" ref="AI59" si="678">IFERROR(IF($C59=$AH$3,$K59,0),0)</f>
        <v>0</v>
      </c>
      <c r="AJ59" s="85">
        <f t="shared" ref="AJ59" si="679">IFERROR(IF($C59=$AJ$3,$N59,0),0)</f>
        <v>0</v>
      </c>
      <c r="AK59" s="85">
        <f t="shared" ref="AK59" si="680">IFERROR(IF($C59=$AJ$3,$K59,0),0)</f>
        <v>0</v>
      </c>
      <c r="AL59" s="85">
        <f t="shared" ref="AL59" si="681">IFERROR(IF($C59=$AL$3,$N59,0),0)</f>
        <v>0</v>
      </c>
      <c r="AM59" s="85">
        <f t="shared" ref="AM59" si="682">IFERROR(IF($C59=$AL$3,$K59,0),0)</f>
        <v>0</v>
      </c>
      <c r="AN59" s="91"/>
      <c r="AO59" s="91"/>
      <c r="AP59" s="91"/>
      <c r="AQ59" s="91"/>
      <c r="AR59" s="91"/>
      <c r="AS59" s="91"/>
      <c r="AU59" s="195" t="str">
        <f t="shared" ref="AU59" si="683">IF(SUM(E59:E60,H59:H60)=SUM(U59:AF60),"","×")</f>
        <v/>
      </c>
      <c r="AV59" s="195" t="str">
        <f t="shared" ref="AV59" si="684">IF(SUM(K59:K60,N59:N60)=SUM(AH59:AS60),"","×")</f>
        <v/>
      </c>
    </row>
    <row r="60" spans="1:48" ht="19" customHeight="1">
      <c r="A60" s="203"/>
      <c r="B60" s="209"/>
      <c r="C60" s="206"/>
      <c r="D60" s="92" t="s">
        <v>88</v>
      </c>
      <c r="E60" s="93">
        <f>COUNTIF(様式5!$AA$10:$AA$309,D60&amp;B59&amp;"1")</f>
        <v>0</v>
      </c>
      <c r="F60" s="72" t="e">
        <f t="shared" ref="F60" si="685">VLOOKUP(C59,$AX$7:$AY$10,2,FALSE)</f>
        <v>#N/A</v>
      </c>
      <c r="G60" s="119" t="e">
        <f t="shared" si="273"/>
        <v>#N/A</v>
      </c>
      <c r="H60" s="95">
        <f>COUNTIF(様式5!$AA$10:$AA$309,D60&amp;B59&amp;"2")</f>
        <v>0</v>
      </c>
      <c r="I60" s="96" t="e">
        <f t="shared" ref="I60" si="686">VLOOKUP(C59,$AX$7:$AZ$10,3,FALSE)</f>
        <v>#N/A</v>
      </c>
      <c r="J60" s="119" t="e">
        <f t="shared" si="275"/>
        <v>#N/A</v>
      </c>
      <c r="K60" s="95">
        <f>IF(COUNTIF(様式5!$AC$10:$AC$309,D60&amp;"400mR"&amp;B59)&gt;=1,1,0)+IF(COUNTIF(様式5!$AD$10:$AD$309,D60&amp;"1600mR"&amp;B59)&gt;=1,1,0)</f>
        <v>0</v>
      </c>
      <c r="L60" s="72" t="e">
        <f t="shared" ref="L60" si="687">VLOOKUP(C59,$AX$7:$BA$10,4,FALSE)</f>
        <v>#N/A</v>
      </c>
      <c r="M60" s="119" t="e">
        <f t="shared" si="277"/>
        <v>#N/A</v>
      </c>
      <c r="N60" s="97">
        <f>COUNTIF(様式5!$AE$10:$AE$309,B59&amp;D60)</f>
        <v>0</v>
      </c>
      <c r="O60" s="72">
        <v>400</v>
      </c>
      <c r="P60" s="94">
        <f t="shared" si="278"/>
        <v>0</v>
      </c>
      <c r="Q60" s="121" t="e">
        <f t="shared" si="290"/>
        <v>#N/A</v>
      </c>
      <c r="R60" s="149"/>
      <c r="S60" s="197"/>
      <c r="U60" s="90"/>
      <c r="V60" s="90"/>
      <c r="W60" s="90"/>
      <c r="X60" s="90"/>
      <c r="Y60" s="79"/>
      <c r="Z60" s="79"/>
      <c r="AA60" s="79">
        <f t="shared" ref="AA60" si="688">IFERROR(IF($C59=$AA$3,E60,0),0)</f>
        <v>0</v>
      </c>
      <c r="AB60" s="79">
        <f t="shared" ref="AB60" si="689">IFERROR(IF($C59=$AA$3,H60,0),0)</f>
        <v>0</v>
      </c>
      <c r="AC60" s="79">
        <f t="shared" ref="AC60" si="690">IFERROR(IF($C59=$AC$3,E60,0),0)</f>
        <v>0</v>
      </c>
      <c r="AD60" s="79">
        <f t="shared" ref="AD60" si="691">IFERROR(IF($C59=$AC$3,H60,0),0)</f>
        <v>0</v>
      </c>
      <c r="AE60" s="79">
        <f t="shared" ref="AE60" si="692">IFERROR(IF($C59=$AE$3,E60,0),0)</f>
        <v>0</v>
      </c>
      <c r="AF60" s="79">
        <f t="shared" ref="AF60" si="693">IFERROR(IF($C59=$AE$3,H60,0),0)</f>
        <v>0</v>
      </c>
      <c r="AH60" s="91"/>
      <c r="AI60" s="91"/>
      <c r="AJ60" s="91"/>
      <c r="AK60" s="91"/>
      <c r="AL60" s="91"/>
      <c r="AM60" s="91"/>
      <c r="AN60" s="85">
        <f t="shared" ref="AN60" si="694">IFERROR(IF($C59=$AN$3,$N60,0),0)</f>
        <v>0</v>
      </c>
      <c r="AO60" s="85">
        <f t="shared" ref="AO60" si="695">IFERROR(IF($C59=$AN$3,$K60,0),0)</f>
        <v>0</v>
      </c>
      <c r="AP60" s="85">
        <f t="shared" ref="AP60" si="696">IFERROR(IF($C59=$AP$3,$N60,0),0)</f>
        <v>0</v>
      </c>
      <c r="AQ60" s="85">
        <f t="shared" ref="AQ60" si="697">IFERROR(IF($C59=$AP$3,$K60,0),0)</f>
        <v>0</v>
      </c>
      <c r="AR60" s="85">
        <f t="shared" ref="AR60" si="698">IFERROR(IF($C59=$AR$3,$N60,0),0)</f>
        <v>0</v>
      </c>
      <c r="AS60" s="85">
        <f t="shared" ref="AS60" si="699">IFERROR(IF($C59=$AR$3,$K60,0),0)</f>
        <v>0</v>
      </c>
      <c r="AU60" s="195"/>
      <c r="AV60" s="195"/>
    </row>
    <row r="61" spans="1:48" ht="19" customHeight="1">
      <c r="A61" s="203">
        <v>28</v>
      </c>
      <c r="B61" s="209" t="e">
        <f>VLOOKUP(A61,様式5!$A$10:$B$309,2,FALSE)</f>
        <v>#N/A</v>
      </c>
      <c r="C61" s="206" t="e">
        <f>IF(VLOOKUP(A61,様式5!$A$10:$K$309,11,FALSE)="","",VLOOKUP(A61,様式5!$A$10:$K$309,11,FALSE))</f>
        <v>#N/A</v>
      </c>
      <c r="D61" s="86" t="s">
        <v>80</v>
      </c>
      <c r="E61" s="87">
        <f>COUNTIF(様式5!$AA$10:$AA$309,D61&amp;B61&amp;"1")</f>
        <v>0</v>
      </c>
      <c r="F61" s="70" t="e">
        <f t="shared" ref="F61" si="700">VLOOKUP(C61,$AX$7:$AY$10,2,FALSE)</f>
        <v>#N/A</v>
      </c>
      <c r="G61" s="118" t="e">
        <f t="shared" si="273"/>
        <v>#N/A</v>
      </c>
      <c r="H61" s="89">
        <f>COUNTIF(様式5!$AA$10:$AA$309,D61&amp;B61&amp;"2")</f>
        <v>0</v>
      </c>
      <c r="I61" s="70" t="e">
        <f t="shared" ref="I61" si="701">VLOOKUP(C61,$AX$7:$AZ$10,3,FALSE)</f>
        <v>#N/A</v>
      </c>
      <c r="J61" s="118" t="e">
        <f t="shared" si="275"/>
        <v>#N/A</v>
      </c>
      <c r="K61" s="89">
        <f>IF(COUNTIF(様式5!$AC$10:$AC$309,D61&amp;"400mR"&amp;B61)&gt;=1,1,0)+IF(COUNTIF(様式5!$AD$10:$AD$309,D61&amp;"1600mR"&amp;B61)&gt;=1,1,0)</f>
        <v>0</v>
      </c>
      <c r="L61" s="70" t="e">
        <f t="shared" ref="L61" si="702">VLOOKUP(C61,$AX$7:$BA$10,4,FALSE)</f>
        <v>#N/A</v>
      </c>
      <c r="M61" s="118" t="e">
        <f t="shared" si="277"/>
        <v>#N/A</v>
      </c>
      <c r="N61" s="89">
        <f>COUNTIF(様式5!$AE$10:$AE$309,B61&amp;D61)</f>
        <v>0</v>
      </c>
      <c r="O61" s="70">
        <v>400</v>
      </c>
      <c r="P61" s="88">
        <f t="shared" si="278"/>
        <v>0</v>
      </c>
      <c r="Q61" s="120" t="e">
        <f t="shared" si="290"/>
        <v>#N/A</v>
      </c>
      <c r="R61" s="127"/>
      <c r="S61" s="196" t="e">
        <f t="shared" ref="S61" si="703">SUM(Q61,Q62)</f>
        <v>#N/A</v>
      </c>
      <c r="U61" s="79">
        <f t="shared" si="10"/>
        <v>0</v>
      </c>
      <c r="V61" s="79">
        <f t="shared" si="11"/>
        <v>0</v>
      </c>
      <c r="W61" s="79">
        <f t="shared" si="12"/>
        <v>0</v>
      </c>
      <c r="X61" s="79">
        <f t="shared" si="13"/>
        <v>0</v>
      </c>
      <c r="Y61" s="79">
        <f t="shared" si="14"/>
        <v>0</v>
      </c>
      <c r="Z61" s="79">
        <f t="shared" si="15"/>
        <v>0</v>
      </c>
      <c r="AA61" s="90"/>
      <c r="AB61" s="90"/>
      <c r="AC61" s="90"/>
      <c r="AD61" s="90"/>
      <c r="AE61" s="90"/>
      <c r="AF61" s="90"/>
      <c r="AH61" s="85">
        <f t="shared" ref="AH61" si="704">IFERROR(IF($C61=$AH$3,$N61,0),0)</f>
        <v>0</v>
      </c>
      <c r="AI61" s="85">
        <f t="shared" ref="AI61" si="705">IFERROR(IF($C61=$AH$3,$K61,0),0)</f>
        <v>0</v>
      </c>
      <c r="AJ61" s="85">
        <f t="shared" ref="AJ61" si="706">IFERROR(IF($C61=$AJ$3,$N61,0),0)</f>
        <v>0</v>
      </c>
      <c r="AK61" s="85">
        <f t="shared" ref="AK61" si="707">IFERROR(IF($C61=$AJ$3,$K61,0),0)</f>
        <v>0</v>
      </c>
      <c r="AL61" s="85">
        <f t="shared" ref="AL61" si="708">IFERROR(IF($C61=$AL$3,$N61,0),0)</f>
        <v>0</v>
      </c>
      <c r="AM61" s="85">
        <f t="shared" ref="AM61" si="709">IFERROR(IF($C61=$AL$3,$K61,0),0)</f>
        <v>0</v>
      </c>
      <c r="AN61" s="91"/>
      <c r="AO61" s="91"/>
      <c r="AP61" s="91"/>
      <c r="AQ61" s="91"/>
      <c r="AR61" s="91"/>
      <c r="AS61" s="91"/>
      <c r="AU61" s="195" t="str">
        <f t="shared" ref="AU61" si="710">IF(SUM(E61:E62,H61:H62)=SUM(U61:AF62),"","×")</f>
        <v/>
      </c>
      <c r="AV61" s="195" t="str">
        <f t="shared" ref="AV61" si="711">IF(SUM(K61:K62,N61:N62)=SUM(AH61:AS62),"","×")</f>
        <v/>
      </c>
    </row>
    <row r="62" spans="1:48" ht="19" customHeight="1">
      <c r="A62" s="203"/>
      <c r="B62" s="209"/>
      <c r="C62" s="206"/>
      <c r="D62" s="92" t="s">
        <v>88</v>
      </c>
      <c r="E62" s="93">
        <f>COUNTIF(様式5!$AA$10:$AA$309,D62&amp;B61&amp;"1")</f>
        <v>0</v>
      </c>
      <c r="F62" s="72" t="e">
        <f t="shared" ref="F62" si="712">VLOOKUP(C61,$AX$7:$AY$10,2,FALSE)</f>
        <v>#N/A</v>
      </c>
      <c r="G62" s="119" t="e">
        <f t="shared" si="273"/>
        <v>#N/A</v>
      </c>
      <c r="H62" s="95">
        <f>COUNTIF(様式5!$AA$10:$AA$309,D62&amp;B61&amp;"2")</f>
        <v>0</v>
      </c>
      <c r="I62" s="96" t="e">
        <f t="shared" ref="I62" si="713">VLOOKUP(C61,$AX$7:$AZ$10,3,FALSE)</f>
        <v>#N/A</v>
      </c>
      <c r="J62" s="119" t="e">
        <f t="shared" si="275"/>
        <v>#N/A</v>
      </c>
      <c r="K62" s="95">
        <f>IF(COUNTIF(様式5!$AC$10:$AC$309,D62&amp;"400mR"&amp;B61)&gt;=1,1,0)+IF(COUNTIF(様式5!$AD$10:$AD$309,D62&amp;"1600mR"&amp;B61)&gt;=1,1,0)</f>
        <v>0</v>
      </c>
      <c r="L62" s="72" t="e">
        <f t="shared" ref="L62" si="714">VLOOKUP(C61,$AX$7:$BA$10,4,FALSE)</f>
        <v>#N/A</v>
      </c>
      <c r="M62" s="119" t="e">
        <f t="shared" si="277"/>
        <v>#N/A</v>
      </c>
      <c r="N62" s="97">
        <f>COUNTIF(様式5!$AE$10:$AE$309,B61&amp;D62)</f>
        <v>0</v>
      </c>
      <c r="O62" s="72">
        <v>400</v>
      </c>
      <c r="P62" s="94">
        <f t="shared" si="278"/>
        <v>0</v>
      </c>
      <c r="Q62" s="121" t="e">
        <f t="shared" si="290"/>
        <v>#N/A</v>
      </c>
      <c r="R62" s="149"/>
      <c r="S62" s="197"/>
      <c r="U62" s="90"/>
      <c r="V62" s="90"/>
      <c r="W62" s="90"/>
      <c r="X62" s="90"/>
      <c r="Y62" s="79"/>
      <c r="Z62" s="79"/>
      <c r="AA62" s="79">
        <f t="shared" ref="AA62" si="715">IFERROR(IF($C61=$AA$3,E62,0),0)</f>
        <v>0</v>
      </c>
      <c r="AB62" s="79">
        <f t="shared" ref="AB62" si="716">IFERROR(IF($C61=$AA$3,H62,0),0)</f>
        <v>0</v>
      </c>
      <c r="AC62" s="79">
        <f t="shared" ref="AC62" si="717">IFERROR(IF($C61=$AC$3,E62,0),0)</f>
        <v>0</v>
      </c>
      <c r="AD62" s="79">
        <f t="shared" ref="AD62" si="718">IFERROR(IF($C61=$AC$3,H62,0),0)</f>
        <v>0</v>
      </c>
      <c r="AE62" s="79">
        <f t="shared" ref="AE62" si="719">IFERROR(IF($C61=$AE$3,E62,0),0)</f>
        <v>0</v>
      </c>
      <c r="AF62" s="79">
        <f t="shared" ref="AF62" si="720">IFERROR(IF($C61=$AE$3,H62,0),0)</f>
        <v>0</v>
      </c>
      <c r="AH62" s="91"/>
      <c r="AI62" s="91"/>
      <c r="AJ62" s="91"/>
      <c r="AK62" s="91"/>
      <c r="AL62" s="91"/>
      <c r="AM62" s="91"/>
      <c r="AN62" s="85">
        <f t="shared" ref="AN62" si="721">IFERROR(IF($C61=$AN$3,$N62,0),0)</f>
        <v>0</v>
      </c>
      <c r="AO62" s="85">
        <f t="shared" ref="AO62" si="722">IFERROR(IF($C61=$AN$3,$K62,0),0)</f>
        <v>0</v>
      </c>
      <c r="AP62" s="85">
        <f t="shared" ref="AP62" si="723">IFERROR(IF($C61=$AP$3,$N62,0),0)</f>
        <v>0</v>
      </c>
      <c r="AQ62" s="85">
        <f t="shared" ref="AQ62" si="724">IFERROR(IF($C61=$AP$3,$K62,0),0)</f>
        <v>0</v>
      </c>
      <c r="AR62" s="85">
        <f t="shared" ref="AR62" si="725">IFERROR(IF($C61=$AR$3,$N62,0),0)</f>
        <v>0</v>
      </c>
      <c r="AS62" s="85">
        <f t="shared" ref="AS62" si="726">IFERROR(IF($C61=$AR$3,$K62,0),0)</f>
        <v>0</v>
      </c>
      <c r="AU62" s="195"/>
      <c r="AV62" s="195"/>
    </row>
    <row r="63" spans="1:48" ht="19" customHeight="1">
      <c r="A63" s="203">
        <v>29</v>
      </c>
      <c r="B63" s="209" t="e">
        <f>VLOOKUP(A63,様式5!$A$10:$B$309,2,FALSE)</f>
        <v>#N/A</v>
      </c>
      <c r="C63" s="206" t="e">
        <f>IF(VLOOKUP(A63,様式5!$A$10:$K$309,11,FALSE)="","",VLOOKUP(A63,様式5!$A$10:$K$309,11,FALSE))</f>
        <v>#N/A</v>
      </c>
      <c r="D63" s="86" t="s">
        <v>80</v>
      </c>
      <c r="E63" s="87">
        <f>COUNTIF(様式5!$AA$10:$AA$309,D63&amp;B63&amp;"1")</f>
        <v>0</v>
      </c>
      <c r="F63" s="70" t="e">
        <f t="shared" ref="F63" si="727">VLOOKUP(C63,$AX$7:$AY$10,2,FALSE)</f>
        <v>#N/A</v>
      </c>
      <c r="G63" s="118" t="e">
        <f t="shared" si="273"/>
        <v>#N/A</v>
      </c>
      <c r="H63" s="89">
        <f>COUNTIF(様式5!$AA$10:$AA$309,D63&amp;B63&amp;"2")</f>
        <v>0</v>
      </c>
      <c r="I63" s="70" t="e">
        <f t="shared" ref="I63" si="728">VLOOKUP(C63,$AX$7:$AZ$10,3,FALSE)</f>
        <v>#N/A</v>
      </c>
      <c r="J63" s="118" t="e">
        <f t="shared" si="275"/>
        <v>#N/A</v>
      </c>
      <c r="K63" s="89">
        <f>IF(COUNTIF(様式5!$AC$10:$AC$309,D63&amp;"400mR"&amp;B63)&gt;=1,1,0)+IF(COUNTIF(様式5!$AD$10:$AD$309,D63&amp;"1600mR"&amp;B63)&gt;=1,1,0)</f>
        <v>0</v>
      </c>
      <c r="L63" s="70" t="e">
        <f t="shared" ref="L63" si="729">VLOOKUP(C63,$AX$7:$BA$10,4,FALSE)</f>
        <v>#N/A</v>
      </c>
      <c r="M63" s="118" t="e">
        <f t="shared" si="277"/>
        <v>#N/A</v>
      </c>
      <c r="N63" s="89">
        <f>COUNTIF(様式5!$AE$10:$AE$309,B63&amp;D63)</f>
        <v>0</v>
      </c>
      <c r="O63" s="70">
        <v>400</v>
      </c>
      <c r="P63" s="88">
        <f t="shared" si="278"/>
        <v>0</v>
      </c>
      <c r="Q63" s="120" t="e">
        <f t="shared" si="290"/>
        <v>#N/A</v>
      </c>
      <c r="R63" s="127"/>
      <c r="S63" s="196" t="e">
        <f t="shared" ref="S63" si="730">SUM(Q63,Q64)</f>
        <v>#N/A</v>
      </c>
      <c r="U63" s="79">
        <f t="shared" si="10"/>
        <v>0</v>
      </c>
      <c r="V63" s="79">
        <f t="shared" si="11"/>
        <v>0</v>
      </c>
      <c r="W63" s="79">
        <f t="shared" si="12"/>
        <v>0</v>
      </c>
      <c r="X63" s="79">
        <f t="shared" si="13"/>
        <v>0</v>
      </c>
      <c r="Y63" s="79">
        <f t="shared" si="14"/>
        <v>0</v>
      </c>
      <c r="Z63" s="79">
        <f t="shared" si="15"/>
        <v>0</v>
      </c>
      <c r="AA63" s="90"/>
      <c r="AB63" s="90"/>
      <c r="AC63" s="90"/>
      <c r="AD63" s="90"/>
      <c r="AE63" s="90"/>
      <c r="AF63" s="90"/>
      <c r="AH63" s="85">
        <f t="shared" ref="AH63" si="731">IFERROR(IF($C63=$AH$3,$N63,0),0)</f>
        <v>0</v>
      </c>
      <c r="AI63" s="85">
        <f t="shared" ref="AI63" si="732">IFERROR(IF($C63=$AH$3,$K63,0),0)</f>
        <v>0</v>
      </c>
      <c r="AJ63" s="85">
        <f t="shared" ref="AJ63" si="733">IFERROR(IF($C63=$AJ$3,$N63,0),0)</f>
        <v>0</v>
      </c>
      <c r="AK63" s="85">
        <f t="shared" ref="AK63" si="734">IFERROR(IF($C63=$AJ$3,$K63,0),0)</f>
        <v>0</v>
      </c>
      <c r="AL63" s="85">
        <f t="shared" ref="AL63" si="735">IFERROR(IF($C63=$AL$3,$N63,0),0)</f>
        <v>0</v>
      </c>
      <c r="AM63" s="85">
        <f t="shared" ref="AM63" si="736">IFERROR(IF($C63=$AL$3,$K63,0),0)</f>
        <v>0</v>
      </c>
      <c r="AN63" s="91"/>
      <c r="AO63" s="91"/>
      <c r="AP63" s="91"/>
      <c r="AQ63" s="91"/>
      <c r="AR63" s="91"/>
      <c r="AS63" s="91"/>
      <c r="AU63" s="195" t="str">
        <f t="shared" ref="AU63" si="737">IF(SUM(E63:E64,H63:H64)=SUM(U63:AF64),"","×")</f>
        <v/>
      </c>
      <c r="AV63" s="195" t="str">
        <f t="shared" ref="AV63" si="738">IF(SUM(K63:K64,N63:N64)=SUM(AH63:AS64),"","×")</f>
        <v/>
      </c>
    </row>
    <row r="64" spans="1:48" ht="19" customHeight="1">
      <c r="A64" s="203"/>
      <c r="B64" s="209"/>
      <c r="C64" s="206"/>
      <c r="D64" s="92" t="s">
        <v>88</v>
      </c>
      <c r="E64" s="93">
        <f>COUNTIF(様式5!$AA$10:$AA$309,D64&amp;B63&amp;"1")</f>
        <v>0</v>
      </c>
      <c r="F64" s="72" t="e">
        <f t="shared" ref="F64" si="739">VLOOKUP(C63,$AX$7:$AY$10,2,FALSE)</f>
        <v>#N/A</v>
      </c>
      <c r="G64" s="119" t="e">
        <f t="shared" si="273"/>
        <v>#N/A</v>
      </c>
      <c r="H64" s="95">
        <f>COUNTIF(様式5!$AA$10:$AA$309,D64&amp;B63&amp;"2")</f>
        <v>0</v>
      </c>
      <c r="I64" s="96" t="e">
        <f t="shared" ref="I64" si="740">VLOOKUP(C63,$AX$7:$AZ$10,3,FALSE)</f>
        <v>#N/A</v>
      </c>
      <c r="J64" s="119" t="e">
        <f t="shared" si="275"/>
        <v>#N/A</v>
      </c>
      <c r="K64" s="95">
        <f>IF(COUNTIF(様式5!$AC$10:$AC$309,D64&amp;"400mR"&amp;B63)&gt;=1,1,0)+IF(COUNTIF(様式5!$AD$10:$AD$309,D64&amp;"1600mR"&amp;B63)&gt;=1,1,0)</f>
        <v>0</v>
      </c>
      <c r="L64" s="72" t="e">
        <f t="shared" ref="L64" si="741">VLOOKUP(C63,$AX$7:$BA$10,4,FALSE)</f>
        <v>#N/A</v>
      </c>
      <c r="M64" s="119" t="e">
        <f t="shared" si="277"/>
        <v>#N/A</v>
      </c>
      <c r="N64" s="97">
        <f>COUNTIF(様式5!$AE$10:$AE$309,B63&amp;D64)</f>
        <v>0</v>
      </c>
      <c r="O64" s="72">
        <v>400</v>
      </c>
      <c r="P64" s="94">
        <f t="shared" si="278"/>
        <v>0</v>
      </c>
      <c r="Q64" s="121" t="e">
        <f t="shared" si="290"/>
        <v>#N/A</v>
      </c>
      <c r="R64" s="149"/>
      <c r="S64" s="197"/>
      <c r="U64" s="90">
        <f t="shared" si="10"/>
        <v>0</v>
      </c>
      <c r="V64" s="90">
        <f t="shared" si="11"/>
        <v>0</v>
      </c>
      <c r="W64" s="90">
        <f t="shared" si="12"/>
        <v>0</v>
      </c>
      <c r="X64" s="90">
        <f t="shared" si="13"/>
        <v>0</v>
      </c>
      <c r="Y64" s="79">
        <f t="shared" si="14"/>
        <v>0</v>
      </c>
      <c r="Z64" s="79">
        <f t="shared" si="15"/>
        <v>0</v>
      </c>
      <c r="AA64" s="79">
        <f t="shared" ref="AA64" si="742">IFERROR(IF($C63=$AA$3,E64,0),0)</f>
        <v>0</v>
      </c>
      <c r="AB64" s="79">
        <f t="shared" ref="AB64" si="743">IFERROR(IF($C63=$AA$3,H64,0),0)</f>
        <v>0</v>
      </c>
      <c r="AC64" s="79">
        <f t="shared" ref="AC64" si="744">IFERROR(IF($C63=$AC$3,E64,0),0)</f>
        <v>0</v>
      </c>
      <c r="AD64" s="79">
        <f t="shared" ref="AD64" si="745">IFERROR(IF($C63=$AC$3,H64,0),0)</f>
        <v>0</v>
      </c>
      <c r="AE64" s="79">
        <f t="shared" ref="AE64" si="746">IFERROR(IF($C63=$AE$3,E64,0),0)</f>
        <v>0</v>
      </c>
      <c r="AF64" s="79">
        <f t="shared" ref="AF64" si="747">IFERROR(IF($C63=$AE$3,H64,0),0)</f>
        <v>0</v>
      </c>
      <c r="AH64" s="91"/>
      <c r="AI64" s="91"/>
      <c r="AJ64" s="91"/>
      <c r="AK64" s="91"/>
      <c r="AL64" s="91"/>
      <c r="AM64" s="91"/>
      <c r="AN64" s="85">
        <f t="shared" ref="AN64" si="748">IFERROR(IF($C63=$AN$3,$N64,0),0)</f>
        <v>0</v>
      </c>
      <c r="AO64" s="85">
        <f t="shared" ref="AO64" si="749">IFERROR(IF($C63=$AN$3,$K64,0),0)</f>
        <v>0</v>
      </c>
      <c r="AP64" s="85">
        <f t="shared" ref="AP64" si="750">IFERROR(IF($C63=$AP$3,$N64,0),0)</f>
        <v>0</v>
      </c>
      <c r="AQ64" s="85">
        <f t="shared" ref="AQ64" si="751">IFERROR(IF($C63=$AP$3,$K64,0),0)</f>
        <v>0</v>
      </c>
      <c r="AR64" s="85">
        <f t="shared" ref="AR64" si="752">IFERROR(IF($C63=$AR$3,$N64,0),0)</f>
        <v>0</v>
      </c>
      <c r="AS64" s="85">
        <f t="shared" ref="AS64" si="753">IFERROR(IF($C63=$AR$3,$K64,0),0)</f>
        <v>0</v>
      </c>
      <c r="AU64" s="195"/>
      <c r="AV64" s="195"/>
    </row>
    <row r="65" spans="1:48" ht="19" customHeight="1">
      <c r="A65" s="203">
        <v>30</v>
      </c>
      <c r="B65" s="209" t="e">
        <f>VLOOKUP(A65,様式5!$A$10:$B$309,2,FALSE)</f>
        <v>#N/A</v>
      </c>
      <c r="C65" s="206" t="e">
        <f>IF(VLOOKUP(A65,様式5!$A$10:$K$309,11,FALSE)="","",VLOOKUP(A65,様式5!$A$10:$K$309,11,FALSE))</f>
        <v>#N/A</v>
      </c>
      <c r="D65" s="86" t="s">
        <v>80</v>
      </c>
      <c r="E65" s="87">
        <f>COUNTIF(様式5!$AA$10:$AA$309,D65&amp;B65&amp;"1")</f>
        <v>0</v>
      </c>
      <c r="F65" s="70" t="e">
        <f t="shared" ref="F65" si="754">VLOOKUP(C65,$AX$7:$AY$10,2,FALSE)</f>
        <v>#N/A</v>
      </c>
      <c r="G65" s="118" t="e">
        <f t="shared" si="273"/>
        <v>#N/A</v>
      </c>
      <c r="H65" s="89">
        <f>COUNTIF(様式5!$AA$10:$AA$309,D65&amp;B65&amp;"2")</f>
        <v>0</v>
      </c>
      <c r="I65" s="70" t="e">
        <f t="shared" ref="I65" si="755">VLOOKUP(C65,$AX$7:$AZ$10,3,FALSE)</f>
        <v>#N/A</v>
      </c>
      <c r="J65" s="118" t="e">
        <f t="shared" si="275"/>
        <v>#N/A</v>
      </c>
      <c r="K65" s="89">
        <f>IF(COUNTIF(様式5!$AC$10:$AC$309,D65&amp;"400mR"&amp;B65)&gt;=1,1,0)+IF(COUNTIF(様式5!$AD$10:$AD$309,D65&amp;"1600mR"&amp;B65)&gt;=1,1,0)</f>
        <v>0</v>
      </c>
      <c r="L65" s="70" t="e">
        <f t="shared" ref="L65" si="756">VLOOKUP(C65,$AX$7:$BA$10,4,FALSE)</f>
        <v>#N/A</v>
      </c>
      <c r="M65" s="118" t="e">
        <f t="shared" si="277"/>
        <v>#N/A</v>
      </c>
      <c r="N65" s="89">
        <f>COUNTIF(様式5!$AE$10:$AE$309,B65&amp;D65)</f>
        <v>0</v>
      </c>
      <c r="O65" s="70">
        <v>400</v>
      </c>
      <c r="P65" s="88">
        <f t="shared" si="278"/>
        <v>0</v>
      </c>
      <c r="Q65" s="120" t="e">
        <f t="shared" si="290"/>
        <v>#N/A</v>
      </c>
      <c r="R65" s="127"/>
      <c r="S65" s="196" t="e">
        <f t="shared" ref="S65" si="757">SUM(Q65,Q66)</f>
        <v>#N/A</v>
      </c>
      <c r="U65" s="79">
        <f t="shared" si="10"/>
        <v>0</v>
      </c>
      <c r="V65" s="79">
        <f t="shared" si="11"/>
        <v>0</v>
      </c>
      <c r="W65" s="79">
        <f t="shared" si="12"/>
        <v>0</v>
      </c>
      <c r="X65" s="79">
        <f t="shared" si="13"/>
        <v>0</v>
      </c>
      <c r="Y65" s="79">
        <f t="shared" si="14"/>
        <v>0</v>
      </c>
      <c r="Z65" s="79">
        <f t="shared" si="15"/>
        <v>0</v>
      </c>
      <c r="AA65" s="90"/>
      <c r="AB65" s="90"/>
      <c r="AC65" s="90"/>
      <c r="AD65" s="90"/>
      <c r="AE65" s="90"/>
      <c r="AF65" s="90"/>
      <c r="AH65" s="85">
        <f t="shared" ref="AH65" si="758">IFERROR(IF($C65=$AH$3,$N65,0),0)</f>
        <v>0</v>
      </c>
      <c r="AI65" s="85">
        <f t="shared" ref="AI65" si="759">IFERROR(IF($C65=$AH$3,$K65,0),0)</f>
        <v>0</v>
      </c>
      <c r="AJ65" s="85">
        <f t="shared" ref="AJ65" si="760">IFERROR(IF($C65=$AJ$3,$N65,0),0)</f>
        <v>0</v>
      </c>
      <c r="AK65" s="85">
        <f t="shared" ref="AK65" si="761">IFERROR(IF($C65=$AJ$3,$K65,0),0)</f>
        <v>0</v>
      </c>
      <c r="AL65" s="85">
        <f t="shared" ref="AL65" si="762">IFERROR(IF($C65=$AL$3,$N65,0),0)</f>
        <v>0</v>
      </c>
      <c r="AM65" s="85">
        <f t="shared" ref="AM65" si="763">IFERROR(IF($C65=$AL$3,$K65,0),0)</f>
        <v>0</v>
      </c>
      <c r="AN65" s="91"/>
      <c r="AO65" s="91"/>
      <c r="AP65" s="91"/>
      <c r="AQ65" s="91"/>
      <c r="AR65" s="91"/>
      <c r="AS65" s="91"/>
      <c r="AU65" s="195" t="str">
        <f t="shared" ref="AU65" si="764">IF(SUM(E65:E66,H65:H66)=SUM(U65:AF66),"","×")</f>
        <v/>
      </c>
      <c r="AV65" s="195" t="str">
        <f t="shared" ref="AV65" si="765">IF(SUM(K65:K66,N65:N66)=SUM(AH65:AS66),"","×")</f>
        <v/>
      </c>
    </row>
    <row r="66" spans="1:48" ht="19" customHeight="1">
      <c r="A66" s="203"/>
      <c r="B66" s="209"/>
      <c r="C66" s="206"/>
      <c r="D66" s="92" t="s">
        <v>88</v>
      </c>
      <c r="E66" s="93">
        <f>COUNTIF(様式5!$AA$10:$AA$309,D66&amp;B65&amp;"1")</f>
        <v>0</v>
      </c>
      <c r="F66" s="72" t="e">
        <f t="shared" ref="F66" si="766">VLOOKUP(C65,$AX$7:$AY$10,2,FALSE)</f>
        <v>#N/A</v>
      </c>
      <c r="G66" s="119" t="e">
        <f t="shared" si="273"/>
        <v>#N/A</v>
      </c>
      <c r="H66" s="95">
        <f>COUNTIF(様式5!$AA$10:$AA$309,D66&amp;B65&amp;"2")</f>
        <v>0</v>
      </c>
      <c r="I66" s="96" t="e">
        <f t="shared" ref="I66" si="767">VLOOKUP(C65,$AX$7:$AZ$10,3,FALSE)</f>
        <v>#N/A</v>
      </c>
      <c r="J66" s="119" t="e">
        <f t="shared" si="275"/>
        <v>#N/A</v>
      </c>
      <c r="K66" s="95">
        <f>IF(COUNTIF(様式5!$AC$10:$AC$309,D66&amp;"400mR"&amp;B65)&gt;=1,1,0)+IF(COUNTIF(様式5!$AD$10:$AD$309,D66&amp;"1600mR"&amp;B65)&gt;=1,1,0)</f>
        <v>0</v>
      </c>
      <c r="L66" s="72" t="e">
        <f t="shared" ref="L66" si="768">VLOOKUP(C65,$AX$7:$BA$10,4,FALSE)</f>
        <v>#N/A</v>
      </c>
      <c r="M66" s="119" t="e">
        <f t="shared" si="277"/>
        <v>#N/A</v>
      </c>
      <c r="N66" s="97">
        <f>COUNTIF(様式5!$AE$10:$AE$309,B65&amp;D66)</f>
        <v>0</v>
      </c>
      <c r="O66" s="72">
        <v>400</v>
      </c>
      <c r="P66" s="94">
        <f t="shared" si="278"/>
        <v>0</v>
      </c>
      <c r="Q66" s="121" t="e">
        <f t="shared" si="290"/>
        <v>#N/A</v>
      </c>
      <c r="R66" s="149"/>
      <c r="S66" s="197"/>
      <c r="U66" s="90">
        <f t="shared" si="10"/>
        <v>0</v>
      </c>
      <c r="V66" s="90">
        <f t="shared" si="11"/>
        <v>0</v>
      </c>
      <c r="W66" s="90">
        <f t="shared" si="12"/>
        <v>0</v>
      </c>
      <c r="X66" s="90">
        <f t="shared" si="13"/>
        <v>0</v>
      </c>
      <c r="Y66" s="79">
        <f t="shared" si="14"/>
        <v>0</v>
      </c>
      <c r="Z66" s="79">
        <f t="shared" si="15"/>
        <v>0</v>
      </c>
      <c r="AA66" s="79">
        <f t="shared" ref="AA66" si="769">IFERROR(IF($C65=$AA$3,E66,0),0)</f>
        <v>0</v>
      </c>
      <c r="AB66" s="79">
        <f t="shared" ref="AB66" si="770">IFERROR(IF($C65=$AA$3,H66,0),0)</f>
        <v>0</v>
      </c>
      <c r="AC66" s="79">
        <f t="shared" ref="AC66" si="771">IFERROR(IF($C65=$AC$3,E66,0),0)</f>
        <v>0</v>
      </c>
      <c r="AD66" s="79">
        <f t="shared" ref="AD66" si="772">IFERROR(IF($C65=$AC$3,H66,0),0)</f>
        <v>0</v>
      </c>
      <c r="AE66" s="79">
        <f t="shared" ref="AE66" si="773">IFERROR(IF($C65=$AE$3,E66,0),0)</f>
        <v>0</v>
      </c>
      <c r="AF66" s="79">
        <f t="shared" ref="AF66" si="774">IFERROR(IF($C65=$AE$3,H66,0),0)</f>
        <v>0</v>
      </c>
      <c r="AH66" s="91"/>
      <c r="AI66" s="91"/>
      <c r="AJ66" s="91"/>
      <c r="AK66" s="91"/>
      <c r="AL66" s="91"/>
      <c r="AM66" s="91"/>
      <c r="AN66" s="85">
        <f t="shared" ref="AN66" si="775">IFERROR(IF($C65=$AN$3,$N66,0),0)</f>
        <v>0</v>
      </c>
      <c r="AO66" s="85">
        <f t="shared" ref="AO66" si="776">IFERROR(IF($C65=$AN$3,$K66,0),0)</f>
        <v>0</v>
      </c>
      <c r="AP66" s="85">
        <f t="shared" ref="AP66" si="777">IFERROR(IF($C65=$AP$3,$N66,0),0)</f>
        <v>0</v>
      </c>
      <c r="AQ66" s="85">
        <f t="shared" ref="AQ66" si="778">IFERROR(IF($C65=$AP$3,$K66,0),0)</f>
        <v>0</v>
      </c>
      <c r="AR66" s="85">
        <f t="shared" ref="AR66" si="779">IFERROR(IF($C65=$AR$3,$N66,0),0)</f>
        <v>0</v>
      </c>
      <c r="AS66" s="85">
        <f t="shared" ref="AS66" si="780">IFERROR(IF($C65=$AR$3,$K66,0),0)</f>
        <v>0</v>
      </c>
      <c r="AU66" s="195"/>
      <c r="AV66" s="195"/>
    </row>
    <row r="67" spans="1:48" ht="19" customHeight="1">
      <c r="A67" s="203">
        <v>31</v>
      </c>
      <c r="B67" s="209" t="e">
        <f>VLOOKUP(A67,様式5!$A$10:$B$309,2,FALSE)</f>
        <v>#N/A</v>
      </c>
      <c r="C67" s="206" t="e">
        <f>IF(VLOOKUP(A67,様式5!$A$10:$K$309,11,FALSE)="","",VLOOKUP(A67,様式5!$A$10:$K$309,11,FALSE))</f>
        <v>#N/A</v>
      </c>
      <c r="D67" s="86" t="s">
        <v>80</v>
      </c>
      <c r="E67" s="87">
        <f>COUNTIF(様式5!$AA$10:$AA$309,D67&amp;B67&amp;"1")</f>
        <v>0</v>
      </c>
      <c r="F67" s="70" t="e">
        <f t="shared" ref="F67" si="781">VLOOKUP(C67,$AX$7:$AY$10,2,FALSE)</f>
        <v>#N/A</v>
      </c>
      <c r="G67" s="118" t="e">
        <f t="shared" si="273"/>
        <v>#N/A</v>
      </c>
      <c r="H67" s="89">
        <f>COUNTIF(様式5!$AA$10:$AA$309,D67&amp;B67&amp;"2")</f>
        <v>0</v>
      </c>
      <c r="I67" s="70" t="e">
        <f t="shared" ref="I67" si="782">VLOOKUP(C67,$AX$7:$AZ$10,3,FALSE)</f>
        <v>#N/A</v>
      </c>
      <c r="J67" s="118" t="e">
        <f t="shared" si="275"/>
        <v>#N/A</v>
      </c>
      <c r="K67" s="89">
        <f>IF(COUNTIF(様式5!$AC$10:$AC$309,D67&amp;"400mR"&amp;B67)&gt;=1,1,0)+IF(COUNTIF(様式5!$AD$10:$AD$309,D67&amp;"1600mR"&amp;B67)&gt;=1,1,0)</f>
        <v>0</v>
      </c>
      <c r="L67" s="70" t="e">
        <f t="shared" ref="L67" si="783">VLOOKUP(C67,$AX$7:$BA$10,4,FALSE)</f>
        <v>#N/A</v>
      </c>
      <c r="M67" s="118" t="e">
        <f t="shared" si="277"/>
        <v>#N/A</v>
      </c>
      <c r="N67" s="89">
        <f>COUNTIF(様式5!$AE$10:$AE$309,B67&amp;D67)</f>
        <v>0</v>
      </c>
      <c r="O67" s="70">
        <v>400</v>
      </c>
      <c r="P67" s="88">
        <f t="shared" si="278"/>
        <v>0</v>
      </c>
      <c r="Q67" s="120" t="e">
        <f t="shared" si="290"/>
        <v>#N/A</v>
      </c>
      <c r="R67" s="127"/>
      <c r="S67" s="196" t="e">
        <f t="shared" ref="S67" si="784">SUM(Q67,Q68)</f>
        <v>#N/A</v>
      </c>
      <c r="U67" s="79">
        <f t="shared" si="10"/>
        <v>0</v>
      </c>
      <c r="V67" s="79">
        <f t="shared" si="11"/>
        <v>0</v>
      </c>
      <c r="W67" s="79">
        <f t="shared" si="12"/>
        <v>0</v>
      </c>
      <c r="X67" s="79">
        <f t="shared" si="13"/>
        <v>0</v>
      </c>
      <c r="Y67" s="79">
        <f t="shared" si="14"/>
        <v>0</v>
      </c>
      <c r="Z67" s="79">
        <f t="shared" si="15"/>
        <v>0</v>
      </c>
      <c r="AA67" s="90"/>
      <c r="AB67" s="90"/>
      <c r="AC67" s="90"/>
      <c r="AD67" s="90"/>
      <c r="AE67" s="90"/>
      <c r="AF67" s="90"/>
      <c r="AH67" s="85">
        <f t="shared" ref="AH67" si="785">IFERROR(IF($C67=$AH$3,$N67,0),0)</f>
        <v>0</v>
      </c>
      <c r="AI67" s="85">
        <f t="shared" ref="AI67" si="786">IFERROR(IF($C67=$AH$3,$K67,0),0)</f>
        <v>0</v>
      </c>
      <c r="AJ67" s="85">
        <f t="shared" ref="AJ67" si="787">IFERROR(IF($C67=$AJ$3,$N67,0),0)</f>
        <v>0</v>
      </c>
      <c r="AK67" s="85">
        <f t="shared" ref="AK67" si="788">IFERROR(IF($C67=$AJ$3,$K67,0),0)</f>
        <v>0</v>
      </c>
      <c r="AL67" s="85">
        <f t="shared" ref="AL67" si="789">IFERROR(IF($C67=$AL$3,$N67,0),0)</f>
        <v>0</v>
      </c>
      <c r="AM67" s="85">
        <f t="shared" ref="AM67" si="790">IFERROR(IF($C67=$AL$3,$K67,0),0)</f>
        <v>0</v>
      </c>
      <c r="AN67" s="91"/>
      <c r="AO67" s="91"/>
      <c r="AP67" s="91"/>
      <c r="AQ67" s="91"/>
      <c r="AR67" s="91"/>
      <c r="AS67" s="91"/>
      <c r="AU67" s="195" t="str">
        <f t="shared" ref="AU67" si="791">IF(SUM(E67:E68,H67:H68)=SUM(U67:AF68),"","×")</f>
        <v/>
      </c>
      <c r="AV67" s="195" t="str">
        <f t="shared" ref="AV67" si="792">IF(SUM(K67:K68,N67:N68)=SUM(AH67:AS68),"","×")</f>
        <v/>
      </c>
    </row>
    <row r="68" spans="1:48" ht="19" customHeight="1">
      <c r="A68" s="203"/>
      <c r="B68" s="209"/>
      <c r="C68" s="206"/>
      <c r="D68" s="92" t="s">
        <v>88</v>
      </c>
      <c r="E68" s="93">
        <f>COUNTIF(様式5!$AA$10:$AA$309,D68&amp;B67&amp;"1")</f>
        <v>0</v>
      </c>
      <c r="F68" s="72" t="e">
        <f t="shared" ref="F68" si="793">VLOOKUP(C67,$AX$7:$AY$10,2,FALSE)</f>
        <v>#N/A</v>
      </c>
      <c r="G68" s="119" t="e">
        <f t="shared" si="273"/>
        <v>#N/A</v>
      </c>
      <c r="H68" s="95">
        <f>COUNTIF(様式5!$AA$10:$AA$309,D68&amp;B67&amp;"2")</f>
        <v>0</v>
      </c>
      <c r="I68" s="96" t="e">
        <f t="shared" ref="I68" si="794">VLOOKUP(C67,$AX$7:$AZ$10,3,FALSE)</f>
        <v>#N/A</v>
      </c>
      <c r="J68" s="119" t="e">
        <f t="shared" si="275"/>
        <v>#N/A</v>
      </c>
      <c r="K68" s="95">
        <f>IF(COUNTIF(様式5!$AC$10:$AC$309,D68&amp;"400mR"&amp;B67)&gt;=1,1,0)+IF(COUNTIF(様式5!$AD$10:$AD$309,D68&amp;"1600mR"&amp;B67)&gt;=1,1,0)</f>
        <v>0</v>
      </c>
      <c r="L68" s="72" t="e">
        <f t="shared" ref="L68" si="795">VLOOKUP(C67,$AX$7:$BA$10,4,FALSE)</f>
        <v>#N/A</v>
      </c>
      <c r="M68" s="119" t="e">
        <f t="shared" si="277"/>
        <v>#N/A</v>
      </c>
      <c r="N68" s="97">
        <f>COUNTIF(様式5!$AE$10:$AE$309,B67&amp;D68)</f>
        <v>0</v>
      </c>
      <c r="O68" s="72">
        <v>400</v>
      </c>
      <c r="P68" s="94">
        <f t="shared" si="278"/>
        <v>0</v>
      </c>
      <c r="Q68" s="121" t="e">
        <f t="shared" si="290"/>
        <v>#N/A</v>
      </c>
      <c r="R68" s="149"/>
      <c r="S68" s="197"/>
      <c r="U68" s="90">
        <f t="shared" si="10"/>
        <v>0</v>
      </c>
      <c r="V68" s="90">
        <f t="shared" si="11"/>
        <v>0</v>
      </c>
      <c r="W68" s="90">
        <f t="shared" si="12"/>
        <v>0</v>
      </c>
      <c r="X68" s="90">
        <f t="shared" si="13"/>
        <v>0</v>
      </c>
      <c r="Y68" s="79">
        <f t="shared" si="14"/>
        <v>0</v>
      </c>
      <c r="Z68" s="79">
        <f t="shared" si="15"/>
        <v>0</v>
      </c>
      <c r="AA68" s="79">
        <f t="shared" ref="AA68" si="796">IFERROR(IF($C67=$AA$3,E68,0),0)</f>
        <v>0</v>
      </c>
      <c r="AB68" s="79">
        <f t="shared" ref="AB68" si="797">IFERROR(IF($C67=$AA$3,H68,0),0)</f>
        <v>0</v>
      </c>
      <c r="AC68" s="79">
        <f t="shared" ref="AC68" si="798">IFERROR(IF($C67=$AC$3,E68,0),0)</f>
        <v>0</v>
      </c>
      <c r="AD68" s="79">
        <f t="shared" ref="AD68" si="799">IFERROR(IF($C67=$AC$3,H68,0),0)</f>
        <v>0</v>
      </c>
      <c r="AE68" s="79">
        <f t="shared" ref="AE68" si="800">IFERROR(IF($C67=$AE$3,E68,0),0)</f>
        <v>0</v>
      </c>
      <c r="AF68" s="79">
        <f t="shared" ref="AF68" si="801">IFERROR(IF($C67=$AE$3,H68,0),0)</f>
        <v>0</v>
      </c>
      <c r="AH68" s="91"/>
      <c r="AI68" s="91"/>
      <c r="AJ68" s="91"/>
      <c r="AK68" s="91"/>
      <c r="AL68" s="91"/>
      <c r="AM68" s="91"/>
      <c r="AN68" s="85">
        <f t="shared" ref="AN68" si="802">IFERROR(IF($C67=$AN$3,$N68,0),0)</f>
        <v>0</v>
      </c>
      <c r="AO68" s="85">
        <f t="shared" ref="AO68" si="803">IFERROR(IF($C67=$AN$3,$K68,0),0)</f>
        <v>0</v>
      </c>
      <c r="AP68" s="85">
        <f t="shared" ref="AP68" si="804">IFERROR(IF($C67=$AP$3,$N68,0),0)</f>
        <v>0</v>
      </c>
      <c r="AQ68" s="85">
        <f t="shared" ref="AQ68" si="805">IFERROR(IF($C67=$AP$3,$K68,0),0)</f>
        <v>0</v>
      </c>
      <c r="AR68" s="85">
        <f t="shared" ref="AR68" si="806">IFERROR(IF($C67=$AR$3,$N68,0),0)</f>
        <v>0</v>
      </c>
      <c r="AS68" s="85">
        <f t="shared" ref="AS68" si="807">IFERROR(IF($C67=$AR$3,$K68,0),0)</f>
        <v>0</v>
      </c>
      <c r="AU68" s="195"/>
      <c r="AV68" s="195"/>
    </row>
    <row r="69" spans="1:48" ht="19" customHeight="1">
      <c r="A69" s="203">
        <v>32</v>
      </c>
      <c r="B69" s="209" t="e">
        <f>VLOOKUP(A69,様式5!$A$10:$B$309,2,FALSE)</f>
        <v>#N/A</v>
      </c>
      <c r="C69" s="206" t="e">
        <f>IF(VLOOKUP(A69,様式5!$A$10:$K$309,11,FALSE)="","",VLOOKUP(A69,様式5!$A$10:$K$309,11,FALSE))</f>
        <v>#N/A</v>
      </c>
      <c r="D69" s="86" t="s">
        <v>80</v>
      </c>
      <c r="E69" s="87">
        <f>COUNTIF(様式5!$AA$10:$AA$309,D69&amp;B69&amp;"1")</f>
        <v>0</v>
      </c>
      <c r="F69" s="70" t="e">
        <f t="shared" ref="F69" si="808">VLOOKUP(C69,$AX$7:$AY$10,2,FALSE)</f>
        <v>#N/A</v>
      </c>
      <c r="G69" s="118" t="e">
        <f t="shared" si="273"/>
        <v>#N/A</v>
      </c>
      <c r="H69" s="89">
        <f>COUNTIF(様式5!$AA$10:$AA$309,D69&amp;B69&amp;"2")</f>
        <v>0</v>
      </c>
      <c r="I69" s="70" t="e">
        <f t="shared" ref="I69" si="809">VLOOKUP(C69,$AX$7:$AZ$10,3,FALSE)</f>
        <v>#N/A</v>
      </c>
      <c r="J69" s="118" t="e">
        <f t="shared" si="275"/>
        <v>#N/A</v>
      </c>
      <c r="K69" s="89">
        <f>IF(COUNTIF(様式5!$AC$10:$AC$309,D69&amp;"400mR"&amp;B69)&gt;=1,1,0)+IF(COUNTIF(様式5!$AD$10:$AD$309,D69&amp;"1600mR"&amp;B69)&gt;=1,1,0)</f>
        <v>0</v>
      </c>
      <c r="L69" s="70" t="e">
        <f t="shared" ref="L69" si="810">VLOOKUP(C69,$AX$7:$BA$10,4,FALSE)</f>
        <v>#N/A</v>
      </c>
      <c r="M69" s="118" t="e">
        <f t="shared" si="277"/>
        <v>#N/A</v>
      </c>
      <c r="N69" s="89">
        <f>COUNTIF(様式5!$AE$10:$AE$309,B69&amp;D69)</f>
        <v>0</v>
      </c>
      <c r="O69" s="70">
        <v>400</v>
      </c>
      <c r="P69" s="88">
        <f t="shared" si="278"/>
        <v>0</v>
      </c>
      <c r="Q69" s="120" t="e">
        <f t="shared" si="290"/>
        <v>#N/A</v>
      </c>
      <c r="R69" s="127"/>
      <c r="S69" s="196" t="e">
        <f t="shared" ref="S69" si="811">SUM(Q69,Q70)</f>
        <v>#N/A</v>
      </c>
      <c r="U69" s="79">
        <f t="shared" si="10"/>
        <v>0</v>
      </c>
      <c r="V69" s="79">
        <f t="shared" si="11"/>
        <v>0</v>
      </c>
      <c r="W69" s="79">
        <f t="shared" si="12"/>
        <v>0</v>
      </c>
      <c r="X69" s="79">
        <f t="shared" si="13"/>
        <v>0</v>
      </c>
      <c r="Y69" s="79">
        <f t="shared" si="14"/>
        <v>0</v>
      </c>
      <c r="Z69" s="79">
        <f t="shared" si="15"/>
        <v>0</v>
      </c>
      <c r="AA69" s="90"/>
      <c r="AB69" s="90"/>
      <c r="AC69" s="90"/>
      <c r="AD69" s="90"/>
      <c r="AE69" s="90"/>
      <c r="AF69" s="90"/>
      <c r="AH69" s="85">
        <f t="shared" ref="AH69" si="812">IFERROR(IF($C69=$AH$3,$N69,0),0)</f>
        <v>0</v>
      </c>
      <c r="AI69" s="85">
        <f t="shared" ref="AI69" si="813">IFERROR(IF($C69=$AH$3,$K69,0),0)</f>
        <v>0</v>
      </c>
      <c r="AJ69" s="85">
        <f t="shared" ref="AJ69" si="814">IFERROR(IF($C69=$AJ$3,$N69,0),0)</f>
        <v>0</v>
      </c>
      <c r="AK69" s="85">
        <f t="shared" ref="AK69" si="815">IFERROR(IF($C69=$AJ$3,$K69,0),0)</f>
        <v>0</v>
      </c>
      <c r="AL69" s="85">
        <f t="shared" ref="AL69" si="816">IFERROR(IF($C69=$AL$3,$N69,0),0)</f>
        <v>0</v>
      </c>
      <c r="AM69" s="85">
        <f t="shared" ref="AM69" si="817">IFERROR(IF($C69=$AL$3,$K69,0),0)</f>
        <v>0</v>
      </c>
      <c r="AN69" s="91"/>
      <c r="AO69" s="91"/>
      <c r="AP69" s="91"/>
      <c r="AQ69" s="91"/>
      <c r="AR69" s="91"/>
      <c r="AS69" s="91"/>
      <c r="AU69" s="195" t="str">
        <f t="shared" ref="AU69" si="818">IF(SUM(E69:E70,H69:H70)=SUM(U69:AF70),"","×")</f>
        <v/>
      </c>
      <c r="AV69" s="195" t="str">
        <f t="shared" ref="AV69" si="819">IF(SUM(K69:K70,N69:N70)=SUM(AH69:AS70),"","×")</f>
        <v/>
      </c>
    </row>
    <row r="70" spans="1:48" ht="19" customHeight="1">
      <c r="A70" s="203"/>
      <c r="B70" s="209"/>
      <c r="C70" s="206"/>
      <c r="D70" s="92" t="s">
        <v>88</v>
      </c>
      <c r="E70" s="93">
        <f>COUNTIF(様式5!$AA$10:$AA$309,D70&amp;B69&amp;"1")</f>
        <v>0</v>
      </c>
      <c r="F70" s="72" t="e">
        <f t="shared" ref="F70" si="820">VLOOKUP(C69,$AX$7:$AY$10,2,FALSE)</f>
        <v>#N/A</v>
      </c>
      <c r="G70" s="119" t="e">
        <f t="shared" si="273"/>
        <v>#N/A</v>
      </c>
      <c r="H70" s="95">
        <f>COUNTIF(様式5!$AA$10:$AA$309,D70&amp;B69&amp;"2")</f>
        <v>0</v>
      </c>
      <c r="I70" s="96" t="e">
        <f t="shared" ref="I70" si="821">VLOOKUP(C69,$AX$7:$AZ$10,3,FALSE)</f>
        <v>#N/A</v>
      </c>
      <c r="J70" s="119" t="e">
        <f t="shared" si="275"/>
        <v>#N/A</v>
      </c>
      <c r="K70" s="95">
        <f>IF(COUNTIF(様式5!$AC$10:$AC$309,D70&amp;"400mR"&amp;B69)&gt;=1,1,0)+IF(COUNTIF(様式5!$AD$10:$AD$309,D70&amp;"1600mR"&amp;B69)&gt;=1,1,0)</f>
        <v>0</v>
      </c>
      <c r="L70" s="72" t="e">
        <f t="shared" ref="L70" si="822">VLOOKUP(C69,$AX$7:$BA$10,4,FALSE)</f>
        <v>#N/A</v>
      </c>
      <c r="M70" s="119" t="e">
        <f t="shared" si="277"/>
        <v>#N/A</v>
      </c>
      <c r="N70" s="97">
        <f>COUNTIF(様式5!$AE$10:$AE$309,B69&amp;D70)</f>
        <v>0</v>
      </c>
      <c r="O70" s="72">
        <v>400</v>
      </c>
      <c r="P70" s="94">
        <f t="shared" si="278"/>
        <v>0</v>
      </c>
      <c r="Q70" s="121" t="e">
        <f t="shared" si="290"/>
        <v>#N/A</v>
      </c>
      <c r="R70" s="149"/>
      <c r="S70" s="197"/>
      <c r="U70" s="90">
        <f t="shared" si="10"/>
        <v>0</v>
      </c>
      <c r="V70" s="90">
        <f t="shared" si="11"/>
        <v>0</v>
      </c>
      <c r="W70" s="90">
        <f t="shared" si="12"/>
        <v>0</v>
      </c>
      <c r="X70" s="90">
        <f t="shared" si="13"/>
        <v>0</v>
      </c>
      <c r="Y70" s="79">
        <f t="shared" si="14"/>
        <v>0</v>
      </c>
      <c r="Z70" s="79">
        <f t="shared" si="15"/>
        <v>0</v>
      </c>
      <c r="AA70" s="79">
        <f t="shared" ref="AA70" si="823">IFERROR(IF($C69=$AA$3,E70,0),0)</f>
        <v>0</v>
      </c>
      <c r="AB70" s="79">
        <f t="shared" ref="AB70" si="824">IFERROR(IF($C69=$AA$3,H70,0),0)</f>
        <v>0</v>
      </c>
      <c r="AC70" s="79">
        <f t="shared" ref="AC70" si="825">IFERROR(IF($C69=$AC$3,E70,0),0)</f>
        <v>0</v>
      </c>
      <c r="AD70" s="79">
        <f t="shared" ref="AD70" si="826">IFERROR(IF($C69=$AC$3,H70,0),0)</f>
        <v>0</v>
      </c>
      <c r="AE70" s="79">
        <f t="shared" ref="AE70" si="827">IFERROR(IF($C69=$AE$3,E70,0),0)</f>
        <v>0</v>
      </c>
      <c r="AF70" s="79">
        <f t="shared" ref="AF70" si="828">IFERROR(IF($C69=$AE$3,H70,0),0)</f>
        <v>0</v>
      </c>
      <c r="AH70" s="91"/>
      <c r="AI70" s="91"/>
      <c r="AJ70" s="91"/>
      <c r="AK70" s="91"/>
      <c r="AL70" s="91"/>
      <c r="AM70" s="91"/>
      <c r="AN70" s="85">
        <f t="shared" ref="AN70" si="829">IFERROR(IF($C69=$AN$3,$N70,0),0)</f>
        <v>0</v>
      </c>
      <c r="AO70" s="85">
        <f t="shared" ref="AO70" si="830">IFERROR(IF($C69=$AN$3,$K70,0),0)</f>
        <v>0</v>
      </c>
      <c r="AP70" s="85">
        <f t="shared" ref="AP70" si="831">IFERROR(IF($C69=$AP$3,$N70,0),0)</f>
        <v>0</v>
      </c>
      <c r="AQ70" s="85">
        <f t="shared" ref="AQ70" si="832">IFERROR(IF($C69=$AP$3,$K70,0),0)</f>
        <v>0</v>
      </c>
      <c r="AR70" s="85">
        <f t="shared" ref="AR70" si="833">IFERROR(IF($C69=$AR$3,$N70,0),0)</f>
        <v>0</v>
      </c>
      <c r="AS70" s="85">
        <f t="shared" ref="AS70" si="834">IFERROR(IF($C69=$AR$3,$K70,0),0)</f>
        <v>0</v>
      </c>
      <c r="AU70" s="195"/>
      <c r="AV70" s="195"/>
    </row>
    <row r="71" spans="1:48" ht="19" customHeight="1">
      <c r="A71" s="203">
        <v>33</v>
      </c>
      <c r="B71" s="209" t="e">
        <f>VLOOKUP(A71,様式5!$A$10:$B$309,2,FALSE)</f>
        <v>#N/A</v>
      </c>
      <c r="C71" s="206" t="e">
        <f>IF(VLOOKUP(A71,様式5!$A$10:$K$309,11,FALSE)="","",VLOOKUP(A71,様式5!$A$10:$K$309,11,FALSE))</f>
        <v>#N/A</v>
      </c>
      <c r="D71" s="86" t="s">
        <v>80</v>
      </c>
      <c r="E71" s="87">
        <f>COUNTIF(様式5!$AA$10:$AA$309,D71&amp;B71&amp;"1")</f>
        <v>0</v>
      </c>
      <c r="F71" s="70" t="e">
        <f t="shared" ref="F71" si="835">VLOOKUP(C71,$AX$7:$AY$10,2,FALSE)</f>
        <v>#N/A</v>
      </c>
      <c r="G71" s="118" t="e">
        <f t="shared" si="273"/>
        <v>#N/A</v>
      </c>
      <c r="H71" s="89">
        <f>COUNTIF(様式5!$AA$10:$AA$309,D71&amp;B71&amp;"2")</f>
        <v>0</v>
      </c>
      <c r="I71" s="70" t="e">
        <f t="shared" ref="I71" si="836">VLOOKUP(C71,$AX$7:$AZ$10,3,FALSE)</f>
        <v>#N/A</v>
      </c>
      <c r="J71" s="118" t="e">
        <f t="shared" si="275"/>
        <v>#N/A</v>
      </c>
      <c r="K71" s="89">
        <f>IF(COUNTIF(様式5!$AC$10:$AC$309,D71&amp;"400mR"&amp;B71)&gt;=1,1,0)+IF(COUNTIF(様式5!$AD$10:$AD$309,D71&amp;"1600mR"&amp;B71)&gt;=1,1,0)</f>
        <v>0</v>
      </c>
      <c r="L71" s="70" t="e">
        <f t="shared" ref="L71" si="837">VLOOKUP(C71,$AX$7:$BA$10,4,FALSE)</f>
        <v>#N/A</v>
      </c>
      <c r="M71" s="118" t="e">
        <f t="shared" si="277"/>
        <v>#N/A</v>
      </c>
      <c r="N71" s="89">
        <f>COUNTIF(様式5!$AE$10:$AE$309,B71&amp;D71)</f>
        <v>0</v>
      </c>
      <c r="O71" s="70">
        <v>400</v>
      </c>
      <c r="P71" s="88">
        <f t="shared" si="278"/>
        <v>0</v>
      </c>
      <c r="Q71" s="120" t="e">
        <f t="shared" si="290"/>
        <v>#N/A</v>
      </c>
      <c r="R71" s="127"/>
      <c r="S71" s="196" t="e">
        <f t="shared" ref="S71" si="838">SUM(Q71,Q72)</f>
        <v>#N/A</v>
      </c>
      <c r="U71" s="79">
        <f t="shared" si="10"/>
        <v>0</v>
      </c>
      <c r="V71" s="79">
        <f t="shared" si="11"/>
        <v>0</v>
      </c>
      <c r="W71" s="79">
        <f t="shared" si="12"/>
        <v>0</v>
      </c>
      <c r="X71" s="79">
        <f t="shared" si="13"/>
        <v>0</v>
      </c>
      <c r="Y71" s="79">
        <f t="shared" si="14"/>
        <v>0</v>
      </c>
      <c r="Z71" s="79">
        <f t="shared" si="15"/>
        <v>0</v>
      </c>
      <c r="AA71" s="90"/>
      <c r="AB71" s="90"/>
      <c r="AC71" s="90"/>
      <c r="AD71" s="90"/>
      <c r="AE71" s="90"/>
      <c r="AF71" s="90"/>
      <c r="AH71" s="85">
        <f t="shared" ref="AH71" si="839">IFERROR(IF($C71=$AH$3,$N71,0),0)</f>
        <v>0</v>
      </c>
      <c r="AI71" s="85">
        <f t="shared" ref="AI71" si="840">IFERROR(IF($C71=$AH$3,$K71,0),0)</f>
        <v>0</v>
      </c>
      <c r="AJ71" s="85">
        <f t="shared" ref="AJ71" si="841">IFERROR(IF($C71=$AJ$3,$N71,0),0)</f>
        <v>0</v>
      </c>
      <c r="AK71" s="85">
        <f t="shared" ref="AK71" si="842">IFERROR(IF($C71=$AJ$3,$K71,0),0)</f>
        <v>0</v>
      </c>
      <c r="AL71" s="85">
        <f t="shared" ref="AL71" si="843">IFERROR(IF($C71=$AL$3,$N71,0),0)</f>
        <v>0</v>
      </c>
      <c r="AM71" s="85">
        <f t="shared" ref="AM71" si="844">IFERROR(IF($C71=$AL$3,$K71,0),0)</f>
        <v>0</v>
      </c>
      <c r="AN71" s="91"/>
      <c r="AO71" s="91"/>
      <c r="AP71" s="91"/>
      <c r="AQ71" s="91"/>
      <c r="AR71" s="91"/>
      <c r="AS71" s="91"/>
      <c r="AU71" s="195" t="str">
        <f t="shared" ref="AU71" si="845">IF(SUM(E71:E72,H71:H72)=SUM(U71:AF72),"","×")</f>
        <v/>
      </c>
      <c r="AV71" s="195" t="str">
        <f t="shared" ref="AV71" si="846">IF(SUM(K71:K72,N71:N72)=SUM(AH71:AS72),"","×")</f>
        <v/>
      </c>
    </row>
    <row r="72" spans="1:48" ht="19" customHeight="1">
      <c r="A72" s="203"/>
      <c r="B72" s="209"/>
      <c r="C72" s="206"/>
      <c r="D72" s="92" t="s">
        <v>88</v>
      </c>
      <c r="E72" s="93">
        <f>COUNTIF(様式5!$AA$10:$AA$309,D72&amp;B71&amp;"1")</f>
        <v>0</v>
      </c>
      <c r="F72" s="72" t="e">
        <f t="shared" ref="F72" si="847">VLOOKUP(C71,$AX$7:$AY$10,2,FALSE)</f>
        <v>#N/A</v>
      </c>
      <c r="G72" s="119" t="e">
        <f t="shared" si="273"/>
        <v>#N/A</v>
      </c>
      <c r="H72" s="95">
        <f>COUNTIF(様式5!$AA$10:$AA$309,D72&amp;B71&amp;"2")</f>
        <v>0</v>
      </c>
      <c r="I72" s="96" t="e">
        <f t="shared" ref="I72" si="848">VLOOKUP(C71,$AX$7:$AZ$10,3,FALSE)</f>
        <v>#N/A</v>
      </c>
      <c r="J72" s="119" t="e">
        <f t="shared" si="275"/>
        <v>#N/A</v>
      </c>
      <c r="K72" s="95">
        <f>IF(COUNTIF(様式5!$AC$10:$AC$309,D72&amp;"400mR"&amp;B71)&gt;=1,1,0)+IF(COUNTIF(様式5!$AD$10:$AD$309,D72&amp;"1600mR"&amp;B71)&gt;=1,1,0)</f>
        <v>0</v>
      </c>
      <c r="L72" s="72" t="e">
        <f t="shared" ref="L72" si="849">VLOOKUP(C71,$AX$7:$BA$10,4,FALSE)</f>
        <v>#N/A</v>
      </c>
      <c r="M72" s="119" t="e">
        <f t="shared" si="277"/>
        <v>#N/A</v>
      </c>
      <c r="N72" s="97">
        <f>COUNTIF(様式5!$AE$10:$AE$309,B71&amp;D72)</f>
        <v>0</v>
      </c>
      <c r="O72" s="72">
        <v>400</v>
      </c>
      <c r="P72" s="94">
        <f t="shared" si="278"/>
        <v>0</v>
      </c>
      <c r="Q72" s="121" t="e">
        <f t="shared" si="290"/>
        <v>#N/A</v>
      </c>
      <c r="R72" s="149"/>
      <c r="S72" s="197"/>
      <c r="U72" s="90">
        <f t="shared" ref="U72:U126" si="850">IFERROR(IF($C72=$U$3,E72,0),0)</f>
        <v>0</v>
      </c>
      <c r="V72" s="90">
        <f t="shared" ref="V72:V126" si="851">IFERROR(IF($C72=$U$3,H72,0),0)</f>
        <v>0</v>
      </c>
      <c r="W72" s="90">
        <f t="shared" ref="W72:W126" si="852">IFERROR(IF($C72=$W$3,E72,0),0)</f>
        <v>0</v>
      </c>
      <c r="X72" s="90">
        <f t="shared" ref="X72:X126" si="853">IFERROR(IF($C72=$W$3,H72,0),0)</f>
        <v>0</v>
      </c>
      <c r="Y72" s="79">
        <f t="shared" ref="Y72:Y126" si="854">IFERROR(IF($C72=$Y$3,E72,0),0)</f>
        <v>0</v>
      </c>
      <c r="Z72" s="79">
        <f t="shared" ref="Z72:Z126" si="855">IFERROR(IF($C72=$Y$3,H72,0),0)</f>
        <v>0</v>
      </c>
      <c r="AA72" s="79">
        <f t="shared" ref="AA72" si="856">IFERROR(IF($C71=$AA$3,E72,0),0)</f>
        <v>0</v>
      </c>
      <c r="AB72" s="79">
        <f t="shared" ref="AB72" si="857">IFERROR(IF($C71=$AA$3,H72,0),0)</f>
        <v>0</v>
      </c>
      <c r="AC72" s="79">
        <f t="shared" ref="AC72" si="858">IFERROR(IF($C71=$AC$3,E72,0),0)</f>
        <v>0</v>
      </c>
      <c r="AD72" s="79">
        <f t="shared" ref="AD72" si="859">IFERROR(IF($C71=$AC$3,H72,0),0)</f>
        <v>0</v>
      </c>
      <c r="AE72" s="79">
        <f t="shared" ref="AE72" si="860">IFERROR(IF($C71=$AE$3,E72,0),0)</f>
        <v>0</v>
      </c>
      <c r="AF72" s="79">
        <f t="shared" ref="AF72" si="861">IFERROR(IF($C71=$AE$3,H72,0),0)</f>
        <v>0</v>
      </c>
      <c r="AH72" s="91"/>
      <c r="AI72" s="91"/>
      <c r="AJ72" s="91"/>
      <c r="AK72" s="91"/>
      <c r="AL72" s="91"/>
      <c r="AM72" s="91"/>
      <c r="AN72" s="85">
        <f t="shared" ref="AN72" si="862">IFERROR(IF($C71=$AN$3,$N72,0),0)</f>
        <v>0</v>
      </c>
      <c r="AO72" s="85">
        <f t="shared" ref="AO72" si="863">IFERROR(IF($C71=$AN$3,$K72,0),0)</f>
        <v>0</v>
      </c>
      <c r="AP72" s="85">
        <f t="shared" ref="AP72" si="864">IFERROR(IF($C71=$AP$3,$N72,0),0)</f>
        <v>0</v>
      </c>
      <c r="AQ72" s="85">
        <f t="shared" ref="AQ72" si="865">IFERROR(IF($C71=$AP$3,$K72,0),0)</f>
        <v>0</v>
      </c>
      <c r="AR72" s="85">
        <f t="shared" ref="AR72" si="866">IFERROR(IF($C71=$AR$3,$N72,0),0)</f>
        <v>0</v>
      </c>
      <c r="AS72" s="85">
        <f t="shared" ref="AS72" si="867">IFERROR(IF($C71=$AR$3,$K72,0),0)</f>
        <v>0</v>
      </c>
      <c r="AU72" s="195"/>
      <c r="AV72" s="195"/>
    </row>
    <row r="73" spans="1:48" ht="19" customHeight="1">
      <c r="A73" s="203">
        <v>34</v>
      </c>
      <c r="B73" s="209" t="e">
        <f>VLOOKUP(A73,様式5!$A$10:$B$309,2,FALSE)</f>
        <v>#N/A</v>
      </c>
      <c r="C73" s="206" t="e">
        <f>IF(VLOOKUP(A73,様式5!$A$10:$K$309,11,FALSE)="","",VLOOKUP(A73,様式5!$A$10:$K$309,11,FALSE))</f>
        <v>#N/A</v>
      </c>
      <c r="D73" s="86" t="s">
        <v>80</v>
      </c>
      <c r="E73" s="87">
        <f>COUNTIF(様式5!$AA$10:$AA$309,D73&amp;B73&amp;"1")</f>
        <v>0</v>
      </c>
      <c r="F73" s="70" t="e">
        <f t="shared" ref="F73" si="868">VLOOKUP(C73,$AX$7:$AY$10,2,FALSE)</f>
        <v>#N/A</v>
      </c>
      <c r="G73" s="118" t="e">
        <f t="shared" si="273"/>
        <v>#N/A</v>
      </c>
      <c r="H73" s="89">
        <f>COUNTIF(様式5!$AA$10:$AA$309,D73&amp;B73&amp;"2")</f>
        <v>0</v>
      </c>
      <c r="I73" s="70" t="e">
        <f t="shared" ref="I73" si="869">VLOOKUP(C73,$AX$7:$AZ$10,3,FALSE)</f>
        <v>#N/A</v>
      </c>
      <c r="J73" s="118" t="e">
        <f t="shared" si="275"/>
        <v>#N/A</v>
      </c>
      <c r="K73" s="89">
        <f>IF(COUNTIF(様式5!$AC$10:$AC$309,D73&amp;"400mR"&amp;B73)&gt;=1,1,0)+IF(COUNTIF(様式5!$AD$10:$AD$309,D73&amp;"1600mR"&amp;B73)&gt;=1,1,0)</f>
        <v>0</v>
      </c>
      <c r="L73" s="70" t="e">
        <f t="shared" ref="L73" si="870">VLOOKUP(C73,$AX$7:$BA$10,4,FALSE)</f>
        <v>#N/A</v>
      </c>
      <c r="M73" s="118" t="e">
        <f t="shared" si="277"/>
        <v>#N/A</v>
      </c>
      <c r="N73" s="89">
        <f>COUNTIF(様式5!$AE$10:$AE$309,B73&amp;D73)</f>
        <v>0</v>
      </c>
      <c r="O73" s="70">
        <v>400</v>
      </c>
      <c r="P73" s="88">
        <f t="shared" si="278"/>
        <v>0</v>
      </c>
      <c r="Q73" s="120" t="e">
        <f t="shared" si="290"/>
        <v>#N/A</v>
      </c>
      <c r="R73" s="127"/>
      <c r="S73" s="196" t="e">
        <f t="shared" ref="S73" si="871">SUM(Q73,Q74)</f>
        <v>#N/A</v>
      </c>
      <c r="U73" s="79">
        <f t="shared" si="850"/>
        <v>0</v>
      </c>
      <c r="V73" s="79">
        <f t="shared" si="851"/>
        <v>0</v>
      </c>
      <c r="W73" s="79">
        <f t="shared" si="852"/>
        <v>0</v>
      </c>
      <c r="X73" s="79">
        <f t="shared" si="853"/>
        <v>0</v>
      </c>
      <c r="Y73" s="79">
        <f t="shared" si="854"/>
        <v>0</v>
      </c>
      <c r="Z73" s="79">
        <f t="shared" si="855"/>
        <v>0</v>
      </c>
      <c r="AA73" s="90"/>
      <c r="AB73" s="90"/>
      <c r="AC73" s="90"/>
      <c r="AD73" s="90"/>
      <c r="AE73" s="90"/>
      <c r="AF73" s="90"/>
      <c r="AH73" s="85">
        <f t="shared" ref="AH73" si="872">IFERROR(IF($C73=$AH$3,$N73,0),0)</f>
        <v>0</v>
      </c>
      <c r="AI73" s="85">
        <f t="shared" ref="AI73" si="873">IFERROR(IF($C73=$AH$3,$K73,0),0)</f>
        <v>0</v>
      </c>
      <c r="AJ73" s="85">
        <f t="shared" ref="AJ73" si="874">IFERROR(IF($C73=$AJ$3,$N73,0),0)</f>
        <v>0</v>
      </c>
      <c r="AK73" s="85">
        <f t="shared" ref="AK73" si="875">IFERROR(IF($C73=$AJ$3,$K73,0),0)</f>
        <v>0</v>
      </c>
      <c r="AL73" s="85">
        <f t="shared" ref="AL73" si="876">IFERROR(IF($C73=$AL$3,$N73,0),0)</f>
        <v>0</v>
      </c>
      <c r="AM73" s="85">
        <f t="shared" ref="AM73" si="877">IFERROR(IF($C73=$AL$3,$K73,0),0)</f>
        <v>0</v>
      </c>
      <c r="AN73" s="91"/>
      <c r="AO73" s="91"/>
      <c r="AP73" s="91"/>
      <c r="AQ73" s="91"/>
      <c r="AR73" s="91"/>
      <c r="AS73" s="91"/>
      <c r="AU73" s="195" t="str">
        <f t="shared" ref="AU73" si="878">IF(SUM(E73:E74,H73:H74)=SUM(U73:AF74),"","×")</f>
        <v/>
      </c>
      <c r="AV73" s="195" t="str">
        <f t="shared" ref="AV73" si="879">IF(SUM(K73:K74,N73:N74)=SUM(AH73:AS74),"","×")</f>
        <v/>
      </c>
    </row>
    <row r="74" spans="1:48" ht="19" customHeight="1">
      <c r="A74" s="203"/>
      <c r="B74" s="209"/>
      <c r="C74" s="206"/>
      <c r="D74" s="92" t="s">
        <v>88</v>
      </c>
      <c r="E74" s="93">
        <f>COUNTIF(様式5!$AA$10:$AA$309,D74&amp;B73&amp;"1")</f>
        <v>0</v>
      </c>
      <c r="F74" s="72" t="e">
        <f t="shared" ref="F74" si="880">VLOOKUP(C73,$AX$7:$AY$10,2,FALSE)</f>
        <v>#N/A</v>
      </c>
      <c r="G74" s="119" t="e">
        <f t="shared" si="273"/>
        <v>#N/A</v>
      </c>
      <c r="H74" s="95">
        <f>COUNTIF(様式5!$AA$10:$AA$309,D74&amp;B73&amp;"2")</f>
        <v>0</v>
      </c>
      <c r="I74" s="96" t="e">
        <f t="shared" ref="I74" si="881">VLOOKUP(C73,$AX$7:$AZ$10,3,FALSE)</f>
        <v>#N/A</v>
      </c>
      <c r="J74" s="119" t="e">
        <f t="shared" si="275"/>
        <v>#N/A</v>
      </c>
      <c r="K74" s="95">
        <f>IF(COUNTIF(様式5!$AC$10:$AC$309,D74&amp;"400mR"&amp;B73)&gt;=1,1,0)+IF(COUNTIF(様式5!$AD$10:$AD$309,D74&amp;"1600mR"&amp;B73)&gt;=1,1,0)</f>
        <v>0</v>
      </c>
      <c r="L74" s="72" t="e">
        <f t="shared" ref="L74" si="882">VLOOKUP(C73,$AX$7:$BA$10,4,FALSE)</f>
        <v>#N/A</v>
      </c>
      <c r="M74" s="119" t="e">
        <f t="shared" si="277"/>
        <v>#N/A</v>
      </c>
      <c r="N74" s="97">
        <f>COUNTIF(様式5!$AE$10:$AE$309,B73&amp;D74)</f>
        <v>0</v>
      </c>
      <c r="O74" s="72">
        <v>400</v>
      </c>
      <c r="P74" s="94">
        <f t="shared" si="278"/>
        <v>0</v>
      </c>
      <c r="Q74" s="121" t="e">
        <f t="shared" si="290"/>
        <v>#N/A</v>
      </c>
      <c r="R74" s="149"/>
      <c r="S74" s="197"/>
      <c r="U74" s="90">
        <f t="shared" si="850"/>
        <v>0</v>
      </c>
      <c r="V74" s="90">
        <f t="shared" si="851"/>
        <v>0</v>
      </c>
      <c r="W74" s="90">
        <f t="shared" si="852"/>
        <v>0</v>
      </c>
      <c r="X74" s="90">
        <f t="shared" si="853"/>
        <v>0</v>
      </c>
      <c r="Y74" s="79">
        <f t="shared" si="854"/>
        <v>0</v>
      </c>
      <c r="Z74" s="79">
        <f t="shared" si="855"/>
        <v>0</v>
      </c>
      <c r="AA74" s="79">
        <f t="shared" ref="AA74" si="883">IFERROR(IF($C73=$AA$3,E74,0),0)</f>
        <v>0</v>
      </c>
      <c r="AB74" s="79">
        <f t="shared" ref="AB74" si="884">IFERROR(IF($C73=$AA$3,H74,0),0)</f>
        <v>0</v>
      </c>
      <c r="AC74" s="79">
        <f t="shared" ref="AC74" si="885">IFERROR(IF($C73=$AC$3,E74,0),0)</f>
        <v>0</v>
      </c>
      <c r="AD74" s="79">
        <f t="shared" ref="AD74" si="886">IFERROR(IF($C73=$AC$3,H74,0),0)</f>
        <v>0</v>
      </c>
      <c r="AE74" s="79">
        <f t="shared" ref="AE74" si="887">IFERROR(IF($C73=$AE$3,E74,0),0)</f>
        <v>0</v>
      </c>
      <c r="AF74" s="79">
        <f t="shared" ref="AF74" si="888">IFERROR(IF($C73=$AE$3,H74,0),0)</f>
        <v>0</v>
      </c>
      <c r="AH74" s="91"/>
      <c r="AI74" s="91"/>
      <c r="AJ74" s="91"/>
      <c r="AK74" s="91"/>
      <c r="AL74" s="91"/>
      <c r="AM74" s="91"/>
      <c r="AN74" s="85">
        <f t="shared" ref="AN74" si="889">IFERROR(IF($C73=$AN$3,$N74,0),0)</f>
        <v>0</v>
      </c>
      <c r="AO74" s="85">
        <f t="shared" ref="AO74" si="890">IFERROR(IF($C73=$AN$3,$K74,0),0)</f>
        <v>0</v>
      </c>
      <c r="AP74" s="85">
        <f t="shared" ref="AP74" si="891">IFERROR(IF($C73=$AP$3,$N74,0),0)</f>
        <v>0</v>
      </c>
      <c r="AQ74" s="85">
        <f t="shared" ref="AQ74" si="892">IFERROR(IF($C73=$AP$3,$K74,0),0)</f>
        <v>0</v>
      </c>
      <c r="AR74" s="85">
        <f t="shared" ref="AR74" si="893">IFERROR(IF($C73=$AR$3,$N74,0),0)</f>
        <v>0</v>
      </c>
      <c r="AS74" s="85">
        <f t="shared" ref="AS74" si="894">IFERROR(IF($C73=$AR$3,$K74,0),0)</f>
        <v>0</v>
      </c>
      <c r="AU74" s="195"/>
      <c r="AV74" s="195"/>
    </row>
    <row r="75" spans="1:48" ht="19" customHeight="1">
      <c r="A75" s="203">
        <v>35</v>
      </c>
      <c r="B75" s="209" t="e">
        <f>VLOOKUP(A75,様式5!$A$10:$B$309,2,FALSE)</f>
        <v>#N/A</v>
      </c>
      <c r="C75" s="206" t="e">
        <f>IF(VLOOKUP(A75,様式5!$A$10:$K$309,11,FALSE)="","",VLOOKUP(A75,様式5!$A$10:$K$309,11,FALSE))</f>
        <v>#N/A</v>
      </c>
      <c r="D75" s="86" t="s">
        <v>80</v>
      </c>
      <c r="E75" s="87">
        <f>COUNTIF(様式5!$AA$10:$AA$309,D75&amp;B75&amp;"1")</f>
        <v>0</v>
      </c>
      <c r="F75" s="70" t="e">
        <f t="shared" ref="F75" si="895">VLOOKUP(C75,$AX$7:$AY$10,2,FALSE)</f>
        <v>#N/A</v>
      </c>
      <c r="G75" s="118" t="e">
        <f t="shared" si="273"/>
        <v>#N/A</v>
      </c>
      <c r="H75" s="89">
        <f>COUNTIF(様式5!$AA$10:$AA$309,D75&amp;B75&amp;"2")</f>
        <v>0</v>
      </c>
      <c r="I75" s="70" t="e">
        <f t="shared" ref="I75" si="896">VLOOKUP(C75,$AX$7:$AZ$10,3,FALSE)</f>
        <v>#N/A</v>
      </c>
      <c r="J75" s="118" t="e">
        <f t="shared" si="275"/>
        <v>#N/A</v>
      </c>
      <c r="K75" s="89">
        <f>IF(COUNTIF(様式5!$AC$10:$AC$309,D75&amp;"400mR"&amp;B75)&gt;=1,1,0)+IF(COUNTIF(様式5!$AD$10:$AD$309,D75&amp;"1600mR"&amp;B75)&gt;=1,1,0)</f>
        <v>0</v>
      </c>
      <c r="L75" s="70" t="e">
        <f t="shared" ref="L75" si="897">VLOOKUP(C75,$AX$7:$BA$10,4,FALSE)</f>
        <v>#N/A</v>
      </c>
      <c r="M75" s="118" t="e">
        <f t="shared" si="277"/>
        <v>#N/A</v>
      </c>
      <c r="N75" s="89">
        <f>COUNTIF(様式5!$AE$10:$AE$309,B75&amp;D75)</f>
        <v>0</v>
      </c>
      <c r="O75" s="70">
        <v>400</v>
      </c>
      <c r="P75" s="88">
        <f t="shared" si="278"/>
        <v>0</v>
      </c>
      <c r="Q75" s="120" t="e">
        <f t="shared" si="290"/>
        <v>#N/A</v>
      </c>
      <c r="R75" s="127"/>
      <c r="S75" s="196" t="e">
        <f t="shared" ref="S75" si="898">SUM(Q75,Q76)</f>
        <v>#N/A</v>
      </c>
      <c r="U75" s="79">
        <f t="shared" si="850"/>
        <v>0</v>
      </c>
      <c r="V75" s="79">
        <f t="shared" si="851"/>
        <v>0</v>
      </c>
      <c r="W75" s="79">
        <f t="shared" si="852"/>
        <v>0</v>
      </c>
      <c r="X75" s="79">
        <f t="shared" si="853"/>
        <v>0</v>
      </c>
      <c r="Y75" s="79">
        <f t="shared" si="854"/>
        <v>0</v>
      </c>
      <c r="Z75" s="79">
        <f t="shared" si="855"/>
        <v>0</v>
      </c>
      <c r="AA75" s="90"/>
      <c r="AB75" s="90"/>
      <c r="AC75" s="90"/>
      <c r="AD75" s="90"/>
      <c r="AE75" s="90"/>
      <c r="AF75" s="90"/>
      <c r="AH75" s="85">
        <f t="shared" ref="AH75" si="899">IFERROR(IF($C75=$AH$3,$N75,0),0)</f>
        <v>0</v>
      </c>
      <c r="AI75" s="85">
        <f t="shared" ref="AI75" si="900">IFERROR(IF($C75=$AH$3,$K75,0),0)</f>
        <v>0</v>
      </c>
      <c r="AJ75" s="85">
        <f t="shared" ref="AJ75" si="901">IFERROR(IF($C75=$AJ$3,$N75,0),0)</f>
        <v>0</v>
      </c>
      <c r="AK75" s="85">
        <f t="shared" ref="AK75" si="902">IFERROR(IF($C75=$AJ$3,$K75,0),0)</f>
        <v>0</v>
      </c>
      <c r="AL75" s="85">
        <f t="shared" ref="AL75" si="903">IFERROR(IF($C75=$AL$3,$N75,0),0)</f>
        <v>0</v>
      </c>
      <c r="AM75" s="85">
        <f t="shared" ref="AM75" si="904">IFERROR(IF($C75=$AL$3,$K75,0),0)</f>
        <v>0</v>
      </c>
      <c r="AN75" s="91"/>
      <c r="AO75" s="91"/>
      <c r="AP75" s="91"/>
      <c r="AQ75" s="91"/>
      <c r="AR75" s="91"/>
      <c r="AS75" s="91"/>
      <c r="AU75" s="195" t="str">
        <f t="shared" ref="AU75" si="905">IF(SUM(E75:E76,H75:H76)=SUM(U75:AF76),"","×")</f>
        <v/>
      </c>
      <c r="AV75" s="195" t="str">
        <f t="shared" ref="AV75" si="906">IF(SUM(K75:K76,N75:N76)=SUM(AH75:AS76),"","×")</f>
        <v/>
      </c>
    </row>
    <row r="76" spans="1:48" ht="19" customHeight="1">
      <c r="A76" s="203"/>
      <c r="B76" s="209"/>
      <c r="C76" s="206"/>
      <c r="D76" s="92" t="s">
        <v>88</v>
      </c>
      <c r="E76" s="93">
        <f>COUNTIF(様式5!$AA$10:$AA$309,D76&amp;B75&amp;"1")</f>
        <v>0</v>
      </c>
      <c r="F76" s="72" t="e">
        <f t="shared" ref="F76" si="907">VLOOKUP(C75,$AX$7:$AY$10,2,FALSE)</f>
        <v>#N/A</v>
      </c>
      <c r="G76" s="119" t="e">
        <f t="shared" si="273"/>
        <v>#N/A</v>
      </c>
      <c r="H76" s="95">
        <f>COUNTIF(様式5!$AA$10:$AA$309,D76&amp;B75&amp;"2")</f>
        <v>0</v>
      </c>
      <c r="I76" s="96" t="e">
        <f t="shared" ref="I76" si="908">VLOOKUP(C75,$AX$7:$AZ$10,3,FALSE)</f>
        <v>#N/A</v>
      </c>
      <c r="J76" s="119" t="e">
        <f t="shared" si="275"/>
        <v>#N/A</v>
      </c>
      <c r="K76" s="95">
        <f>IF(COUNTIF(様式5!$AC$10:$AC$309,D76&amp;"400mR"&amp;B75)&gt;=1,1,0)+IF(COUNTIF(様式5!$AD$10:$AD$309,D76&amp;"1600mR"&amp;B75)&gt;=1,1,0)</f>
        <v>0</v>
      </c>
      <c r="L76" s="72" t="e">
        <f t="shared" ref="L76" si="909">VLOOKUP(C75,$AX$7:$BA$10,4,FALSE)</f>
        <v>#N/A</v>
      </c>
      <c r="M76" s="119" t="e">
        <f t="shared" si="277"/>
        <v>#N/A</v>
      </c>
      <c r="N76" s="97">
        <f>COUNTIF(様式5!$AE$10:$AE$309,B75&amp;D76)</f>
        <v>0</v>
      </c>
      <c r="O76" s="72">
        <v>400</v>
      </c>
      <c r="P76" s="94">
        <f t="shared" si="278"/>
        <v>0</v>
      </c>
      <c r="Q76" s="121" t="e">
        <f t="shared" si="290"/>
        <v>#N/A</v>
      </c>
      <c r="R76" s="149"/>
      <c r="S76" s="197"/>
      <c r="U76" s="90">
        <f t="shared" si="850"/>
        <v>0</v>
      </c>
      <c r="V76" s="90">
        <f t="shared" si="851"/>
        <v>0</v>
      </c>
      <c r="W76" s="90">
        <f t="shared" si="852"/>
        <v>0</v>
      </c>
      <c r="X76" s="90">
        <f t="shared" si="853"/>
        <v>0</v>
      </c>
      <c r="Y76" s="79">
        <f t="shared" si="854"/>
        <v>0</v>
      </c>
      <c r="Z76" s="79">
        <f t="shared" si="855"/>
        <v>0</v>
      </c>
      <c r="AA76" s="79">
        <f t="shared" ref="AA76" si="910">IFERROR(IF($C75=$AA$3,E76,0),0)</f>
        <v>0</v>
      </c>
      <c r="AB76" s="79">
        <f t="shared" ref="AB76" si="911">IFERROR(IF($C75=$AA$3,H76,0),0)</f>
        <v>0</v>
      </c>
      <c r="AC76" s="79">
        <f t="shared" ref="AC76" si="912">IFERROR(IF($C75=$AC$3,E76,0),0)</f>
        <v>0</v>
      </c>
      <c r="AD76" s="79">
        <f t="shared" ref="AD76" si="913">IFERROR(IF($C75=$AC$3,H76,0),0)</f>
        <v>0</v>
      </c>
      <c r="AE76" s="79">
        <f t="shared" ref="AE76" si="914">IFERROR(IF($C75=$AE$3,E76,0),0)</f>
        <v>0</v>
      </c>
      <c r="AF76" s="79">
        <f t="shared" ref="AF76" si="915">IFERROR(IF($C75=$AE$3,H76,0),0)</f>
        <v>0</v>
      </c>
      <c r="AH76" s="91"/>
      <c r="AI76" s="91"/>
      <c r="AJ76" s="91"/>
      <c r="AK76" s="91"/>
      <c r="AL76" s="91"/>
      <c r="AM76" s="91"/>
      <c r="AN76" s="85">
        <f t="shared" ref="AN76" si="916">IFERROR(IF($C75=$AN$3,$N76,0),0)</f>
        <v>0</v>
      </c>
      <c r="AO76" s="85">
        <f t="shared" ref="AO76" si="917">IFERROR(IF($C75=$AN$3,$K76,0),0)</f>
        <v>0</v>
      </c>
      <c r="AP76" s="85">
        <f t="shared" ref="AP76" si="918">IFERROR(IF($C75=$AP$3,$N76,0),0)</f>
        <v>0</v>
      </c>
      <c r="AQ76" s="85">
        <f t="shared" ref="AQ76" si="919">IFERROR(IF($C75=$AP$3,$K76,0),0)</f>
        <v>0</v>
      </c>
      <c r="AR76" s="85">
        <f t="shared" ref="AR76" si="920">IFERROR(IF($C75=$AR$3,$N76,0),0)</f>
        <v>0</v>
      </c>
      <c r="AS76" s="85">
        <f t="shared" ref="AS76" si="921">IFERROR(IF($C75=$AR$3,$K76,0),0)</f>
        <v>0</v>
      </c>
      <c r="AU76" s="195"/>
      <c r="AV76" s="195"/>
    </row>
    <row r="77" spans="1:48" ht="19" customHeight="1">
      <c r="A77" s="203">
        <v>36</v>
      </c>
      <c r="B77" s="209" t="e">
        <f>VLOOKUP(A77,様式5!$A$10:$B$309,2,FALSE)</f>
        <v>#N/A</v>
      </c>
      <c r="C77" s="206" t="e">
        <f>IF(VLOOKUP(A77,様式5!$A$10:$K$309,11,FALSE)="","",VLOOKUP(A77,様式5!$A$10:$K$309,11,FALSE))</f>
        <v>#N/A</v>
      </c>
      <c r="D77" s="86" t="s">
        <v>80</v>
      </c>
      <c r="E77" s="87">
        <f>COUNTIF(様式5!$AA$10:$AA$309,D77&amp;B77&amp;"1")</f>
        <v>0</v>
      </c>
      <c r="F77" s="70" t="e">
        <f t="shared" ref="F77" si="922">VLOOKUP(C77,$AX$7:$AY$10,2,FALSE)</f>
        <v>#N/A</v>
      </c>
      <c r="G77" s="118" t="e">
        <f t="shared" si="273"/>
        <v>#N/A</v>
      </c>
      <c r="H77" s="89">
        <f>COUNTIF(様式5!$AA$10:$AA$309,D77&amp;B77&amp;"2")</f>
        <v>0</v>
      </c>
      <c r="I77" s="70" t="e">
        <f t="shared" ref="I77" si="923">VLOOKUP(C77,$AX$7:$AZ$10,3,FALSE)</f>
        <v>#N/A</v>
      </c>
      <c r="J77" s="118" t="e">
        <f t="shared" si="275"/>
        <v>#N/A</v>
      </c>
      <c r="K77" s="89">
        <f>IF(COUNTIF(様式5!$AC$10:$AC$309,D77&amp;"400mR"&amp;B77)&gt;=1,1,0)+IF(COUNTIF(様式5!$AD$10:$AD$309,D77&amp;"1600mR"&amp;B77)&gt;=1,1,0)</f>
        <v>0</v>
      </c>
      <c r="L77" s="70" t="e">
        <f t="shared" ref="L77" si="924">VLOOKUP(C77,$AX$7:$BA$10,4,FALSE)</f>
        <v>#N/A</v>
      </c>
      <c r="M77" s="118" t="e">
        <f t="shared" si="277"/>
        <v>#N/A</v>
      </c>
      <c r="N77" s="89">
        <f>COUNTIF(様式5!$AE$10:$AE$309,B77&amp;D77)</f>
        <v>0</v>
      </c>
      <c r="O77" s="70">
        <v>400</v>
      </c>
      <c r="P77" s="88">
        <f t="shared" si="278"/>
        <v>0</v>
      </c>
      <c r="Q77" s="120" t="e">
        <f t="shared" si="290"/>
        <v>#N/A</v>
      </c>
      <c r="R77" s="127"/>
      <c r="S77" s="196" t="e">
        <f t="shared" ref="S77" si="925">SUM(Q77,Q78)</f>
        <v>#N/A</v>
      </c>
      <c r="U77" s="79">
        <f t="shared" si="850"/>
        <v>0</v>
      </c>
      <c r="V77" s="79">
        <f t="shared" si="851"/>
        <v>0</v>
      </c>
      <c r="W77" s="79">
        <f t="shared" si="852"/>
        <v>0</v>
      </c>
      <c r="X77" s="79">
        <f t="shared" si="853"/>
        <v>0</v>
      </c>
      <c r="Y77" s="79">
        <f t="shared" si="854"/>
        <v>0</v>
      </c>
      <c r="Z77" s="79">
        <f t="shared" si="855"/>
        <v>0</v>
      </c>
      <c r="AA77" s="90"/>
      <c r="AB77" s="90"/>
      <c r="AC77" s="90"/>
      <c r="AD77" s="90"/>
      <c r="AE77" s="90"/>
      <c r="AF77" s="90"/>
      <c r="AH77" s="85">
        <f t="shared" ref="AH77" si="926">IFERROR(IF($C77=$AH$3,$N77,0),0)</f>
        <v>0</v>
      </c>
      <c r="AI77" s="85">
        <f t="shared" ref="AI77" si="927">IFERROR(IF($C77=$AH$3,$K77,0),0)</f>
        <v>0</v>
      </c>
      <c r="AJ77" s="85">
        <f t="shared" ref="AJ77" si="928">IFERROR(IF($C77=$AJ$3,$N77,0),0)</f>
        <v>0</v>
      </c>
      <c r="AK77" s="85">
        <f t="shared" ref="AK77" si="929">IFERROR(IF($C77=$AJ$3,$K77,0),0)</f>
        <v>0</v>
      </c>
      <c r="AL77" s="85">
        <f t="shared" ref="AL77" si="930">IFERROR(IF($C77=$AL$3,$N77,0),0)</f>
        <v>0</v>
      </c>
      <c r="AM77" s="85">
        <f t="shared" ref="AM77" si="931">IFERROR(IF($C77=$AL$3,$K77,0),0)</f>
        <v>0</v>
      </c>
      <c r="AN77" s="91"/>
      <c r="AO77" s="91"/>
      <c r="AP77" s="91"/>
      <c r="AQ77" s="91"/>
      <c r="AR77" s="91"/>
      <c r="AS77" s="91"/>
      <c r="AU77" s="195" t="str">
        <f t="shared" ref="AU77" si="932">IF(SUM(E77:E78,H77:H78)=SUM(U77:AF78),"","×")</f>
        <v/>
      </c>
      <c r="AV77" s="195" t="str">
        <f t="shared" ref="AV77" si="933">IF(SUM(K77:K78,N77:N78)=SUM(AH77:AS78),"","×")</f>
        <v/>
      </c>
    </row>
    <row r="78" spans="1:48" ht="19" customHeight="1">
      <c r="A78" s="203"/>
      <c r="B78" s="209"/>
      <c r="C78" s="206"/>
      <c r="D78" s="92" t="s">
        <v>88</v>
      </c>
      <c r="E78" s="93">
        <f>COUNTIF(様式5!$AA$10:$AA$309,D78&amp;B77&amp;"1")</f>
        <v>0</v>
      </c>
      <c r="F78" s="72" t="e">
        <f t="shared" ref="F78" si="934">VLOOKUP(C77,$AX$7:$AY$10,2,FALSE)</f>
        <v>#N/A</v>
      </c>
      <c r="G78" s="119" t="e">
        <f t="shared" si="273"/>
        <v>#N/A</v>
      </c>
      <c r="H78" s="95">
        <f>COUNTIF(様式5!$AA$10:$AA$309,D78&amp;B77&amp;"2")</f>
        <v>0</v>
      </c>
      <c r="I78" s="96" t="e">
        <f t="shared" ref="I78" si="935">VLOOKUP(C77,$AX$7:$AZ$10,3,FALSE)</f>
        <v>#N/A</v>
      </c>
      <c r="J78" s="119" t="e">
        <f t="shared" si="275"/>
        <v>#N/A</v>
      </c>
      <c r="K78" s="95">
        <f>IF(COUNTIF(様式5!$AC$10:$AC$309,D78&amp;"400mR"&amp;B77)&gt;=1,1,0)+IF(COUNTIF(様式5!$AD$10:$AD$309,D78&amp;"1600mR"&amp;B77)&gt;=1,1,0)</f>
        <v>0</v>
      </c>
      <c r="L78" s="72" t="e">
        <f t="shared" ref="L78" si="936">VLOOKUP(C77,$AX$7:$BA$10,4,FALSE)</f>
        <v>#N/A</v>
      </c>
      <c r="M78" s="119" t="e">
        <f t="shared" si="277"/>
        <v>#N/A</v>
      </c>
      <c r="N78" s="97">
        <f>COUNTIF(様式5!$AE$10:$AE$309,B77&amp;D78)</f>
        <v>0</v>
      </c>
      <c r="O78" s="72">
        <v>400</v>
      </c>
      <c r="P78" s="94">
        <f t="shared" si="278"/>
        <v>0</v>
      </c>
      <c r="Q78" s="121" t="e">
        <f t="shared" si="290"/>
        <v>#N/A</v>
      </c>
      <c r="R78" s="149"/>
      <c r="S78" s="197"/>
      <c r="U78" s="90">
        <f t="shared" si="850"/>
        <v>0</v>
      </c>
      <c r="V78" s="90">
        <f t="shared" si="851"/>
        <v>0</v>
      </c>
      <c r="W78" s="90">
        <f t="shared" si="852"/>
        <v>0</v>
      </c>
      <c r="X78" s="90">
        <f t="shared" si="853"/>
        <v>0</v>
      </c>
      <c r="Y78" s="79">
        <f t="shared" si="854"/>
        <v>0</v>
      </c>
      <c r="Z78" s="79">
        <f t="shared" si="855"/>
        <v>0</v>
      </c>
      <c r="AA78" s="79">
        <f t="shared" ref="AA78" si="937">IFERROR(IF($C77=$AA$3,E78,0),0)</f>
        <v>0</v>
      </c>
      <c r="AB78" s="79">
        <f t="shared" ref="AB78" si="938">IFERROR(IF($C77=$AA$3,H78,0),0)</f>
        <v>0</v>
      </c>
      <c r="AC78" s="79">
        <f t="shared" ref="AC78" si="939">IFERROR(IF($C77=$AC$3,E78,0),0)</f>
        <v>0</v>
      </c>
      <c r="AD78" s="79">
        <f t="shared" ref="AD78" si="940">IFERROR(IF($C77=$AC$3,H78,0),0)</f>
        <v>0</v>
      </c>
      <c r="AE78" s="79">
        <f t="shared" ref="AE78" si="941">IFERROR(IF($C77=$AE$3,E78,0),0)</f>
        <v>0</v>
      </c>
      <c r="AF78" s="79">
        <f t="shared" ref="AF78" si="942">IFERROR(IF($C77=$AE$3,H78,0),0)</f>
        <v>0</v>
      </c>
      <c r="AH78" s="91"/>
      <c r="AI78" s="91"/>
      <c r="AJ78" s="91"/>
      <c r="AK78" s="91"/>
      <c r="AL78" s="91"/>
      <c r="AM78" s="91"/>
      <c r="AN78" s="85">
        <f t="shared" ref="AN78" si="943">IFERROR(IF($C77=$AN$3,$N78,0),0)</f>
        <v>0</v>
      </c>
      <c r="AO78" s="85">
        <f t="shared" ref="AO78" si="944">IFERROR(IF($C77=$AN$3,$K78,0),0)</f>
        <v>0</v>
      </c>
      <c r="AP78" s="85">
        <f t="shared" ref="AP78" si="945">IFERROR(IF($C77=$AP$3,$N78,0),0)</f>
        <v>0</v>
      </c>
      <c r="AQ78" s="85">
        <f t="shared" ref="AQ78" si="946">IFERROR(IF($C77=$AP$3,$K78,0),0)</f>
        <v>0</v>
      </c>
      <c r="AR78" s="85">
        <f t="shared" ref="AR78" si="947">IFERROR(IF($C77=$AR$3,$N78,0),0)</f>
        <v>0</v>
      </c>
      <c r="AS78" s="85">
        <f t="shared" ref="AS78" si="948">IFERROR(IF($C77=$AR$3,$K78,0),0)</f>
        <v>0</v>
      </c>
      <c r="AU78" s="195"/>
      <c r="AV78" s="195"/>
    </row>
    <row r="79" spans="1:48" ht="19" customHeight="1">
      <c r="A79" s="203">
        <v>37</v>
      </c>
      <c r="B79" s="209" t="e">
        <f>VLOOKUP(A79,様式5!$A$10:$B$309,2,FALSE)</f>
        <v>#N/A</v>
      </c>
      <c r="C79" s="206" t="e">
        <f>IF(VLOOKUP(A79,様式5!$A$10:$K$309,11,FALSE)="","",VLOOKUP(A79,様式5!$A$10:$K$309,11,FALSE))</f>
        <v>#N/A</v>
      </c>
      <c r="D79" s="86" t="s">
        <v>80</v>
      </c>
      <c r="E79" s="87">
        <f>COUNTIF(様式5!$AA$10:$AA$309,D79&amp;B79&amp;"1")</f>
        <v>0</v>
      </c>
      <c r="F79" s="70" t="e">
        <f t="shared" ref="F79" si="949">VLOOKUP(C79,$AX$7:$AY$10,2,FALSE)</f>
        <v>#N/A</v>
      </c>
      <c r="G79" s="118" t="e">
        <f t="shared" si="273"/>
        <v>#N/A</v>
      </c>
      <c r="H79" s="89">
        <f>COUNTIF(様式5!$AA$10:$AA$309,D79&amp;B79&amp;"2")</f>
        <v>0</v>
      </c>
      <c r="I79" s="70" t="e">
        <f t="shared" ref="I79" si="950">VLOOKUP(C79,$AX$7:$AZ$10,3,FALSE)</f>
        <v>#N/A</v>
      </c>
      <c r="J79" s="118" t="e">
        <f t="shared" si="275"/>
        <v>#N/A</v>
      </c>
      <c r="K79" s="89">
        <f>IF(COUNTIF(様式5!$AC$10:$AC$309,D79&amp;"400mR"&amp;B79)&gt;=1,1,0)+IF(COUNTIF(様式5!$AD$10:$AD$309,D79&amp;"1600mR"&amp;B79)&gt;=1,1,0)</f>
        <v>0</v>
      </c>
      <c r="L79" s="70" t="e">
        <f t="shared" ref="L79" si="951">VLOOKUP(C79,$AX$7:$BA$10,4,FALSE)</f>
        <v>#N/A</v>
      </c>
      <c r="M79" s="118" t="e">
        <f t="shared" si="277"/>
        <v>#N/A</v>
      </c>
      <c r="N79" s="89">
        <f>COUNTIF(様式5!$AE$10:$AE$309,B79&amp;D79)</f>
        <v>0</v>
      </c>
      <c r="O79" s="70">
        <v>400</v>
      </c>
      <c r="P79" s="88">
        <f t="shared" si="278"/>
        <v>0</v>
      </c>
      <c r="Q79" s="120" t="e">
        <f t="shared" si="290"/>
        <v>#N/A</v>
      </c>
      <c r="R79" s="127"/>
      <c r="S79" s="196" t="e">
        <f t="shared" ref="S79" si="952">SUM(Q79,Q80)</f>
        <v>#N/A</v>
      </c>
      <c r="U79" s="79">
        <f t="shared" si="850"/>
        <v>0</v>
      </c>
      <c r="V79" s="79">
        <f t="shared" si="851"/>
        <v>0</v>
      </c>
      <c r="W79" s="79">
        <f t="shared" si="852"/>
        <v>0</v>
      </c>
      <c r="X79" s="79">
        <f t="shared" si="853"/>
        <v>0</v>
      </c>
      <c r="Y79" s="79">
        <f t="shared" si="854"/>
        <v>0</v>
      </c>
      <c r="Z79" s="79">
        <f t="shared" si="855"/>
        <v>0</v>
      </c>
      <c r="AA79" s="90"/>
      <c r="AB79" s="90"/>
      <c r="AC79" s="90"/>
      <c r="AD79" s="90"/>
      <c r="AE79" s="90"/>
      <c r="AF79" s="90"/>
      <c r="AH79" s="85">
        <f t="shared" ref="AH79" si="953">IFERROR(IF($C79=$AH$3,$N79,0),0)</f>
        <v>0</v>
      </c>
      <c r="AI79" s="85">
        <f t="shared" ref="AI79" si="954">IFERROR(IF($C79=$AH$3,$K79,0),0)</f>
        <v>0</v>
      </c>
      <c r="AJ79" s="85">
        <f t="shared" ref="AJ79" si="955">IFERROR(IF($C79=$AJ$3,$N79,0),0)</f>
        <v>0</v>
      </c>
      <c r="AK79" s="85">
        <f t="shared" ref="AK79" si="956">IFERROR(IF($C79=$AJ$3,$K79,0),0)</f>
        <v>0</v>
      </c>
      <c r="AL79" s="85">
        <f t="shared" ref="AL79" si="957">IFERROR(IF($C79=$AL$3,$N79,0),0)</f>
        <v>0</v>
      </c>
      <c r="AM79" s="85">
        <f t="shared" ref="AM79" si="958">IFERROR(IF($C79=$AL$3,$K79,0),0)</f>
        <v>0</v>
      </c>
      <c r="AN79" s="91"/>
      <c r="AO79" s="91"/>
      <c r="AP79" s="91"/>
      <c r="AQ79" s="91"/>
      <c r="AR79" s="91"/>
      <c r="AS79" s="91"/>
      <c r="AU79" s="195" t="str">
        <f t="shared" ref="AU79" si="959">IF(SUM(E79:E80,H79:H80)=SUM(U79:AF80),"","×")</f>
        <v/>
      </c>
      <c r="AV79" s="195" t="str">
        <f t="shared" ref="AV79" si="960">IF(SUM(K79:K80,N79:N80)=SUM(AH79:AS80),"","×")</f>
        <v/>
      </c>
    </row>
    <row r="80" spans="1:48" ht="19" customHeight="1">
      <c r="A80" s="203"/>
      <c r="B80" s="209"/>
      <c r="C80" s="206"/>
      <c r="D80" s="92" t="s">
        <v>88</v>
      </c>
      <c r="E80" s="93">
        <f>COUNTIF(様式5!$AA$10:$AA$309,D80&amp;B79&amp;"1")</f>
        <v>0</v>
      </c>
      <c r="F80" s="72" t="e">
        <f t="shared" ref="F80" si="961">VLOOKUP(C79,$AX$7:$AY$10,2,FALSE)</f>
        <v>#N/A</v>
      </c>
      <c r="G80" s="119" t="e">
        <f t="shared" si="273"/>
        <v>#N/A</v>
      </c>
      <c r="H80" s="95">
        <f>COUNTIF(様式5!$AA$10:$AA$309,D80&amp;B79&amp;"2")</f>
        <v>0</v>
      </c>
      <c r="I80" s="96" t="e">
        <f t="shared" ref="I80" si="962">VLOOKUP(C79,$AX$7:$AZ$10,3,FALSE)</f>
        <v>#N/A</v>
      </c>
      <c r="J80" s="119" t="e">
        <f t="shared" si="275"/>
        <v>#N/A</v>
      </c>
      <c r="K80" s="95">
        <f>IF(COUNTIF(様式5!$AC$10:$AC$309,D80&amp;"400mR"&amp;B79)&gt;=1,1,0)+IF(COUNTIF(様式5!$AD$10:$AD$309,D80&amp;"1600mR"&amp;B79)&gt;=1,1,0)</f>
        <v>0</v>
      </c>
      <c r="L80" s="72" t="e">
        <f t="shared" ref="L80" si="963">VLOOKUP(C79,$AX$7:$BA$10,4,FALSE)</f>
        <v>#N/A</v>
      </c>
      <c r="M80" s="119" t="e">
        <f t="shared" si="277"/>
        <v>#N/A</v>
      </c>
      <c r="N80" s="97">
        <f>COUNTIF(様式5!$AE$10:$AE$309,B79&amp;D80)</f>
        <v>0</v>
      </c>
      <c r="O80" s="72">
        <v>400</v>
      </c>
      <c r="P80" s="94">
        <f t="shared" si="278"/>
        <v>0</v>
      </c>
      <c r="Q80" s="121" t="e">
        <f t="shared" si="290"/>
        <v>#N/A</v>
      </c>
      <c r="R80" s="149"/>
      <c r="S80" s="197"/>
      <c r="U80" s="90">
        <f t="shared" si="850"/>
        <v>0</v>
      </c>
      <c r="V80" s="90">
        <f t="shared" si="851"/>
        <v>0</v>
      </c>
      <c r="W80" s="90">
        <f t="shared" si="852"/>
        <v>0</v>
      </c>
      <c r="X80" s="90">
        <f t="shared" si="853"/>
        <v>0</v>
      </c>
      <c r="Y80" s="79">
        <f t="shared" si="854"/>
        <v>0</v>
      </c>
      <c r="Z80" s="79">
        <f t="shared" si="855"/>
        <v>0</v>
      </c>
      <c r="AA80" s="79">
        <f t="shared" ref="AA80" si="964">IFERROR(IF($C79=$AA$3,E80,0),0)</f>
        <v>0</v>
      </c>
      <c r="AB80" s="79">
        <f t="shared" ref="AB80" si="965">IFERROR(IF($C79=$AA$3,H80,0),0)</f>
        <v>0</v>
      </c>
      <c r="AC80" s="79">
        <f t="shared" ref="AC80" si="966">IFERROR(IF($C79=$AC$3,E80,0),0)</f>
        <v>0</v>
      </c>
      <c r="AD80" s="79">
        <f t="shared" ref="AD80" si="967">IFERROR(IF($C79=$AC$3,H80,0),0)</f>
        <v>0</v>
      </c>
      <c r="AE80" s="79">
        <f t="shared" ref="AE80" si="968">IFERROR(IF($C79=$AE$3,E80,0),0)</f>
        <v>0</v>
      </c>
      <c r="AF80" s="79">
        <f t="shared" ref="AF80" si="969">IFERROR(IF($C79=$AE$3,H80,0),0)</f>
        <v>0</v>
      </c>
      <c r="AH80" s="91"/>
      <c r="AI80" s="91"/>
      <c r="AJ80" s="91"/>
      <c r="AK80" s="91"/>
      <c r="AL80" s="91"/>
      <c r="AM80" s="91"/>
      <c r="AN80" s="85">
        <f t="shared" ref="AN80" si="970">IFERROR(IF($C79=$AN$3,$N80,0),0)</f>
        <v>0</v>
      </c>
      <c r="AO80" s="85">
        <f t="shared" ref="AO80" si="971">IFERROR(IF($C79=$AN$3,$K80,0),0)</f>
        <v>0</v>
      </c>
      <c r="AP80" s="85">
        <f t="shared" ref="AP80" si="972">IFERROR(IF($C79=$AP$3,$N80,0),0)</f>
        <v>0</v>
      </c>
      <c r="AQ80" s="85">
        <f t="shared" ref="AQ80" si="973">IFERROR(IF($C79=$AP$3,$K80,0),0)</f>
        <v>0</v>
      </c>
      <c r="AR80" s="85">
        <f t="shared" ref="AR80" si="974">IFERROR(IF($C79=$AR$3,$N80,0),0)</f>
        <v>0</v>
      </c>
      <c r="AS80" s="85">
        <f t="shared" ref="AS80" si="975">IFERROR(IF($C79=$AR$3,$K80,0),0)</f>
        <v>0</v>
      </c>
      <c r="AU80" s="195"/>
      <c r="AV80" s="195"/>
    </row>
    <row r="81" spans="1:48" ht="19" customHeight="1">
      <c r="A81" s="203">
        <v>38</v>
      </c>
      <c r="B81" s="209" t="e">
        <f>VLOOKUP(A81,様式5!$A$10:$B$309,2,FALSE)</f>
        <v>#N/A</v>
      </c>
      <c r="C81" s="206" t="e">
        <f>IF(VLOOKUP(A81,様式5!$A$10:$K$309,11,FALSE)="","",VLOOKUP(A81,様式5!$A$10:$K$309,11,FALSE))</f>
        <v>#N/A</v>
      </c>
      <c r="D81" s="86" t="s">
        <v>80</v>
      </c>
      <c r="E81" s="87">
        <f>COUNTIF(様式5!$AA$10:$AA$309,D81&amp;B81&amp;"1")</f>
        <v>0</v>
      </c>
      <c r="F81" s="70" t="e">
        <f t="shared" ref="F81" si="976">VLOOKUP(C81,$AX$7:$AY$10,2,FALSE)</f>
        <v>#N/A</v>
      </c>
      <c r="G81" s="118" t="e">
        <f t="shared" si="273"/>
        <v>#N/A</v>
      </c>
      <c r="H81" s="89">
        <f>COUNTIF(様式5!$AA$10:$AA$309,D81&amp;B81&amp;"2")</f>
        <v>0</v>
      </c>
      <c r="I81" s="70" t="e">
        <f t="shared" ref="I81" si="977">VLOOKUP(C81,$AX$7:$AZ$10,3,FALSE)</f>
        <v>#N/A</v>
      </c>
      <c r="J81" s="118" t="e">
        <f t="shared" si="275"/>
        <v>#N/A</v>
      </c>
      <c r="K81" s="89">
        <f>IF(COUNTIF(様式5!$AC$10:$AC$309,D81&amp;"400mR"&amp;B81)&gt;=1,1,0)+IF(COUNTIF(様式5!$AD$10:$AD$309,D81&amp;"1600mR"&amp;B81)&gt;=1,1,0)</f>
        <v>0</v>
      </c>
      <c r="L81" s="70" t="e">
        <f t="shared" ref="L81" si="978">VLOOKUP(C81,$AX$7:$BA$10,4,FALSE)</f>
        <v>#N/A</v>
      </c>
      <c r="M81" s="118" t="e">
        <f t="shared" si="277"/>
        <v>#N/A</v>
      </c>
      <c r="N81" s="89">
        <f>COUNTIF(様式5!$AE$10:$AE$309,B81&amp;D81)</f>
        <v>0</v>
      </c>
      <c r="O81" s="70">
        <v>400</v>
      </c>
      <c r="P81" s="88">
        <f t="shared" si="278"/>
        <v>0</v>
      </c>
      <c r="Q81" s="120" t="e">
        <f t="shared" si="290"/>
        <v>#N/A</v>
      </c>
      <c r="R81" s="127"/>
      <c r="S81" s="196" t="e">
        <f t="shared" ref="S81" si="979">SUM(Q81,Q82)</f>
        <v>#N/A</v>
      </c>
      <c r="U81" s="79">
        <f t="shared" si="850"/>
        <v>0</v>
      </c>
      <c r="V81" s="79">
        <f t="shared" si="851"/>
        <v>0</v>
      </c>
      <c r="W81" s="79">
        <f t="shared" si="852"/>
        <v>0</v>
      </c>
      <c r="X81" s="79">
        <f t="shared" si="853"/>
        <v>0</v>
      </c>
      <c r="Y81" s="79">
        <f t="shared" si="854"/>
        <v>0</v>
      </c>
      <c r="Z81" s="79">
        <f t="shared" si="855"/>
        <v>0</v>
      </c>
      <c r="AA81" s="90"/>
      <c r="AB81" s="90"/>
      <c r="AC81" s="90"/>
      <c r="AD81" s="90"/>
      <c r="AE81" s="90"/>
      <c r="AF81" s="90"/>
      <c r="AH81" s="85">
        <f t="shared" ref="AH81" si="980">IFERROR(IF($C81=$AH$3,$N81,0),0)</f>
        <v>0</v>
      </c>
      <c r="AI81" s="85">
        <f t="shared" ref="AI81" si="981">IFERROR(IF($C81=$AH$3,$K81,0),0)</f>
        <v>0</v>
      </c>
      <c r="AJ81" s="85">
        <f t="shared" ref="AJ81" si="982">IFERROR(IF($C81=$AJ$3,$N81,0),0)</f>
        <v>0</v>
      </c>
      <c r="AK81" s="85">
        <f t="shared" ref="AK81" si="983">IFERROR(IF($C81=$AJ$3,$K81,0),0)</f>
        <v>0</v>
      </c>
      <c r="AL81" s="85">
        <f t="shared" ref="AL81" si="984">IFERROR(IF($C81=$AL$3,$N81,0),0)</f>
        <v>0</v>
      </c>
      <c r="AM81" s="85">
        <f t="shared" ref="AM81" si="985">IFERROR(IF($C81=$AL$3,$K81,0),0)</f>
        <v>0</v>
      </c>
      <c r="AN81" s="91"/>
      <c r="AO81" s="91"/>
      <c r="AP81" s="91"/>
      <c r="AQ81" s="91"/>
      <c r="AR81" s="91"/>
      <c r="AS81" s="91"/>
      <c r="AU81" s="195" t="str">
        <f t="shared" ref="AU81" si="986">IF(SUM(E81:E82,H81:H82)=SUM(U81:AF82),"","×")</f>
        <v/>
      </c>
      <c r="AV81" s="195" t="str">
        <f t="shared" ref="AV81" si="987">IF(SUM(K81:K82,N81:N82)=SUM(AH81:AS82),"","×")</f>
        <v/>
      </c>
    </row>
    <row r="82" spans="1:48" ht="19" customHeight="1">
      <c r="A82" s="203"/>
      <c r="B82" s="209"/>
      <c r="C82" s="206"/>
      <c r="D82" s="92" t="s">
        <v>88</v>
      </c>
      <c r="E82" s="93">
        <f>COUNTIF(様式5!$AA$10:$AA$309,D82&amp;B81&amp;"1")</f>
        <v>0</v>
      </c>
      <c r="F82" s="72" t="e">
        <f t="shared" ref="F82" si="988">VLOOKUP(C81,$AX$7:$AY$10,2,FALSE)</f>
        <v>#N/A</v>
      </c>
      <c r="G82" s="119" t="e">
        <f t="shared" si="273"/>
        <v>#N/A</v>
      </c>
      <c r="H82" s="95">
        <f>COUNTIF(様式5!$AA$10:$AA$309,D82&amp;B81&amp;"2")</f>
        <v>0</v>
      </c>
      <c r="I82" s="96" t="e">
        <f t="shared" ref="I82" si="989">VLOOKUP(C81,$AX$7:$AZ$10,3,FALSE)</f>
        <v>#N/A</v>
      </c>
      <c r="J82" s="119" t="e">
        <f t="shared" si="275"/>
        <v>#N/A</v>
      </c>
      <c r="K82" s="95">
        <f>IF(COUNTIF(様式5!$AC$10:$AC$309,D82&amp;"400mR"&amp;B81)&gt;=1,1,0)+IF(COUNTIF(様式5!$AD$10:$AD$309,D82&amp;"1600mR"&amp;B81)&gt;=1,1,0)</f>
        <v>0</v>
      </c>
      <c r="L82" s="72" t="e">
        <f t="shared" ref="L82" si="990">VLOOKUP(C81,$AX$7:$BA$10,4,FALSE)</f>
        <v>#N/A</v>
      </c>
      <c r="M82" s="119" t="e">
        <f t="shared" si="277"/>
        <v>#N/A</v>
      </c>
      <c r="N82" s="97">
        <f>COUNTIF(様式5!$AE$10:$AE$309,B81&amp;D82)</f>
        <v>0</v>
      </c>
      <c r="O82" s="72">
        <v>400</v>
      </c>
      <c r="P82" s="94">
        <f t="shared" si="278"/>
        <v>0</v>
      </c>
      <c r="Q82" s="121" t="e">
        <f t="shared" si="290"/>
        <v>#N/A</v>
      </c>
      <c r="R82" s="149"/>
      <c r="S82" s="197"/>
      <c r="U82" s="90">
        <f t="shared" si="850"/>
        <v>0</v>
      </c>
      <c r="V82" s="90">
        <f t="shared" si="851"/>
        <v>0</v>
      </c>
      <c r="W82" s="90">
        <f t="shared" si="852"/>
        <v>0</v>
      </c>
      <c r="X82" s="90">
        <f t="shared" si="853"/>
        <v>0</v>
      </c>
      <c r="Y82" s="79">
        <f t="shared" si="854"/>
        <v>0</v>
      </c>
      <c r="Z82" s="79">
        <f t="shared" si="855"/>
        <v>0</v>
      </c>
      <c r="AA82" s="79">
        <f t="shared" ref="AA82" si="991">IFERROR(IF($C81=$AA$3,E82,0),0)</f>
        <v>0</v>
      </c>
      <c r="AB82" s="79">
        <f t="shared" ref="AB82" si="992">IFERROR(IF($C81=$AA$3,H82,0),0)</f>
        <v>0</v>
      </c>
      <c r="AC82" s="79">
        <f t="shared" ref="AC82" si="993">IFERROR(IF($C81=$AC$3,E82,0),0)</f>
        <v>0</v>
      </c>
      <c r="AD82" s="79">
        <f t="shared" ref="AD82" si="994">IFERROR(IF($C81=$AC$3,H82,0),0)</f>
        <v>0</v>
      </c>
      <c r="AE82" s="79">
        <f t="shared" ref="AE82" si="995">IFERROR(IF($C81=$AE$3,E82,0),0)</f>
        <v>0</v>
      </c>
      <c r="AF82" s="79">
        <f t="shared" ref="AF82" si="996">IFERROR(IF($C81=$AE$3,H82,0),0)</f>
        <v>0</v>
      </c>
      <c r="AH82" s="91"/>
      <c r="AI82" s="91"/>
      <c r="AJ82" s="91"/>
      <c r="AK82" s="91"/>
      <c r="AL82" s="91"/>
      <c r="AM82" s="91"/>
      <c r="AN82" s="85">
        <f t="shared" ref="AN82" si="997">IFERROR(IF($C81=$AN$3,$N82,0),0)</f>
        <v>0</v>
      </c>
      <c r="AO82" s="85">
        <f t="shared" ref="AO82" si="998">IFERROR(IF($C81=$AN$3,$K82,0),0)</f>
        <v>0</v>
      </c>
      <c r="AP82" s="85">
        <f t="shared" ref="AP82" si="999">IFERROR(IF($C81=$AP$3,$N82,0),0)</f>
        <v>0</v>
      </c>
      <c r="AQ82" s="85">
        <f t="shared" ref="AQ82" si="1000">IFERROR(IF($C81=$AP$3,$K82,0),0)</f>
        <v>0</v>
      </c>
      <c r="AR82" s="85">
        <f t="shared" ref="AR82" si="1001">IFERROR(IF($C81=$AR$3,$N82,0),0)</f>
        <v>0</v>
      </c>
      <c r="AS82" s="85">
        <f t="shared" ref="AS82" si="1002">IFERROR(IF($C81=$AR$3,$K82,0),0)</f>
        <v>0</v>
      </c>
      <c r="AU82" s="195"/>
      <c r="AV82" s="195"/>
    </row>
    <row r="83" spans="1:48" ht="19" customHeight="1">
      <c r="A83" s="203">
        <v>39</v>
      </c>
      <c r="B83" s="209" t="e">
        <f>VLOOKUP(A83,様式5!$A$10:$B$309,2,FALSE)</f>
        <v>#N/A</v>
      </c>
      <c r="C83" s="206" t="e">
        <f>IF(VLOOKUP(A83,様式5!$A$10:$K$309,11,FALSE)="","",VLOOKUP(A83,様式5!$A$10:$K$309,11,FALSE))</f>
        <v>#N/A</v>
      </c>
      <c r="D83" s="86" t="s">
        <v>80</v>
      </c>
      <c r="E83" s="87">
        <f>COUNTIF(様式5!$AA$10:$AA$309,D83&amp;B83&amp;"1")</f>
        <v>0</v>
      </c>
      <c r="F83" s="70" t="e">
        <f t="shared" ref="F83" si="1003">VLOOKUP(C83,$AX$7:$AY$10,2,FALSE)</f>
        <v>#N/A</v>
      </c>
      <c r="G83" s="118" t="e">
        <f t="shared" si="273"/>
        <v>#N/A</v>
      </c>
      <c r="H83" s="89">
        <f>COUNTIF(様式5!$AA$10:$AA$309,D83&amp;B83&amp;"2")</f>
        <v>0</v>
      </c>
      <c r="I83" s="70" t="e">
        <f t="shared" ref="I83" si="1004">VLOOKUP(C83,$AX$7:$AZ$10,3,FALSE)</f>
        <v>#N/A</v>
      </c>
      <c r="J83" s="118" t="e">
        <f t="shared" si="275"/>
        <v>#N/A</v>
      </c>
      <c r="K83" s="89">
        <f>IF(COUNTIF(様式5!$AC$10:$AC$309,D83&amp;"400mR"&amp;B83)&gt;=1,1,0)+IF(COUNTIF(様式5!$AD$10:$AD$309,D83&amp;"1600mR"&amp;B83)&gt;=1,1,0)</f>
        <v>0</v>
      </c>
      <c r="L83" s="70" t="e">
        <f t="shared" ref="L83" si="1005">VLOOKUP(C83,$AX$7:$BA$10,4,FALSE)</f>
        <v>#N/A</v>
      </c>
      <c r="M83" s="118" t="e">
        <f t="shared" si="277"/>
        <v>#N/A</v>
      </c>
      <c r="N83" s="89">
        <f>COUNTIF(様式5!$AE$10:$AE$309,B83&amp;D83)</f>
        <v>0</v>
      </c>
      <c r="O83" s="70">
        <v>400</v>
      </c>
      <c r="P83" s="88">
        <f t="shared" si="278"/>
        <v>0</v>
      </c>
      <c r="Q83" s="120" t="e">
        <f t="shared" si="290"/>
        <v>#N/A</v>
      </c>
      <c r="R83" s="127"/>
      <c r="S83" s="196" t="e">
        <f t="shared" ref="S83" si="1006">SUM(Q83,Q84)</f>
        <v>#N/A</v>
      </c>
      <c r="U83" s="79">
        <f t="shared" si="850"/>
        <v>0</v>
      </c>
      <c r="V83" s="79">
        <f t="shared" si="851"/>
        <v>0</v>
      </c>
      <c r="W83" s="79">
        <f t="shared" si="852"/>
        <v>0</v>
      </c>
      <c r="X83" s="79">
        <f t="shared" si="853"/>
        <v>0</v>
      </c>
      <c r="Y83" s="79">
        <f t="shared" si="854"/>
        <v>0</v>
      </c>
      <c r="Z83" s="79">
        <f t="shared" si="855"/>
        <v>0</v>
      </c>
      <c r="AA83" s="90"/>
      <c r="AB83" s="90"/>
      <c r="AC83" s="90"/>
      <c r="AD83" s="90"/>
      <c r="AE83" s="90"/>
      <c r="AF83" s="90"/>
      <c r="AH83" s="85">
        <f t="shared" ref="AH83" si="1007">IFERROR(IF($C83=$AH$3,$N83,0),0)</f>
        <v>0</v>
      </c>
      <c r="AI83" s="85">
        <f t="shared" ref="AI83" si="1008">IFERROR(IF($C83=$AH$3,$K83,0),0)</f>
        <v>0</v>
      </c>
      <c r="AJ83" s="85">
        <f t="shared" ref="AJ83" si="1009">IFERROR(IF($C83=$AJ$3,$N83,0),0)</f>
        <v>0</v>
      </c>
      <c r="AK83" s="85">
        <f t="shared" ref="AK83" si="1010">IFERROR(IF($C83=$AJ$3,$K83,0),0)</f>
        <v>0</v>
      </c>
      <c r="AL83" s="85">
        <f t="shared" ref="AL83" si="1011">IFERROR(IF($C83=$AL$3,$N83,0),0)</f>
        <v>0</v>
      </c>
      <c r="AM83" s="85">
        <f t="shared" ref="AM83" si="1012">IFERROR(IF($C83=$AL$3,$K83,0),0)</f>
        <v>0</v>
      </c>
      <c r="AN83" s="91"/>
      <c r="AO83" s="91"/>
      <c r="AP83" s="91"/>
      <c r="AQ83" s="91"/>
      <c r="AR83" s="91"/>
      <c r="AS83" s="91"/>
      <c r="AU83" s="195" t="str">
        <f t="shared" ref="AU83" si="1013">IF(SUM(E83:E84,H83:H84)=SUM(U83:AF84),"","×")</f>
        <v/>
      </c>
      <c r="AV83" s="195" t="str">
        <f t="shared" ref="AV83" si="1014">IF(SUM(K83:K84,N83:N84)=SUM(AH83:AS84),"","×")</f>
        <v/>
      </c>
    </row>
    <row r="84" spans="1:48" ht="19" customHeight="1">
      <c r="A84" s="203"/>
      <c r="B84" s="209"/>
      <c r="C84" s="206"/>
      <c r="D84" s="92" t="s">
        <v>88</v>
      </c>
      <c r="E84" s="93">
        <f>COUNTIF(様式5!$AA$10:$AA$309,D84&amp;B83&amp;"1")</f>
        <v>0</v>
      </c>
      <c r="F84" s="72" t="e">
        <f t="shared" ref="F84" si="1015">VLOOKUP(C83,$AX$7:$AY$10,2,FALSE)</f>
        <v>#N/A</v>
      </c>
      <c r="G84" s="119" t="e">
        <f t="shared" si="273"/>
        <v>#N/A</v>
      </c>
      <c r="H84" s="95">
        <f>COUNTIF(様式5!$AA$10:$AA$309,D84&amp;B83&amp;"2")</f>
        <v>0</v>
      </c>
      <c r="I84" s="96" t="e">
        <f t="shared" ref="I84" si="1016">VLOOKUP(C83,$AX$7:$AZ$10,3,FALSE)</f>
        <v>#N/A</v>
      </c>
      <c r="J84" s="119" t="e">
        <f t="shared" si="275"/>
        <v>#N/A</v>
      </c>
      <c r="K84" s="95">
        <f>IF(COUNTIF(様式5!$AC$10:$AC$309,D84&amp;"400mR"&amp;B83)&gt;=1,1,0)+IF(COUNTIF(様式5!$AD$10:$AD$309,D84&amp;"1600mR"&amp;B83)&gt;=1,1,0)</f>
        <v>0</v>
      </c>
      <c r="L84" s="72" t="e">
        <f t="shared" ref="L84" si="1017">VLOOKUP(C83,$AX$7:$BA$10,4,FALSE)</f>
        <v>#N/A</v>
      </c>
      <c r="M84" s="119" t="e">
        <f t="shared" si="277"/>
        <v>#N/A</v>
      </c>
      <c r="N84" s="97">
        <f>COUNTIF(様式5!$AE$10:$AE$309,B83&amp;D84)</f>
        <v>0</v>
      </c>
      <c r="O84" s="72">
        <v>400</v>
      </c>
      <c r="P84" s="94">
        <f t="shared" si="278"/>
        <v>0</v>
      </c>
      <c r="Q84" s="121" t="e">
        <f t="shared" si="290"/>
        <v>#N/A</v>
      </c>
      <c r="R84" s="149"/>
      <c r="S84" s="197"/>
      <c r="U84" s="90">
        <f t="shared" si="850"/>
        <v>0</v>
      </c>
      <c r="V84" s="90">
        <f t="shared" si="851"/>
        <v>0</v>
      </c>
      <c r="W84" s="90">
        <f t="shared" si="852"/>
        <v>0</v>
      </c>
      <c r="X84" s="90">
        <f t="shared" si="853"/>
        <v>0</v>
      </c>
      <c r="Y84" s="79">
        <f t="shared" si="854"/>
        <v>0</v>
      </c>
      <c r="Z84" s="79">
        <f t="shared" si="855"/>
        <v>0</v>
      </c>
      <c r="AA84" s="79">
        <f t="shared" ref="AA84" si="1018">IFERROR(IF($C83=$AA$3,E84,0),0)</f>
        <v>0</v>
      </c>
      <c r="AB84" s="79">
        <f t="shared" ref="AB84" si="1019">IFERROR(IF($C83=$AA$3,H84,0),0)</f>
        <v>0</v>
      </c>
      <c r="AC84" s="79">
        <f t="shared" ref="AC84" si="1020">IFERROR(IF($C83=$AC$3,E84,0),0)</f>
        <v>0</v>
      </c>
      <c r="AD84" s="79">
        <f t="shared" ref="AD84" si="1021">IFERROR(IF($C83=$AC$3,H84,0),0)</f>
        <v>0</v>
      </c>
      <c r="AE84" s="79">
        <f t="shared" ref="AE84" si="1022">IFERROR(IF($C83=$AE$3,E84,0),0)</f>
        <v>0</v>
      </c>
      <c r="AF84" s="79">
        <f t="shared" ref="AF84" si="1023">IFERROR(IF($C83=$AE$3,H84,0),0)</f>
        <v>0</v>
      </c>
      <c r="AH84" s="91"/>
      <c r="AI84" s="91"/>
      <c r="AJ84" s="91"/>
      <c r="AK84" s="91"/>
      <c r="AL84" s="91"/>
      <c r="AM84" s="91"/>
      <c r="AN84" s="85">
        <f t="shared" ref="AN84" si="1024">IFERROR(IF($C83=$AN$3,$N84,0),0)</f>
        <v>0</v>
      </c>
      <c r="AO84" s="85">
        <f t="shared" ref="AO84" si="1025">IFERROR(IF($C83=$AN$3,$K84,0),0)</f>
        <v>0</v>
      </c>
      <c r="AP84" s="85">
        <f t="shared" ref="AP84" si="1026">IFERROR(IF($C83=$AP$3,$N84,0),0)</f>
        <v>0</v>
      </c>
      <c r="AQ84" s="85">
        <f t="shared" ref="AQ84" si="1027">IFERROR(IF($C83=$AP$3,$K84,0),0)</f>
        <v>0</v>
      </c>
      <c r="AR84" s="85">
        <f t="shared" ref="AR84" si="1028">IFERROR(IF($C83=$AR$3,$N84,0),0)</f>
        <v>0</v>
      </c>
      <c r="AS84" s="85">
        <f t="shared" ref="AS84" si="1029">IFERROR(IF($C83=$AR$3,$K84,0),0)</f>
        <v>0</v>
      </c>
      <c r="AU84" s="195"/>
      <c r="AV84" s="195"/>
    </row>
    <row r="85" spans="1:48" ht="19" customHeight="1">
      <c r="A85" s="203">
        <v>40</v>
      </c>
      <c r="B85" s="209" t="e">
        <f>VLOOKUP(A85,様式5!$A$10:$B$309,2,FALSE)</f>
        <v>#N/A</v>
      </c>
      <c r="C85" s="206" t="e">
        <f>IF(VLOOKUP(A85,様式5!$A$10:$K$309,11,FALSE)="","",VLOOKUP(A85,様式5!$A$10:$K$309,11,FALSE))</f>
        <v>#N/A</v>
      </c>
      <c r="D85" s="86" t="s">
        <v>80</v>
      </c>
      <c r="E85" s="87">
        <f>COUNTIF(様式5!$AA$10:$AA$309,D85&amp;B85&amp;"1")</f>
        <v>0</v>
      </c>
      <c r="F85" s="70" t="e">
        <f t="shared" ref="F85" si="1030">VLOOKUP(C85,$AX$7:$AY$10,2,FALSE)</f>
        <v>#N/A</v>
      </c>
      <c r="G85" s="118" t="e">
        <f t="shared" si="273"/>
        <v>#N/A</v>
      </c>
      <c r="H85" s="89">
        <f>COUNTIF(様式5!$AA$10:$AA$309,D85&amp;B85&amp;"2")</f>
        <v>0</v>
      </c>
      <c r="I85" s="70" t="e">
        <f t="shared" ref="I85" si="1031">VLOOKUP(C85,$AX$7:$AZ$10,3,FALSE)</f>
        <v>#N/A</v>
      </c>
      <c r="J85" s="118" t="e">
        <f t="shared" si="275"/>
        <v>#N/A</v>
      </c>
      <c r="K85" s="89">
        <f>IF(COUNTIF(様式5!$AC$10:$AC$309,D85&amp;"400mR"&amp;B85)&gt;=1,1,0)+IF(COUNTIF(様式5!$AD$10:$AD$309,D85&amp;"1600mR"&amp;B85)&gt;=1,1,0)</f>
        <v>0</v>
      </c>
      <c r="L85" s="70" t="e">
        <f t="shared" ref="L85" si="1032">VLOOKUP(C85,$AX$7:$BA$10,4,FALSE)</f>
        <v>#N/A</v>
      </c>
      <c r="M85" s="118" t="e">
        <f t="shared" si="277"/>
        <v>#N/A</v>
      </c>
      <c r="N85" s="89">
        <f>COUNTIF(様式5!$AE$10:$AE$309,B85&amp;D85)</f>
        <v>0</v>
      </c>
      <c r="O85" s="70">
        <v>400</v>
      </c>
      <c r="P85" s="88">
        <f t="shared" si="278"/>
        <v>0</v>
      </c>
      <c r="Q85" s="120" t="e">
        <f t="shared" si="290"/>
        <v>#N/A</v>
      </c>
      <c r="R85" s="127"/>
      <c r="S85" s="196" t="e">
        <f t="shared" ref="S85" si="1033">SUM(Q85,Q86)</f>
        <v>#N/A</v>
      </c>
      <c r="U85" s="79">
        <f t="shared" si="850"/>
        <v>0</v>
      </c>
      <c r="V85" s="79">
        <f t="shared" si="851"/>
        <v>0</v>
      </c>
      <c r="W85" s="79">
        <f t="shared" si="852"/>
        <v>0</v>
      </c>
      <c r="X85" s="79">
        <f t="shared" si="853"/>
        <v>0</v>
      </c>
      <c r="Y85" s="79">
        <f t="shared" si="854"/>
        <v>0</v>
      </c>
      <c r="Z85" s="79">
        <f t="shared" si="855"/>
        <v>0</v>
      </c>
      <c r="AA85" s="90"/>
      <c r="AB85" s="90"/>
      <c r="AC85" s="90"/>
      <c r="AD85" s="90"/>
      <c r="AE85" s="90"/>
      <c r="AF85" s="90"/>
      <c r="AH85" s="85">
        <f t="shared" ref="AH85" si="1034">IFERROR(IF($C85=$AH$3,$N85,0),0)</f>
        <v>0</v>
      </c>
      <c r="AI85" s="85">
        <f t="shared" ref="AI85" si="1035">IFERROR(IF($C85=$AH$3,$K85,0),0)</f>
        <v>0</v>
      </c>
      <c r="AJ85" s="85">
        <f t="shared" ref="AJ85" si="1036">IFERROR(IF($C85=$AJ$3,$N85,0),0)</f>
        <v>0</v>
      </c>
      <c r="AK85" s="85">
        <f t="shared" ref="AK85" si="1037">IFERROR(IF($C85=$AJ$3,$K85,0),0)</f>
        <v>0</v>
      </c>
      <c r="AL85" s="85">
        <f t="shared" ref="AL85" si="1038">IFERROR(IF($C85=$AL$3,$N85,0),0)</f>
        <v>0</v>
      </c>
      <c r="AM85" s="85">
        <f t="shared" ref="AM85" si="1039">IFERROR(IF($C85=$AL$3,$K85,0),0)</f>
        <v>0</v>
      </c>
      <c r="AN85" s="91"/>
      <c r="AO85" s="91"/>
      <c r="AP85" s="91"/>
      <c r="AQ85" s="91"/>
      <c r="AR85" s="91"/>
      <c r="AS85" s="91"/>
      <c r="AU85" s="195" t="str">
        <f t="shared" ref="AU85" si="1040">IF(SUM(E85:E86,H85:H86)=SUM(U85:AF86),"","×")</f>
        <v/>
      </c>
      <c r="AV85" s="195" t="str">
        <f t="shared" ref="AV85" si="1041">IF(SUM(K85:K86,N85:N86)=SUM(AH85:AS86),"","×")</f>
        <v/>
      </c>
    </row>
    <row r="86" spans="1:48" ht="19" customHeight="1">
      <c r="A86" s="203"/>
      <c r="B86" s="209"/>
      <c r="C86" s="206"/>
      <c r="D86" s="92" t="s">
        <v>88</v>
      </c>
      <c r="E86" s="93">
        <f>COUNTIF(様式5!$AA$10:$AA$309,D86&amp;B85&amp;"1")</f>
        <v>0</v>
      </c>
      <c r="F86" s="72" t="e">
        <f t="shared" ref="F86" si="1042">VLOOKUP(C85,$AX$7:$AY$10,2,FALSE)</f>
        <v>#N/A</v>
      </c>
      <c r="G86" s="119" t="e">
        <f t="shared" si="273"/>
        <v>#N/A</v>
      </c>
      <c r="H86" s="95">
        <f>COUNTIF(様式5!$AA$10:$AA$309,D86&amp;B85&amp;"2")</f>
        <v>0</v>
      </c>
      <c r="I86" s="96" t="e">
        <f t="shared" ref="I86" si="1043">VLOOKUP(C85,$AX$7:$AZ$10,3,FALSE)</f>
        <v>#N/A</v>
      </c>
      <c r="J86" s="119" t="e">
        <f t="shared" si="275"/>
        <v>#N/A</v>
      </c>
      <c r="K86" s="95">
        <f>IF(COUNTIF(様式5!$AC$10:$AC$309,D86&amp;"400mR"&amp;B85)&gt;=1,1,0)+IF(COUNTIF(様式5!$AD$10:$AD$309,D86&amp;"1600mR"&amp;B85)&gt;=1,1,0)</f>
        <v>0</v>
      </c>
      <c r="L86" s="72" t="e">
        <f t="shared" ref="L86" si="1044">VLOOKUP(C85,$AX$7:$BA$10,4,FALSE)</f>
        <v>#N/A</v>
      </c>
      <c r="M86" s="119" t="e">
        <f t="shared" si="277"/>
        <v>#N/A</v>
      </c>
      <c r="N86" s="97">
        <f>COUNTIF(様式5!$AE$10:$AE$309,B85&amp;D86)</f>
        <v>0</v>
      </c>
      <c r="O86" s="72">
        <v>400</v>
      </c>
      <c r="P86" s="94">
        <f t="shared" si="278"/>
        <v>0</v>
      </c>
      <c r="Q86" s="121" t="e">
        <f t="shared" si="290"/>
        <v>#N/A</v>
      </c>
      <c r="R86" s="149"/>
      <c r="S86" s="197"/>
      <c r="U86" s="90">
        <f t="shared" si="850"/>
        <v>0</v>
      </c>
      <c r="V86" s="90">
        <f t="shared" si="851"/>
        <v>0</v>
      </c>
      <c r="W86" s="90">
        <f t="shared" si="852"/>
        <v>0</v>
      </c>
      <c r="X86" s="90">
        <f t="shared" si="853"/>
        <v>0</v>
      </c>
      <c r="Y86" s="79">
        <f t="shared" si="854"/>
        <v>0</v>
      </c>
      <c r="Z86" s="79">
        <f t="shared" si="855"/>
        <v>0</v>
      </c>
      <c r="AA86" s="79">
        <f t="shared" ref="AA86" si="1045">IFERROR(IF($C85=$AA$3,E86,0),0)</f>
        <v>0</v>
      </c>
      <c r="AB86" s="79">
        <f t="shared" ref="AB86" si="1046">IFERROR(IF($C85=$AA$3,H86,0),0)</f>
        <v>0</v>
      </c>
      <c r="AC86" s="79">
        <f t="shared" ref="AC86" si="1047">IFERROR(IF($C85=$AC$3,E86,0),0)</f>
        <v>0</v>
      </c>
      <c r="AD86" s="79">
        <f t="shared" ref="AD86" si="1048">IFERROR(IF($C85=$AC$3,H86,0),0)</f>
        <v>0</v>
      </c>
      <c r="AE86" s="79">
        <f t="shared" ref="AE86" si="1049">IFERROR(IF($C85=$AE$3,E86,0),0)</f>
        <v>0</v>
      </c>
      <c r="AF86" s="79">
        <f t="shared" ref="AF86" si="1050">IFERROR(IF($C85=$AE$3,H86,0),0)</f>
        <v>0</v>
      </c>
      <c r="AH86" s="91"/>
      <c r="AI86" s="91"/>
      <c r="AJ86" s="91"/>
      <c r="AK86" s="91"/>
      <c r="AL86" s="91"/>
      <c r="AM86" s="91"/>
      <c r="AN86" s="85">
        <f t="shared" ref="AN86" si="1051">IFERROR(IF($C85=$AN$3,$N86,0),0)</f>
        <v>0</v>
      </c>
      <c r="AO86" s="85">
        <f t="shared" ref="AO86" si="1052">IFERROR(IF($C85=$AN$3,$K86,0),0)</f>
        <v>0</v>
      </c>
      <c r="AP86" s="85">
        <f t="shared" ref="AP86" si="1053">IFERROR(IF($C85=$AP$3,$N86,0),0)</f>
        <v>0</v>
      </c>
      <c r="AQ86" s="85">
        <f t="shared" ref="AQ86" si="1054">IFERROR(IF($C85=$AP$3,$K86,0),0)</f>
        <v>0</v>
      </c>
      <c r="AR86" s="85">
        <f t="shared" ref="AR86" si="1055">IFERROR(IF($C85=$AR$3,$N86,0),0)</f>
        <v>0</v>
      </c>
      <c r="AS86" s="85">
        <f t="shared" ref="AS86" si="1056">IFERROR(IF($C85=$AR$3,$K86,0),0)</f>
        <v>0</v>
      </c>
      <c r="AU86" s="195"/>
      <c r="AV86" s="195"/>
    </row>
    <row r="87" spans="1:48" ht="19" customHeight="1">
      <c r="A87" s="203">
        <v>41</v>
      </c>
      <c r="B87" s="209" t="e">
        <f>VLOOKUP(A87,様式5!$A$10:$B$309,2,FALSE)</f>
        <v>#N/A</v>
      </c>
      <c r="C87" s="206" t="e">
        <f>IF(VLOOKUP(A87,様式5!$A$10:$K$309,11,FALSE)="","",VLOOKUP(A87,様式5!$A$10:$K$309,11,FALSE))</f>
        <v>#N/A</v>
      </c>
      <c r="D87" s="86" t="s">
        <v>80</v>
      </c>
      <c r="E87" s="87">
        <f>COUNTIF(様式5!$AA$10:$AA$309,D87&amp;B87&amp;"1")</f>
        <v>0</v>
      </c>
      <c r="F87" s="70" t="e">
        <f t="shared" ref="F87" si="1057">VLOOKUP(C87,$AX$7:$AY$10,2,FALSE)</f>
        <v>#N/A</v>
      </c>
      <c r="G87" s="118" t="e">
        <f t="shared" si="273"/>
        <v>#N/A</v>
      </c>
      <c r="H87" s="89">
        <f>COUNTIF(様式5!$AA$10:$AA$309,D87&amp;B87&amp;"2")</f>
        <v>0</v>
      </c>
      <c r="I87" s="70" t="e">
        <f t="shared" ref="I87" si="1058">VLOOKUP(C87,$AX$7:$AZ$10,3,FALSE)</f>
        <v>#N/A</v>
      </c>
      <c r="J87" s="118" t="e">
        <f t="shared" si="275"/>
        <v>#N/A</v>
      </c>
      <c r="K87" s="89">
        <f>IF(COUNTIF(様式5!$AC$10:$AC$309,D87&amp;"400mR"&amp;B87)&gt;=1,1,0)+IF(COUNTIF(様式5!$AD$10:$AD$309,D87&amp;"1600mR"&amp;B87)&gt;=1,1,0)</f>
        <v>0</v>
      </c>
      <c r="L87" s="70" t="e">
        <f t="shared" ref="L87" si="1059">VLOOKUP(C87,$AX$7:$BA$10,4,FALSE)</f>
        <v>#N/A</v>
      </c>
      <c r="M87" s="118" t="e">
        <f t="shared" si="277"/>
        <v>#N/A</v>
      </c>
      <c r="N87" s="89">
        <f>COUNTIF(様式5!$AE$10:$AE$309,B87&amp;D87)</f>
        <v>0</v>
      </c>
      <c r="O87" s="70">
        <v>400</v>
      </c>
      <c r="P87" s="88">
        <f t="shared" si="278"/>
        <v>0</v>
      </c>
      <c r="Q87" s="120" t="e">
        <f t="shared" si="290"/>
        <v>#N/A</v>
      </c>
      <c r="R87" s="127"/>
      <c r="S87" s="196" t="e">
        <f t="shared" ref="S87" si="1060">SUM(Q87,Q88)</f>
        <v>#N/A</v>
      </c>
      <c r="U87" s="79">
        <f t="shared" si="850"/>
        <v>0</v>
      </c>
      <c r="V87" s="79">
        <f t="shared" si="851"/>
        <v>0</v>
      </c>
      <c r="W87" s="79">
        <f t="shared" si="852"/>
        <v>0</v>
      </c>
      <c r="X87" s="79">
        <f t="shared" si="853"/>
        <v>0</v>
      </c>
      <c r="Y87" s="79">
        <f t="shared" si="854"/>
        <v>0</v>
      </c>
      <c r="Z87" s="79">
        <f t="shared" si="855"/>
        <v>0</v>
      </c>
      <c r="AA87" s="90"/>
      <c r="AB87" s="90"/>
      <c r="AC87" s="90"/>
      <c r="AD87" s="90"/>
      <c r="AE87" s="90"/>
      <c r="AF87" s="90"/>
      <c r="AH87" s="85">
        <f t="shared" ref="AH87" si="1061">IFERROR(IF($C87=$AH$3,$N87,0),0)</f>
        <v>0</v>
      </c>
      <c r="AI87" s="85">
        <f t="shared" ref="AI87" si="1062">IFERROR(IF($C87=$AH$3,$K87,0),0)</f>
        <v>0</v>
      </c>
      <c r="AJ87" s="85">
        <f t="shared" ref="AJ87" si="1063">IFERROR(IF($C87=$AJ$3,$N87,0),0)</f>
        <v>0</v>
      </c>
      <c r="AK87" s="85">
        <f t="shared" ref="AK87" si="1064">IFERROR(IF($C87=$AJ$3,$K87,0),0)</f>
        <v>0</v>
      </c>
      <c r="AL87" s="85">
        <f t="shared" ref="AL87" si="1065">IFERROR(IF($C87=$AL$3,$N87,0),0)</f>
        <v>0</v>
      </c>
      <c r="AM87" s="85">
        <f t="shared" ref="AM87" si="1066">IFERROR(IF($C87=$AL$3,$K87,0),0)</f>
        <v>0</v>
      </c>
      <c r="AN87" s="91"/>
      <c r="AO87" s="91"/>
      <c r="AP87" s="91"/>
      <c r="AQ87" s="91"/>
      <c r="AR87" s="91"/>
      <c r="AS87" s="91"/>
      <c r="AU87" s="195" t="str">
        <f t="shared" ref="AU87" si="1067">IF(SUM(E87:E88,H87:H88)=SUM(U87:AF88),"","×")</f>
        <v/>
      </c>
      <c r="AV87" s="195" t="str">
        <f t="shared" ref="AV87" si="1068">IF(SUM(K87:K88,N87:N88)=SUM(AH87:AS88),"","×")</f>
        <v/>
      </c>
    </row>
    <row r="88" spans="1:48" ht="19" customHeight="1">
      <c r="A88" s="203"/>
      <c r="B88" s="209"/>
      <c r="C88" s="206"/>
      <c r="D88" s="92" t="s">
        <v>88</v>
      </c>
      <c r="E88" s="93">
        <f>COUNTIF(様式5!$AA$10:$AA$309,D88&amp;B87&amp;"1")</f>
        <v>0</v>
      </c>
      <c r="F88" s="72" t="e">
        <f t="shared" ref="F88" si="1069">VLOOKUP(C87,$AX$7:$AY$10,2,FALSE)</f>
        <v>#N/A</v>
      </c>
      <c r="G88" s="119" t="e">
        <f t="shared" si="273"/>
        <v>#N/A</v>
      </c>
      <c r="H88" s="95">
        <f>COUNTIF(様式5!$AA$10:$AA$309,D88&amp;B87&amp;"2")</f>
        <v>0</v>
      </c>
      <c r="I88" s="96" t="e">
        <f t="shared" ref="I88" si="1070">VLOOKUP(C87,$AX$7:$AZ$10,3,FALSE)</f>
        <v>#N/A</v>
      </c>
      <c r="J88" s="119" t="e">
        <f t="shared" si="275"/>
        <v>#N/A</v>
      </c>
      <c r="K88" s="95">
        <f>IF(COUNTIF(様式5!$AC$10:$AC$309,D88&amp;"400mR"&amp;B87)&gt;=1,1,0)+IF(COUNTIF(様式5!$AD$10:$AD$309,D88&amp;"1600mR"&amp;B87)&gt;=1,1,0)</f>
        <v>0</v>
      </c>
      <c r="L88" s="72" t="e">
        <f t="shared" ref="L88" si="1071">VLOOKUP(C87,$AX$7:$BA$10,4,FALSE)</f>
        <v>#N/A</v>
      </c>
      <c r="M88" s="119" t="e">
        <f t="shared" si="277"/>
        <v>#N/A</v>
      </c>
      <c r="N88" s="97">
        <f>COUNTIF(様式5!$AE$10:$AE$309,B87&amp;D88)</f>
        <v>0</v>
      </c>
      <c r="O88" s="72">
        <v>400</v>
      </c>
      <c r="P88" s="94">
        <f t="shared" si="278"/>
        <v>0</v>
      </c>
      <c r="Q88" s="121" t="e">
        <f t="shared" si="290"/>
        <v>#N/A</v>
      </c>
      <c r="R88" s="149"/>
      <c r="S88" s="197"/>
      <c r="U88" s="90">
        <f t="shared" si="850"/>
        <v>0</v>
      </c>
      <c r="V88" s="90">
        <f t="shared" si="851"/>
        <v>0</v>
      </c>
      <c r="W88" s="90">
        <f t="shared" si="852"/>
        <v>0</v>
      </c>
      <c r="X88" s="90">
        <f t="shared" si="853"/>
        <v>0</v>
      </c>
      <c r="Y88" s="79">
        <f t="shared" si="854"/>
        <v>0</v>
      </c>
      <c r="Z88" s="79">
        <f t="shared" si="855"/>
        <v>0</v>
      </c>
      <c r="AA88" s="79">
        <f t="shared" ref="AA88" si="1072">IFERROR(IF($C87=$AA$3,E88,0),0)</f>
        <v>0</v>
      </c>
      <c r="AB88" s="79">
        <f t="shared" ref="AB88" si="1073">IFERROR(IF($C87=$AA$3,H88,0),0)</f>
        <v>0</v>
      </c>
      <c r="AC88" s="79">
        <f t="shared" ref="AC88" si="1074">IFERROR(IF($C87=$AC$3,E88,0),0)</f>
        <v>0</v>
      </c>
      <c r="AD88" s="79">
        <f t="shared" ref="AD88" si="1075">IFERROR(IF($C87=$AC$3,H88,0),0)</f>
        <v>0</v>
      </c>
      <c r="AE88" s="79">
        <f t="shared" ref="AE88" si="1076">IFERROR(IF($C87=$AE$3,E88,0),0)</f>
        <v>0</v>
      </c>
      <c r="AF88" s="79">
        <f t="shared" ref="AF88" si="1077">IFERROR(IF($C87=$AE$3,H88,0),0)</f>
        <v>0</v>
      </c>
      <c r="AH88" s="91"/>
      <c r="AI88" s="91"/>
      <c r="AJ88" s="91"/>
      <c r="AK88" s="91"/>
      <c r="AL88" s="91"/>
      <c r="AM88" s="91"/>
      <c r="AN88" s="85">
        <f t="shared" ref="AN88" si="1078">IFERROR(IF($C87=$AN$3,$N88,0),0)</f>
        <v>0</v>
      </c>
      <c r="AO88" s="85">
        <f t="shared" ref="AO88" si="1079">IFERROR(IF($C87=$AN$3,$K88,0),0)</f>
        <v>0</v>
      </c>
      <c r="AP88" s="85">
        <f t="shared" ref="AP88" si="1080">IFERROR(IF($C87=$AP$3,$N88,0),0)</f>
        <v>0</v>
      </c>
      <c r="AQ88" s="85">
        <f t="shared" ref="AQ88" si="1081">IFERROR(IF($C87=$AP$3,$K88,0),0)</f>
        <v>0</v>
      </c>
      <c r="AR88" s="85">
        <f t="shared" ref="AR88" si="1082">IFERROR(IF($C87=$AR$3,$N88,0),0)</f>
        <v>0</v>
      </c>
      <c r="AS88" s="85">
        <f t="shared" ref="AS88" si="1083">IFERROR(IF($C87=$AR$3,$K88,0),0)</f>
        <v>0</v>
      </c>
      <c r="AU88" s="195"/>
      <c r="AV88" s="195"/>
    </row>
    <row r="89" spans="1:48" ht="19" customHeight="1">
      <c r="A89" s="203">
        <v>42</v>
      </c>
      <c r="B89" s="209" t="e">
        <f>VLOOKUP(A89,様式5!$A$10:$B$309,2,FALSE)</f>
        <v>#N/A</v>
      </c>
      <c r="C89" s="206" t="e">
        <f>IF(VLOOKUP(A89,様式5!$A$10:$K$309,11,FALSE)="","",VLOOKUP(A89,様式5!$A$10:$K$309,11,FALSE))</f>
        <v>#N/A</v>
      </c>
      <c r="D89" s="86" t="s">
        <v>80</v>
      </c>
      <c r="E89" s="87">
        <f>COUNTIF(様式5!$AA$10:$AA$309,D89&amp;B89&amp;"1")</f>
        <v>0</v>
      </c>
      <c r="F89" s="70" t="e">
        <f t="shared" ref="F89" si="1084">VLOOKUP(C89,$AX$7:$AY$10,2,FALSE)</f>
        <v>#N/A</v>
      </c>
      <c r="G89" s="118" t="e">
        <f t="shared" si="273"/>
        <v>#N/A</v>
      </c>
      <c r="H89" s="89">
        <f>COUNTIF(様式5!$AA$10:$AA$309,D89&amp;B89&amp;"2")</f>
        <v>0</v>
      </c>
      <c r="I89" s="70" t="e">
        <f t="shared" ref="I89" si="1085">VLOOKUP(C89,$AX$7:$AZ$10,3,FALSE)</f>
        <v>#N/A</v>
      </c>
      <c r="J89" s="118" t="e">
        <f t="shared" si="275"/>
        <v>#N/A</v>
      </c>
      <c r="K89" s="89">
        <f>IF(COUNTIF(様式5!$AC$10:$AC$309,D89&amp;"400mR"&amp;B89)&gt;=1,1,0)+IF(COUNTIF(様式5!$AD$10:$AD$309,D89&amp;"1600mR"&amp;B89)&gt;=1,1,0)</f>
        <v>0</v>
      </c>
      <c r="L89" s="70" t="e">
        <f t="shared" ref="L89" si="1086">VLOOKUP(C89,$AX$7:$BA$10,4,FALSE)</f>
        <v>#N/A</v>
      </c>
      <c r="M89" s="118" t="e">
        <f t="shared" si="277"/>
        <v>#N/A</v>
      </c>
      <c r="N89" s="89">
        <f>COUNTIF(様式5!$AE$10:$AE$309,B89&amp;D89)</f>
        <v>0</v>
      </c>
      <c r="O89" s="70">
        <v>400</v>
      </c>
      <c r="P89" s="88">
        <f t="shared" si="278"/>
        <v>0</v>
      </c>
      <c r="Q89" s="120" t="e">
        <f t="shared" si="290"/>
        <v>#N/A</v>
      </c>
      <c r="R89" s="127"/>
      <c r="S89" s="196" t="e">
        <f t="shared" ref="S89" si="1087">SUM(Q89,Q90)</f>
        <v>#N/A</v>
      </c>
      <c r="U89" s="79">
        <f t="shared" si="850"/>
        <v>0</v>
      </c>
      <c r="V89" s="79">
        <f t="shared" si="851"/>
        <v>0</v>
      </c>
      <c r="W89" s="79">
        <f t="shared" si="852"/>
        <v>0</v>
      </c>
      <c r="X89" s="79">
        <f t="shared" si="853"/>
        <v>0</v>
      </c>
      <c r="Y89" s="79">
        <f t="shared" si="854"/>
        <v>0</v>
      </c>
      <c r="Z89" s="79">
        <f t="shared" si="855"/>
        <v>0</v>
      </c>
      <c r="AA89" s="90"/>
      <c r="AB89" s="90"/>
      <c r="AC89" s="90"/>
      <c r="AD89" s="90"/>
      <c r="AE89" s="90"/>
      <c r="AF89" s="90"/>
      <c r="AH89" s="85">
        <f t="shared" ref="AH89" si="1088">IFERROR(IF($C89=$AH$3,$N89,0),0)</f>
        <v>0</v>
      </c>
      <c r="AI89" s="85">
        <f t="shared" ref="AI89" si="1089">IFERROR(IF($C89=$AH$3,$K89,0),0)</f>
        <v>0</v>
      </c>
      <c r="AJ89" s="85">
        <f t="shared" ref="AJ89" si="1090">IFERROR(IF($C89=$AJ$3,$N89,0),0)</f>
        <v>0</v>
      </c>
      <c r="AK89" s="85">
        <f t="shared" ref="AK89" si="1091">IFERROR(IF($C89=$AJ$3,$K89,0),0)</f>
        <v>0</v>
      </c>
      <c r="AL89" s="85">
        <f t="shared" ref="AL89" si="1092">IFERROR(IF($C89=$AL$3,$N89,0),0)</f>
        <v>0</v>
      </c>
      <c r="AM89" s="85">
        <f t="shared" ref="AM89" si="1093">IFERROR(IF($C89=$AL$3,$K89,0),0)</f>
        <v>0</v>
      </c>
      <c r="AN89" s="91"/>
      <c r="AO89" s="91"/>
      <c r="AP89" s="91"/>
      <c r="AQ89" s="91"/>
      <c r="AR89" s="91"/>
      <c r="AS89" s="91"/>
      <c r="AU89" s="195" t="str">
        <f t="shared" ref="AU89" si="1094">IF(SUM(E89:E90,H89:H90)=SUM(U89:AF90),"","×")</f>
        <v/>
      </c>
      <c r="AV89" s="195" t="str">
        <f t="shared" ref="AV89" si="1095">IF(SUM(K89:K90,N89:N90)=SUM(AH89:AS90),"","×")</f>
        <v/>
      </c>
    </row>
    <row r="90" spans="1:48" ht="19" customHeight="1">
      <c r="A90" s="203"/>
      <c r="B90" s="209"/>
      <c r="C90" s="206"/>
      <c r="D90" s="92" t="s">
        <v>88</v>
      </c>
      <c r="E90" s="93">
        <f>COUNTIF(様式5!$AA$10:$AA$309,D90&amp;B89&amp;"1")</f>
        <v>0</v>
      </c>
      <c r="F90" s="72" t="e">
        <f t="shared" ref="F90" si="1096">VLOOKUP(C89,$AX$7:$AY$10,2,FALSE)</f>
        <v>#N/A</v>
      </c>
      <c r="G90" s="119" t="e">
        <f t="shared" si="273"/>
        <v>#N/A</v>
      </c>
      <c r="H90" s="95">
        <f>COUNTIF(様式5!$AA$10:$AA$309,D90&amp;B89&amp;"2")</f>
        <v>0</v>
      </c>
      <c r="I90" s="96" t="e">
        <f t="shared" ref="I90" si="1097">VLOOKUP(C89,$AX$7:$AZ$10,3,FALSE)</f>
        <v>#N/A</v>
      </c>
      <c r="J90" s="119" t="e">
        <f t="shared" si="275"/>
        <v>#N/A</v>
      </c>
      <c r="K90" s="95">
        <f>IF(COUNTIF(様式5!$AC$10:$AC$309,D90&amp;"400mR"&amp;B89)&gt;=1,1,0)+IF(COUNTIF(様式5!$AD$10:$AD$309,D90&amp;"1600mR"&amp;B89)&gt;=1,1,0)</f>
        <v>0</v>
      </c>
      <c r="L90" s="72" t="e">
        <f t="shared" ref="L90" si="1098">VLOOKUP(C89,$AX$7:$BA$10,4,FALSE)</f>
        <v>#N/A</v>
      </c>
      <c r="M90" s="119" t="e">
        <f t="shared" si="277"/>
        <v>#N/A</v>
      </c>
      <c r="N90" s="97">
        <f>COUNTIF(様式5!$AE$10:$AE$309,B89&amp;D90)</f>
        <v>0</v>
      </c>
      <c r="O90" s="72">
        <v>400</v>
      </c>
      <c r="P90" s="94">
        <f t="shared" si="278"/>
        <v>0</v>
      </c>
      <c r="Q90" s="121" t="e">
        <f t="shared" si="290"/>
        <v>#N/A</v>
      </c>
      <c r="R90" s="149"/>
      <c r="S90" s="197"/>
      <c r="U90" s="90">
        <f t="shared" si="850"/>
        <v>0</v>
      </c>
      <c r="V90" s="90">
        <f t="shared" si="851"/>
        <v>0</v>
      </c>
      <c r="W90" s="90">
        <f t="shared" si="852"/>
        <v>0</v>
      </c>
      <c r="X90" s="90">
        <f t="shared" si="853"/>
        <v>0</v>
      </c>
      <c r="Y90" s="79">
        <f t="shared" si="854"/>
        <v>0</v>
      </c>
      <c r="Z90" s="79">
        <f t="shared" si="855"/>
        <v>0</v>
      </c>
      <c r="AA90" s="79">
        <f t="shared" ref="AA90" si="1099">IFERROR(IF($C89=$AA$3,E90,0),0)</f>
        <v>0</v>
      </c>
      <c r="AB90" s="79">
        <f t="shared" ref="AB90" si="1100">IFERROR(IF($C89=$AA$3,H90,0),0)</f>
        <v>0</v>
      </c>
      <c r="AC90" s="79">
        <f t="shared" ref="AC90" si="1101">IFERROR(IF($C89=$AC$3,E90,0),0)</f>
        <v>0</v>
      </c>
      <c r="AD90" s="79">
        <f t="shared" ref="AD90" si="1102">IFERROR(IF($C89=$AC$3,H90,0),0)</f>
        <v>0</v>
      </c>
      <c r="AE90" s="79">
        <f t="shared" ref="AE90" si="1103">IFERROR(IF($C89=$AE$3,E90,0),0)</f>
        <v>0</v>
      </c>
      <c r="AF90" s="79">
        <f t="shared" ref="AF90" si="1104">IFERROR(IF($C89=$AE$3,H90,0),0)</f>
        <v>0</v>
      </c>
      <c r="AH90" s="91"/>
      <c r="AI90" s="91"/>
      <c r="AJ90" s="91"/>
      <c r="AK90" s="91"/>
      <c r="AL90" s="91"/>
      <c r="AM90" s="91"/>
      <c r="AN90" s="85">
        <f t="shared" ref="AN90" si="1105">IFERROR(IF($C89=$AN$3,$N90,0),0)</f>
        <v>0</v>
      </c>
      <c r="AO90" s="85">
        <f t="shared" ref="AO90" si="1106">IFERROR(IF($C89=$AN$3,$K90,0),0)</f>
        <v>0</v>
      </c>
      <c r="AP90" s="85">
        <f t="shared" ref="AP90" si="1107">IFERROR(IF($C89=$AP$3,$N90,0),0)</f>
        <v>0</v>
      </c>
      <c r="AQ90" s="85">
        <f t="shared" ref="AQ90" si="1108">IFERROR(IF($C89=$AP$3,$K90,0),0)</f>
        <v>0</v>
      </c>
      <c r="AR90" s="85">
        <f t="shared" ref="AR90" si="1109">IFERROR(IF($C89=$AR$3,$N90,0),0)</f>
        <v>0</v>
      </c>
      <c r="AS90" s="85">
        <f t="shared" ref="AS90" si="1110">IFERROR(IF($C89=$AR$3,$K90,0),0)</f>
        <v>0</v>
      </c>
      <c r="AU90" s="195"/>
      <c r="AV90" s="195"/>
    </row>
    <row r="91" spans="1:48" ht="19" customHeight="1">
      <c r="A91" s="203">
        <v>43</v>
      </c>
      <c r="B91" s="209" t="e">
        <f>VLOOKUP(A91,様式5!$A$10:$B$309,2,FALSE)</f>
        <v>#N/A</v>
      </c>
      <c r="C91" s="206" t="e">
        <f>IF(VLOOKUP(A91,様式5!$A$10:$K$309,11,FALSE)="","",VLOOKUP(A91,様式5!$A$10:$K$309,11,FALSE))</f>
        <v>#N/A</v>
      </c>
      <c r="D91" s="86" t="s">
        <v>80</v>
      </c>
      <c r="E91" s="87">
        <f>COUNTIF(様式5!$AA$10:$AA$309,D91&amp;B91&amp;"1")</f>
        <v>0</v>
      </c>
      <c r="F91" s="70" t="e">
        <f t="shared" ref="F91" si="1111">VLOOKUP(C91,$AX$7:$AY$10,2,FALSE)</f>
        <v>#N/A</v>
      </c>
      <c r="G91" s="118" t="e">
        <f t="shared" si="273"/>
        <v>#N/A</v>
      </c>
      <c r="H91" s="89">
        <f>COUNTIF(様式5!$AA$10:$AA$309,D91&amp;B91&amp;"2")</f>
        <v>0</v>
      </c>
      <c r="I91" s="70" t="e">
        <f t="shared" ref="I91" si="1112">VLOOKUP(C91,$AX$7:$AZ$10,3,FALSE)</f>
        <v>#N/A</v>
      </c>
      <c r="J91" s="118" t="e">
        <f t="shared" si="275"/>
        <v>#N/A</v>
      </c>
      <c r="K91" s="89">
        <f>IF(COUNTIF(様式5!$AC$10:$AC$309,D91&amp;"400mR"&amp;B91)&gt;=1,1,0)+IF(COUNTIF(様式5!$AD$10:$AD$309,D91&amp;"1600mR"&amp;B91)&gt;=1,1,0)</f>
        <v>0</v>
      </c>
      <c r="L91" s="70" t="e">
        <f t="shared" ref="L91" si="1113">VLOOKUP(C91,$AX$7:$BA$10,4,FALSE)</f>
        <v>#N/A</v>
      </c>
      <c r="M91" s="118" t="e">
        <f t="shared" si="277"/>
        <v>#N/A</v>
      </c>
      <c r="N91" s="89">
        <f>COUNTIF(様式5!$AE$10:$AE$309,B91&amp;D91)</f>
        <v>0</v>
      </c>
      <c r="O91" s="70">
        <v>400</v>
      </c>
      <c r="P91" s="88">
        <f t="shared" si="278"/>
        <v>0</v>
      </c>
      <c r="Q91" s="120" t="e">
        <f t="shared" si="290"/>
        <v>#N/A</v>
      </c>
      <c r="R91" s="127"/>
      <c r="S91" s="196" t="e">
        <f t="shared" ref="S91" si="1114">SUM(Q91,Q92)</f>
        <v>#N/A</v>
      </c>
      <c r="U91" s="79">
        <f t="shared" si="850"/>
        <v>0</v>
      </c>
      <c r="V91" s="79">
        <f t="shared" si="851"/>
        <v>0</v>
      </c>
      <c r="W91" s="79">
        <f t="shared" si="852"/>
        <v>0</v>
      </c>
      <c r="X91" s="79">
        <f t="shared" si="853"/>
        <v>0</v>
      </c>
      <c r="Y91" s="79">
        <f t="shared" si="854"/>
        <v>0</v>
      </c>
      <c r="Z91" s="79">
        <f t="shared" si="855"/>
        <v>0</v>
      </c>
      <c r="AA91" s="90"/>
      <c r="AB91" s="90"/>
      <c r="AC91" s="90"/>
      <c r="AD91" s="90"/>
      <c r="AE91" s="90"/>
      <c r="AF91" s="90"/>
      <c r="AH91" s="85">
        <f t="shared" ref="AH91" si="1115">IFERROR(IF($C91=$AH$3,$N91,0),0)</f>
        <v>0</v>
      </c>
      <c r="AI91" s="85">
        <f t="shared" ref="AI91" si="1116">IFERROR(IF($C91=$AH$3,$K91,0),0)</f>
        <v>0</v>
      </c>
      <c r="AJ91" s="85">
        <f t="shared" ref="AJ91" si="1117">IFERROR(IF($C91=$AJ$3,$N91,0),0)</f>
        <v>0</v>
      </c>
      <c r="AK91" s="85">
        <f t="shared" ref="AK91" si="1118">IFERROR(IF($C91=$AJ$3,$K91,0),0)</f>
        <v>0</v>
      </c>
      <c r="AL91" s="85">
        <f t="shared" ref="AL91" si="1119">IFERROR(IF($C91=$AL$3,$N91,0),0)</f>
        <v>0</v>
      </c>
      <c r="AM91" s="85">
        <f t="shared" ref="AM91" si="1120">IFERROR(IF($C91=$AL$3,$K91,0),0)</f>
        <v>0</v>
      </c>
      <c r="AN91" s="91"/>
      <c r="AO91" s="91"/>
      <c r="AP91" s="91"/>
      <c r="AQ91" s="91"/>
      <c r="AR91" s="91"/>
      <c r="AS91" s="91"/>
      <c r="AU91" s="195" t="str">
        <f t="shared" ref="AU91" si="1121">IF(SUM(E91:E92,H91:H92)=SUM(U91:AF92),"","×")</f>
        <v/>
      </c>
      <c r="AV91" s="195" t="str">
        <f t="shared" ref="AV91" si="1122">IF(SUM(K91:K92,N91:N92)=SUM(AH91:AS92),"","×")</f>
        <v/>
      </c>
    </row>
    <row r="92" spans="1:48" ht="19" customHeight="1">
      <c r="A92" s="203"/>
      <c r="B92" s="209"/>
      <c r="C92" s="206"/>
      <c r="D92" s="92" t="s">
        <v>88</v>
      </c>
      <c r="E92" s="93">
        <f>COUNTIF(様式5!$AA$10:$AA$309,D92&amp;B91&amp;"1")</f>
        <v>0</v>
      </c>
      <c r="F92" s="72" t="e">
        <f t="shared" ref="F92" si="1123">VLOOKUP(C91,$AX$7:$AY$10,2,FALSE)</f>
        <v>#N/A</v>
      </c>
      <c r="G92" s="119" t="e">
        <f t="shared" si="273"/>
        <v>#N/A</v>
      </c>
      <c r="H92" s="95">
        <f>COUNTIF(様式5!$AA$10:$AA$309,D92&amp;B91&amp;"2")</f>
        <v>0</v>
      </c>
      <c r="I92" s="96" t="e">
        <f t="shared" ref="I92" si="1124">VLOOKUP(C91,$AX$7:$AZ$10,3,FALSE)</f>
        <v>#N/A</v>
      </c>
      <c r="J92" s="119" t="e">
        <f t="shared" si="275"/>
        <v>#N/A</v>
      </c>
      <c r="K92" s="95">
        <f>IF(COUNTIF(様式5!$AC$10:$AC$309,D92&amp;"400mR"&amp;B91)&gt;=1,1,0)+IF(COUNTIF(様式5!$AD$10:$AD$309,D92&amp;"1600mR"&amp;B91)&gt;=1,1,0)</f>
        <v>0</v>
      </c>
      <c r="L92" s="72" t="e">
        <f t="shared" ref="L92" si="1125">VLOOKUP(C91,$AX$7:$BA$10,4,FALSE)</f>
        <v>#N/A</v>
      </c>
      <c r="M92" s="119" t="e">
        <f t="shared" si="277"/>
        <v>#N/A</v>
      </c>
      <c r="N92" s="97">
        <f>COUNTIF(様式5!$AE$10:$AE$309,B91&amp;D92)</f>
        <v>0</v>
      </c>
      <c r="O92" s="72">
        <v>400</v>
      </c>
      <c r="P92" s="94">
        <f t="shared" si="278"/>
        <v>0</v>
      </c>
      <c r="Q92" s="121" t="e">
        <f t="shared" si="290"/>
        <v>#N/A</v>
      </c>
      <c r="R92" s="149"/>
      <c r="S92" s="197"/>
      <c r="U92" s="90">
        <f t="shared" si="850"/>
        <v>0</v>
      </c>
      <c r="V92" s="90">
        <f t="shared" si="851"/>
        <v>0</v>
      </c>
      <c r="W92" s="90">
        <f t="shared" si="852"/>
        <v>0</v>
      </c>
      <c r="X92" s="90">
        <f t="shared" si="853"/>
        <v>0</v>
      </c>
      <c r="Y92" s="79">
        <f t="shared" si="854"/>
        <v>0</v>
      </c>
      <c r="Z92" s="79">
        <f t="shared" si="855"/>
        <v>0</v>
      </c>
      <c r="AA92" s="79">
        <f t="shared" ref="AA92" si="1126">IFERROR(IF($C91=$AA$3,E92,0),0)</f>
        <v>0</v>
      </c>
      <c r="AB92" s="79">
        <f t="shared" ref="AB92" si="1127">IFERROR(IF($C91=$AA$3,H92,0),0)</f>
        <v>0</v>
      </c>
      <c r="AC92" s="79">
        <f t="shared" ref="AC92" si="1128">IFERROR(IF($C91=$AC$3,E92,0),0)</f>
        <v>0</v>
      </c>
      <c r="AD92" s="79">
        <f t="shared" ref="AD92" si="1129">IFERROR(IF($C91=$AC$3,H92,0),0)</f>
        <v>0</v>
      </c>
      <c r="AE92" s="79">
        <f t="shared" ref="AE92" si="1130">IFERROR(IF($C91=$AE$3,E92,0),0)</f>
        <v>0</v>
      </c>
      <c r="AF92" s="79">
        <f t="shared" ref="AF92" si="1131">IFERROR(IF($C91=$AE$3,H92,0),0)</f>
        <v>0</v>
      </c>
      <c r="AH92" s="91"/>
      <c r="AI92" s="91"/>
      <c r="AJ92" s="91"/>
      <c r="AK92" s="91"/>
      <c r="AL92" s="91"/>
      <c r="AM92" s="91"/>
      <c r="AN92" s="85">
        <f t="shared" ref="AN92" si="1132">IFERROR(IF($C91=$AN$3,$N92,0),0)</f>
        <v>0</v>
      </c>
      <c r="AO92" s="85">
        <f t="shared" ref="AO92" si="1133">IFERROR(IF($C91=$AN$3,$K92,0),0)</f>
        <v>0</v>
      </c>
      <c r="AP92" s="85">
        <f t="shared" ref="AP92" si="1134">IFERROR(IF($C91=$AP$3,$N92,0),0)</f>
        <v>0</v>
      </c>
      <c r="AQ92" s="85">
        <f t="shared" ref="AQ92" si="1135">IFERROR(IF($C91=$AP$3,$K92,0),0)</f>
        <v>0</v>
      </c>
      <c r="AR92" s="85">
        <f t="shared" ref="AR92" si="1136">IFERROR(IF($C91=$AR$3,$N92,0),0)</f>
        <v>0</v>
      </c>
      <c r="AS92" s="85">
        <f t="shared" ref="AS92" si="1137">IFERROR(IF($C91=$AR$3,$K92,0),0)</f>
        <v>0</v>
      </c>
      <c r="AU92" s="195"/>
      <c r="AV92" s="195"/>
    </row>
    <row r="93" spans="1:48" ht="19" customHeight="1">
      <c r="A93" s="203">
        <v>44</v>
      </c>
      <c r="B93" s="209" t="e">
        <f>VLOOKUP(A93,様式5!$A$10:$B$309,2,FALSE)</f>
        <v>#N/A</v>
      </c>
      <c r="C93" s="206" t="e">
        <f>IF(VLOOKUP(A93,様式5!$A$10:$K$309,11,FALSE)="","",VLOOKUP(A93,様式5!$A$10:$K$309,11,FALSE))</f>
        <v>#N/A</v>
      </c>
      <c r="D93" s="86" t="s">
        <v>80</v>
      </c>
      <c r="E93" s="87">
        <f>COUNTIF(様式5!$AA$10:$AA$309,D93&amp;B93&amp;"1")</f>
        <v>0</v>
      </c>
      <c r="F93" s="70" t="e">
        <f t="shared" ref="F93" si="1138">VLOOKUP(C93,$AX$7:$AY$10,2,FALSE)</f>
        <v>#N/A</v>
      </c>
      <c r="G93" s="118" t="e">
        <f t="shared" ref="G93:G126" si="1139">E93*F93</f>
        <v>#N/A</v>
      </c>
      <c r="H93" s="89">
        <f>COUNTIF(様式5!$AA$10:$AA$309,D93&amp;B93&amp;"2")</f>
        <v>0</v>
      </c>
      <c r="I93" s="70" t="e">
        <f t="shared" ref="I93" si="1140">VLOOKUP(C93,$AX$7:$AZ$10,3,FALSE)</f>
        <v>#N/A</v>
      </c>
      <c r="J93" s="118" t="e">
        <f t="shared" ref="J93:J126" si="1141">H93*I93</f>
        <v>#N/A</v>
      </c>
      <c r="K93" s="89">
        <f>IF(COUNTIF(様式5!$AC$10:$AC$309,D93&amp;"400mR"&amp;B93)&gt;=1,1,0)+IF(COUNTIF(様式5!$AD$10:$AD$309,D93&amp;"1600mR"&amp;B93)&gt;=1,1,0)</f>
        <v>0</v>
      </c>
      <c r="L93" s="70" t="e">
        <f t="shared" ref="L93" si="1142">VLOOKUP(C93,$AX$7:$BA$10,4,FALSE)</f>
        <v>#N/A</v>
      </c>
      <c r="M93" s="118" t="e">
        <f t="shared" ref="M93:M126" si="1143">K93*L93</f>
        <v>#N/A</v>
      </c>
      <c r="N93" s="89">
        <f>COUNTIF(様式5!$AE$10:$AE$309,B93&amp;D93)</f>
        <v>0</v>
      </c>
      <c r="O93" s="70">
        <v>400</v>
      </c>
      <c r="P93" s="88">
        <f t="shared" ref="P93:P126" si="1144">IF(N93="",0,N93*400)</f>
        <v>0</v>
      </c>
      <c r="Q93" s="120" t="e">
        <f t="shared" si="290"/>
        <v>#N/A</v>
      </c>
      <c r="R93" s="127"/>
      <c r="S93" s="196" t="e">
        <f t="shared" ref="S93" si="1145">SUM(Q93,Q94)</f>
        <v>#N/A</v>
      </c>
      <c r="U93" s="79">
        <f t="shared" si="850"/>
        <v>0</v>
      </c>
      <c r="V93" s="79">
        <f t="shared" si="851"/>
        <v>0</v>
      </c>
      <c r="W93" s="79">
        <f t="shared" si="852"/>
        <v>0</v>
      </c>
      <c r="X93" s="79">
        <f t="shared" si="853"/>
        <v>0</v>
      </c>
      <c r="Y93" s="79">
        <f t="shared" si="854"/>
        <v>0</v>
      </c>
      <c r="Z93" s="79">
        <f t="shared" si="855"/>
        <v>0</v>
      </c>
      <c r="AA93" s="90"/>
      <c r="AB93" s="90"/>
      <c r="AC93" s="90"/>
      <c r="AD93" s="90"/>
      <c r="AE93" s="90"/>
      <c r="AF93" s="90"/>
      <c r="AH93" s="85">
        <f t="shared" ref="AH93" si="1146">IFERROR(IF($C93=$AH$3,$N93,0),0)</f>
        <v>0</v>
      </c>
      <c r="AI93" s="85">
        <f t="shared" ref="AI93" si="1147">IFERROR(IF($C93=$AH$3,$K93,0),0)</f>
        <v>0</v>
      </c>
      <c r="AJ93" s="85">
        <f t="shared" ref="AJ93" si="1148">IFERROR(IF($C93=$AJ$3,$N93,0),0)</f>
        <v>0</v>
      </c>
      <c r="AK93" s="85">
        <f t="shared" ref="AK93" si="1149">IFERROR(IF($C93=$AJ$3,$K93,0),0)</f>
        <v>0</v>
      </c>
      <c r="AL93" s="85">
        <f t="shared" ref="AL93" si="1150">IFERROR(IF($C93=$AL$3,$N93,0),0)</f>
        <v>0</v>
      </c>
      <c r="AM93" s="85">
        <f t="shared" ref="AM93" si="1151">IFERROR(IF($C93=$AL$3,$K93,0),0)</f>
        <v>0</v>
      </c>
      <c r="AN93" s="91"/>
      <c r="AO93" s="91"/>
      <c r="AP93" s="91"/>
      <c r="AQ93" s="91"/>
      <c r="AR93" s="91"/>
      <c r="AS93" s="91"/>
      <c r="AU93" s="195" t="str">
        <f t="shared" ref="AU93" si="1152">IF(SUM(E93:E94,H93:H94)=SUM(U93:AF94),"","×")</f>
        <v/>
      </c>
      <c r="AV93" s="195" t="str">
        <f t="shared" ref="AV93" si="1153">IF(SUM(K93:K94,N93:N94)=SUM(AH93:AS94),"","×")</f>
        <v/>
      </c>
    </row>
    <row r="94" spans="1:48" ht="19" customHeight="1">
      <c r="A94" s="203"/>
      <c r="B94" s="209"/>
      <c r="C94" s="206"/>
      <c r="D94" s="92" t="s">
        <v>88</v>
      </c>
      <c r="E94" s="93">
        <f>COUNTIF(様式5!$AA$10:$AA$309,D94&amp;B93&amp;"1")</f>
        <v>0</v>
      </c>
      <c r="F94" s="72" t="e">
        <f t="shared" ref="F94" si="1154">VLOOKUP(C93,$AX$7:$AY$10,2,FALSE)</f>
        <v>#N/A</v>
      </c>
      <c r="G94" s="119" t="e">
        <f t="shared" si="1139"/>
        <v>#N/A</v>
      </c>
      <c r="H94" s="95">
        <f>COUNTIF(様式5!$AA$10:$AA$309,D94&amp;B93&amp;"2")</f>
        <v>0</v>
      </c>
      <c r="I94" s="96" t="e">
        <f t="shared" ref="I94" si="1155">VLOOKUP(C93,$AX$7:$AZ$10,3,FALSE)</f>
        <v>#N/A</v>
      </c>
      <c r="J94" s="119" t="e">
        <f t="shared" si="1141"/>
        <v>#N/A</v>
      </c>
      <c r="K94" s="95">
        <f>IF(COUNTIF(様式5!$AC$10:$AC$309,D94&amp;"400mR"&amp;B93)&gt;=1,1,0)+IF(COUNTIF(様式5!$AD$10:$AD$309,D94&amp;"1600mR"&amp;B93)&gt;=1,1,0)</f>
        <v>0</v>
      </c>
      <c r="L94" s="72" t="e">
        <f t="shared" ref="L94" si="1156">VLOOKUP(C93,$AX$7:$BA$10,4,FALSE)</f>
        <v>#N/A</v>
      </c>
      <c r="M94" s="119" t="e">
        <f t="shared" si="1143"/>
        <v>#N/A</v>
      </c>
      <c r="N94" s="97">
        <f>COUNTIF(様式5!$AE$10:$AE$309,B93&amp;D94)</f>
        <v>0</v>
      </c>
      <c r="O94" s="72">
        <v>400</v>
      </c>
      <c r="P94" s="94">
        <f t="shared" si="1144"/>
        <v>0</v>
      </c>
      <c r="Q94" s="121" t="e">
        <f t="shared" ref="Q94:Q126" si="1157">SUM(G94,J94,M94,P94)</f>
        <v>#N/A</v>
      </c>
      <c r="R94" s="149"/>
      <c r="S94" s="197"/>
      <c r="U94" s="90">
        <f t="shared" si="850"/>
        <v>0</v>
      </c>
      <c r="V94" s="90">
        <f t="shared" si="851"/>
        <v>0</v>
      </c>
      <c r="W94" s="90">
        <f t="shared" si="852"/>
        <v>0</v>
      </c>
      <c r="X94" s="90">
        <f t="shared" si="853"/>
        <v>0</v>
      </c>
      <c r="Y94" s="79">
        <f t="shared" si="854"/>
        <v>0</v>
      </c>
      <c r="Z94" s="79">
        <f t="shared" si="855"/>
        <v>0</v>
      </c>
      <c r="AA94" s="79">
        <f t="shared" ref="AA94" si="1158">IFERROR(IF($C93=$AA$3,E94,0),0)</f>
        <v>0</v>
      </c>
      <c r="AB94" s="79">
        <f t="shared" ref="AB94" si="1159">IFERROR(IF($C93=$AA$3,H94,0),0)</f>
        <v>0</v>
      </c>
      <c r="AC94" s="79">
        <f t="shared" ref="AC94" si="1160">IFERROR(IF($C93=$AC$3,E94,0),0)</f>
        <v>0</v>
      </c>
      <c r="AD94" s="79">
        <f t="shared" ref="AD94" si="1161">IFERROR(IF($C93=$AC$3,H94,0),0)</f>
        <v>0</v>
      </c>
      <c r="AE94" s="79">
        <f t="shared" ref="AE94" si="1162">IFERROR(IF($C93=$AE$3,E94,0),0)</f>
        <v>0</v>
      </c>
      <c r="AF94" s="79">
        <f t="shared" ref="AF94" si="1163">IFERROR(IF($C93=$AE$3,H94,0),0)</f>
        <v>0</v>
      </c>
      <c r="AH94" s="91"/>
      <c r="AI94" s="91"/>
      <c r="AJ94" s="91"/>
      <c r="AK94" s="91"/>
      <c r="AL94" s="91"/>
      <c r="AM94" s="91"/>
      <c r="AN94" s="85">
        <f t="shared" ref="AN94" si="1164">IFERROR(IF($C93=$AN$3,$N94,0),0)</f>
        <v>0</v>
      </c>
      <c r="AO94" s="85">
        <f t="shared" ref="AO94" si="1165">IFERROR(IF($C93=$AN$3,$K94,0),0)</f>
        <v>0</v>
      </c>
      <c r="AP94" s="85">
        <f t="shared" ref="AP94" si="1166">IFERROR(IF($C93=$AP$3,$N94,0),0)</f>
        <v>0</v>
      </c>
      <c r="AQ94" s="85">
        <f t="shared" ref="AQ94" si="1167">IFERROR(IF($C93=$AP$3,$K94,0),0)</f>
        <v>0</v>
      </c>
      <c r="AR94" s="85">
        <f t="shared" ref="AR94" si="1168">IFERROR(IF($C93=$AR$3,$N94,0),0)</f>
        <v>0</v>
      </c>
      <c r="AS94" s="85">
        <f t="shared" ref="AS94" si="1169">IFERROR(IF($C93=$AR$3,$K94,0),0)</f>
        <v>0</v>
      </c>
      <c r="AU94" s="195"/>
      <c r="AV94" s="195"/>
    </row>
    <row r="95" spans="1:48" ht="19" customHeight="1">
      <c r="A95" s="203">
        <v>45</v>
      </c>
      <c r="B95" s="209" t="e">
        <f>VLOOKUP(A95,様式5!$A$10:$B$309,2,FALSE)</f>
        <v>#N/A</v>
      </c>
      <c r="C95" s="206" t="e">
        <f>IF(VLOOKUP(A95,様式5!$A$10:$K$309,11,FALSE)="","",VLOOKUP(A95,様式5!$A$10:$K$309,11,FALSE))</f>
        <v>#N/A</v>
      </c>
      <c r="D95" s="86" t="s">
        <v>80</v>
      </c>
      <c r="E95" s="87">
        <f>COUNTIF(様式5!$AA$10:$AA$309,D95&amp;B95&amp;"1")</f>
        <v>0</v>
      </c>
      <c r="F95" s="70" t="e">
        <f t="shared" ref="F95" si="1170">VLOOKUP(C95,$AX$7:$AY$10,2,FALSE)</f>
        <v>#N/A</v>
      </c>
      <c r="G95" s="118" t="e">
        <f t="shared" si="1139"/>
        <v>#N/A</v>
      </c>
      <c r="H95" s="89">
        <f>COUNTIF(様式5!$AA$10:$AA$309,D95&amp;B95&amp;"2")</f>
        <v>0</v>
      </c>
      <c r="I95" s="70" t="e">
        <f t="shared" ref="I95" si="1171">VLOOKUP(C95,$AX$7:$AZ$10,3,FALSE)</f>
        <v>#N/A</v>
      </c>
      <c r="J95" s="118" t="e">
        <f t="shared" si="1141"/>
        <v>#N/A</v>
      </c>
      <c r="K95" s="89">
        <f>IF(COUNTIF(様式5!$AC$10:$AC$309,D95&amp;"400mR"&amp;B95)&gt;=1,1,0)+IF(COUNTIF(様式5!$AD$10:$AD$309,D95&amp;"1600mR"&amp;B95)&gt;=1,1,0)</f>
        <v>0</v>
      </c>
      <c r="L95" s="70" t="e">
        <f t="shared" ref="L95" si="1172">VLOOKUP(C95,$AX$7:$BA$10,4,FALSE)</f>
        <v>#N/A</v>
      </c>
      <c r="M95" s="118" t="e">
        <f t="shared" si="1143"/>
        <v>#N/A</v>
      </c>
      <c r="N95" s="89">
        <f>COUNTIF(様式5!$AE$10:$AE$309,B95&amp;D95)</f>
        <v>0</v>
      </c>
      <c r="O95" s="70">
        <v>400</v>
      </c>
      <c r="P95" s="88">
        <f t="shared" si="1144"/>
        <v>0</v>
      </c>
      <c r="Q95" s="120" t="e">
        <f t="shared" si="1157"/>
        <v>#N/A</v>
      </c>
      <c r="R95" s="127"/>
      <c r="S95" s="196" t="e">
        <f t="shared" ref="S95" si="1173">SUM(Q95,Q96)</f>
        <v>#N/A</v>
      </c>
      <c r="U95" s="79">
        <f t="shared" si="850"/>
        <v>0</v>
      </c>
      <c r="V95" s="79">
        <f t="shared" si="851"/>
        <v>0</v>
      </c>
      <c r="W95" s="79">
        <f t="shared" si="852"/>
        <v>0</v>
      </c>
      <c r="X95" s="79">
        <f t="shared" si="853"/>
        <v>0</v>
      </c>
      <c r="Y95" s="79">
        <f t="shared" si="854"/>
        <v>0</v>
      </c>
      <c r="Z95" s="79">
        <f t="shared" si="855"/>
        <v>0</v>
      </c>
      <c r="AA95" s="90"/>
      <c r="AB95" s="90"/>
      <c r="AC95" s="90"/>
      <c r="AD95" s="90"/>
      <c r="AE95" s="90"/>
      <c r="AF95" s="90"/>
      <c r="AH95" s="85">
        <f t="shared" ref="AH95" si="1174">IFERROR(IF($C95=$AH$3,$N95,0),0)</f>
        <v>0</v>
      </c>
      <c r="AI95" s="85">
        <f t="shared" ref="AI95" si="1175">IFERROR(IF($C95=$AH$3,$K95,0),0)</f>
        <v>0</v>
      </c>
      <c r="AJ95" s="85">
        <f t="shared" ref="AJ95" si="1176">IFERROR(IF($C95=$AJ$3,$N95,0),0)</f>
        <v>0</v>
      </c>
      <c r="AK95" s="85">
        <f t="shared" ref="AK95" si="1177">IFERROR(IF($C95=$AJ$3,$K95,0),0)</f>
        <v>0</v>
      </c>
      <c r="AL95" s="85">
        <f t="shared" ref="AL95" si="1178">IFERROR(IF($C95=$AL$3,$N95,0),0)</f>
        <v>0</v>
      </c>
      <c r="AM95" s="85">
        <f t="shared" ref="AM95" si="1179">IFERROR(IF($C95=$AL$3,$K95,0),0)</f>
        <v>0</v>
      </c>
      <c r="AN95" s="91"/>
      <c r="AO95" s="91"/>
      <c r="AP95" s="91"/>
      <c r="AQ95" s="91"/>
      <c r="AR95" s="91"/>
      <c r="AS95" s="91"/>
      <c r="AU95" s="195" t="str">
        <f t="shared" ref="AU95" si="1180">IF(SUM(E95:E96,H95:H96)=SUM(U95:AF96),"","×")</f>
        <v/>
      </c>
      <c r="AV95" s="195" t="str">
        <f t="shared" ref="AV95" si="1181">IF(SUM(K95:K96,N95:N96)=SUM(AH95:AS96),"","×")</f>
        <v/>
      </c>
    </row>
    <row r="96" spans="1:48" ht="19" customHeight="1">
      <c r="A96" s="203"/>
      <c r="B96" s="209"/>
      <c r="C96" s="206"/>
      <c r="D96" s="92" t="s">
        <v>88</v>
      </c>
      <c r="E96" s="93">
        <f>COUNTIF(様式5!$AA$10:$AA$309,D96&amp;B95&amp;"1")</f>
        <v>0</v>
      </c>
      <c r="F96" s="72" t="e">
        <f t="shared" ref="F96" si="1182">VLOOKUP(C95,$AX$7:$AY$10,2,FALSE)</f>
        <v>#N/A</v>
      </c>
      <c r="G96" s="119" t="e">
        <f t="shared" si="1139"/>
        <v>#N/A</v>
      </c>
      <c r="H96" s="95">
        <f>COUNTIF(様式5!$AA$10:$AA$309,D96&amp;B95&amp;"2")</f>
        <v>0</v>
      </c>
      <c r="I96" s="96" t="e">
        <f t="shared" ref="I96" si="1183">VLOOKUP(C95,$AX$7:$AZ$10,3,FALSE)</f>
        <v>#N/A</v>
      </c>
      <c r="J96" s="119" t="e">
        <f t="shared" si="1141"/>
        <v>#N/A</v>
      </c>
      <c r="K96" s="95">
        <f>IF(COUNTIF(様式5!$AC$10:$AC$309,D96&amp;"400mR"&amp;B95)&gt;=1,1,0)+IF(COUNTIF(様式5!$AD$10:$AD$309,D96&amp;"1600mR"&amp;B95)&gt;=1,1,0)</f>
        <v>0</v>
      </c>
      <c r="L96" s="72" t="e">
        <f t="shared" ref="L96" si="1184">VLOOKUP(C95,$AX$7:$BA$10,4,FALSE)</f>
        <v>#N/A</v>
      </c>
      <c r="M96" s="119" t="e">
        <f t="shared" si="1143"/>
        <v>#N/A</v>
      </c>
      <c r="N96" s="97">
        <f>COUNTIF(様式5!$AE$10:$AE$309,B95&amp;D96)</f>
        <v>0</v>
      </c>
      <c r="O96" s="72">
        <v>400</v>
      </c>
      <c r="P96" s="94">
        <f t="shared" si="1144"/>
        <v>0</v>
      </c>
      <c r="Q96" s="121" t="e">
        <f t="shared" si="1157"/>
        <v>#N/A</v>
      </c>
      <c r="R96" s="149"/>
      <c r="S96" s="197"/>
      <c r="U96" s="90">
        <f t="shared" si="850"/>
        <v>0</v>
      </c>
      <c r="V96" s="90">
        <f t="shared" si="851"/>
        <v>0</v>
      </c>
      <c r="W96" s="90">
        <f t="shared" si="852"/>
        <v>0</v>
      </c>
      <c r="X96" s="90">
        <f t="shared" si="853"/>
        <v>0</v>
      </c>
      <c r="Y96" s="79">
        <f t="shared" si="854"/>
        <v>0</v>
      </c>
      <c r="Z96" s="79">
        <f t="shared" si="855"/>
        <v>0</v>
      </c>
      <c r="AA96" s="79">
        <f t="shared" ref="AA96" si="1185">IFERROR(IF($C95=$AA$3,E96,0),0)</f>
        <v>0</v>
      </c>
      <c r="AB96" s="79">
        <f t="shared" ref="AB96" si="1186">IFERROR(IF($C95=$AA$3,H96,0),0)</f>
        <v>0</v>
      </c>
      <c r="AC96" s="79">
        <f t="shared" ref="AC96" si="1187">IFERROR(IF($C95=$AC$3,E96,0),0)</f>
        <v>0</v>
      </c>
      <c r="AD96" s="79">
        <f t="shared" ref="AD96" si="1188">IFERROR(IF($C95=$AC$3,H96,0),0)</f>
        <v>0</v>
      </c>
      <c r="AE96" s="79">
        <f t="shared" ref="AE96" si="1189">IFERROR(IF($C95=$AE$3,E96,0),0)</f>
        <v>0</v>
      </c>
      <c r="AF96" s="79">
        <f t="shared" ref="AF96" si="1190">IFERROR(IF($C95=$AE$3,H96,0),0)</f>
        <v>0</v>
      </c>
      <c r="AH96" s="91"/>
      <c r="AI96" s="91"/>
      <c r="AJ96" s="91"/>
      <c r="AK96" s="91"/>
      <c r="AL96" s="91"/>
      <c r="AM96" s="91"/>
      <c r="AN96" s="85">
        <f t="shared" ref="AN96" si="1191">IFERROR(IF($C95=$AN$3,$N96,0),0)</f>
        <v>0</v>
      </c>
      <c r="AO96" s="85">
        <f t="shared" ref="AO96" si="1192">IFERROR(IF($C95=$AN$3,$K96,0),0)</f>
        <v>0</v>
      </c>
      <c r="AP96" s="85">
        <f t="shared" ref="AP96" si="1193">IFERROR(IF($C95=$AP$3,$N96,0),0)</f>
        <v>0</v>
      </c>
      <c r="AQ96" s="85">
        <f t="shared" ref="AQ96" si="1194">IFERROR(IF($C95=$AP$3,$K96,0),0)</f>
        <v>0</v>
      </c>
      <c r="AR96" s="85">
        <f t="shared" ref="AR96" si="1195">IFERROR(IF($C95=$AR$3,$N96,0),0)</f>
        <v>0</v>
      </c>
      <c r="AS96" s="85">
        <f t="shared" ref="AS96" si="1196">IFERROR(IF($C95=$AR$3,$K96,0),0)</f>
        <v>0</v>
      </c>
      <c r="AU96" s="195"/>
      <c r="AV96" s="195"/>
    </row>
    <row r="97" spans="1:48" ht="19" customHeight="1">
      <c r="A97" s="203">
        <v>46</v>
      </c>
      <c r="B97" s="209" t="e">
        <f>VLOOKUP(A97,様式5!$A$10:$B$309,2,FALSE)</f>
        <v>#N/A</v>
      </c>
      <c r="C97" s="206" t="e">
        <f>IF(VLOOKUP(A97,様式5!$A$10:$K$309,11,FALSE)="","",VLOOKUP(A97,様式5!$A$10:$K$309,11,FALSE))</f>
        <v>#N/A</v>
      </c>
      <c r="D97" s="86" t="s">
        <v>80</v>
      </c>
      <c r="E97" s="87">
        <f>COUNTIF(様式5!$AA$10:$AA$309,D97&amp;B97&amp;"1")</f>
        <v>0</v>
      </c>
      <c r="F97" s="70" t="e">
        <f t="shared" ref="F97" si="1197">VLOOKUP(C97,$AX$7:$AY$10,2,FALSE)</f>
        <v>#N/A</v>
      </c>
      <c r="G97" s="118" t="e">
        <f t="shared" si="1139"/>
        <v>#N/A</v>
      </c>
      <c r="H97" s="89">
        <f>COUNTIF(様式5!$AA$10:$AA$309,D97&amp;B97&amp;"2")</f>
        <v>0</v>
      </c>
      <c r="I97" s="70" t="e">
        <f t="shared" ref="I97" si="1198">VLOOKUP(C97,$AX$7:$AZ$10,3,FALSE)</f>
        <v>#N/A</v>
      </c>
      <c r="J97" s="118" t="e">
        <f t="shared" si="1141"/>
        <v>#N/A</v>
      </c>
      <c r="K97" s="89">
        <f>IF(COUNTIF(様式5!$AC$10:$AC$309,D97&amp;"400mR"&amp;B97)&gt;=1,1,0)+IF(COUNTIF(様式5!$AD$10:$AD$309,D97&amp;"1600mR"&amp;B97)&gt;=1,1,0)</f>
        <v>0</v>
      </c>
      <c r="L97" s="70" t="e">
        <f t="shared" ref="L97" si="1199">VLOOKUP(C97,$AX$7:$BA$10,4,FALSE)</f>
        <v>#N/A</v>
      </c>
      <c r="M97" s="118" t="e">
        <f t="shared" si="1143"/>
        <v>#N/A</v>
      </c>
      <c r="N97" s="89">
        <f>COUNTIF(様式5!$AE$10:$AE$309,B97&amp;D97)</f>
        <v>0</v>
      </c>
      <c r="O97" s="70">
        <v>400</v>
      </c>
      <c r="P97" s="88">
        <f t="shared" si="1144"/>
        <v>0</v>
      </c>
      <c r="Q97" s="120" t="e">
        <f t="shared" si="1157"/>
        <v>#N/A</v>
      </c>
      <c r="R97" s="127"/>
      <c r="S97" s="196" t="e">
        <f t="shared" ref="S97" si="1200">SUM(Q97,Q98)</f>
        <v>#N/A</v>
      </c>
      <c r="U97" s="79">
        <f t="shared" si="850"/>
        <v>0</v>
      </c>
      <c r="V97" s="79">
        <f t="shared" si="851"/>
        <v>0</v>
      </c>
      <c r="W97" s="79">
        <f t="shared" si="852"/>
        <v>0</v>
      </c>
      <c r="X97" s="79">
        <f t="shared" si="853"/>
        <v>0</v>
      </c>
      <c r="Y97" s="79">
        <f t="shared" si="854"/>
        <v>0</v>
      </c>
      <c r="Z97" s="79">
        <f t="shared" si="855"/>
        <v>0</v>
      </c>
      <c r="AA97" s="90"/>
      <c r="AB97" s="90"/>
      <c r="AC97" s="90"/>
      <c r="AD97" s="90"/>
      <c r="AE97" s="90"/>
      <c r="AF97" s="90"/>
      <c r="AH97" s="85">
        <f t="shared" ref="AH97" si="1201">IFERROR(IF($C97=$AH$3,$N97,0),0)</f>
        <v>0</v>
      </c>
      <c r="AI97" s="85">
        <f t="shared" ref="AI97" si="1202">IFERROR(IF($C97=$AH$3,$K97,0),0)</f>
        <v>0</v>
      </c>
      <c r="AJ97" s="85">
        <f t="shared" ref="AJ97" si="1203">IFERROR(IF($C97=$AJ$3,$N97,0),0)</f>
        <v>0</v>
      </c>
      <c r="AK97" s="85">
        <f t="shared" ref="AK97" si="1204">IFERROR(IF($C97=$AJ$3,$K97,0),0)</f>
        <v>0</v>
      </c>
      <c r="AL97" s="85">
        <f t="shared" ref="AL97" si="1205">IFERROR(IF($C97=$AL$3,$N97,0),0)</f>
        <v>0</v>
      </c>
      <c r="AM97" s="85">
        <f t="shared" ref="AM97" si="1206">IFERROR(IF($C97=$AL$3,$K97,0),0)</f>
        <v>0</v>
      </c>
      <c r="AN97" s="91"/>
      <c r="AO97" s="91"/>
      <c r="AP97" s="91"/>
      <c r="AQ97" s="91"/>
      <c r="AR97" s="91"/>
      <c r="AS97" s="91"/>
      <c r="AU97" s="195" t="str">
        <f t="shared" ref="AU97" si="1207">IF(SUM(E97:E98,H97:H98)=SUM(U97:AF98),"","×")</f>
        <v/>
      </c>
      <c r="AV97" s="195" t="str">
        <f t="shared" ref="AV97" si="1208">IF(SUM(K97:K98,N97:N98)=SUM(AH97:AS98),"","×")</f>
        <v/>
      </c>
    </row>
    <row r="98" spans="1:48" ht="19" customHeight="1">
      <c r="A98" s="203"/>
      <c r="B98" s="209"/>
      <c r="C98" s="206"/>
      <c r="D98" s="92" t="s">
        <v>88</v>
      </c>
      <c r="E98" s="93">
        <f>COUNTIF(様式5!$AA$10:$AA$309,D98&amp;B97&amp;"1")</f>
        <v>0</v>
      </c>
      <c r="F98" s="72" t="e">
        <f t="shared" ref="F98" si="1209">VLOOKUP(C97,$AX$7:$AY$10,2,FALSE)</f>
        <v>#N/A</v>
      </c>
      <c r="G98" s="119" t="e">
        <f t="shared" si="1139"/>
        <v>#N/A</v>
      </c>
      <c r="H98" s="95">
        <f>COUNTIF(様式5!$AA$10:$AA$309,D98&amp;B97&amp;"2")</f>
        <v>0</v>
      </c>
      <c r="I98" s="96" t="e">
        <f t="shared" ref="I98" si="1210">VLOOKUP(C97,$AX$7:$AZ$10,3,FALSE)</f>
        <v>#N/A</v>
      </c>
      <c r="J98" s="119" t="e">
        <f t="shared" si="1141"/>
        <v>#N/A</v>
      </c>
      <c r="K98" s="95">
        <f>IF(COUNTIF(様式5!$AC$10:$AC$309,D98&amp;"400mR"&amp;B97)&gt;=1,1,0)+IF(COUNTIF(様式5!$AD$10:$AD$309,D98&amp;"1600mR"&amp;B97)&gt;=1,1,0)</f>
        <v>0</v>
      </c>
      <c r="L98" s="72" t="e">
        <f t="shared" ref="L98" si="1211">VLOOKUP(C97,$AX$7:$BA$10,4,FALSE)</f>
        <v>#N/A</v>
      </c>
      <c r="M98" s="119" t="e">
        <f t="shared" si="1143"/>
        <v>#N/A</v>
      </c>
      <c r="N98" s="97">
        <f>COUNTIF(様式5!$AE$10:$AE$309,B97&amp;D98)</f>
        <v>0</v>
      </c>
      <c r="O98" s="72">
        <v>400</v>
      </c>
      <c r="P98" s="94">
        <f t="shared" si="1144"/>
        <v>0</v>
      </c>
      <c r="Q98" s="121" t="e">
        <f t="shared" si="1157"/>
        <v>#N/A</v>
      </c>
      <c r="R98" s="149"/>
      <c r="S98" s="197"/>
      <c r="U98" s="90">
        <f t="shared" si="850"/>
        <v>0</v>
      </c>
      <c r="V98" s="90">
        <f t="shared" si="851"/>
        <v>0</v>
      </c>
      <c r="W98" s="90">
        <f t="shared" si="852"/>
        <v>0</v>
      </c>
      <c r="X98" s="90">
        <f t="shared" si="853"/>
        <v>0</v>
      </c>
      <c r="Y98" s="79">
        <f t="shared" si="854"/>
        <v>0</v>
      </c>
      <c r="Z98" s="79">
        <f t="shared" si="855"/>
        <v>0</v>
      </c>
      <c r="AA98" s="79">
        <f t="shared" ref="AA98" si="1212">IFERROR(IF($C97=$AA$3,E98,0),0)</f>
        <v>0</v>
      </c>
      <c r="AB98" s="79">
        <f t="shared" ref="AB98" si="1213">IFERROR(IF($C97=$AA$3,H98,0),0)</f>
        <v>0</v>
      </c>
      <c r="AC98" s="79">
        <f t="shared" ref="AC98" si="1214">IFERROR(IF($C97=$AC$3,E98,0),0)</f>
        <v>0</v>
      </c>
      <c r="AD98" s="79">
        <f t="shared" ref="AD98" si="1215">IFERROR(IF($C97=$AC$3,H98,0),0)</f>
        <v>0</v>
      </c>
      <c r="AE98" s="79">
        <f t="shared" ref="AE98" si="1216">IFERROR(IF($C97=$AE$3,E98,0),0)</f>
        <v>0</v>
      </c>
      <c r="AF98" s="79">
        <f t="shared" ref="AF98" si="1217">IFERROR(IF($C97=$AE$3,H98,0),0)</f>
        <v>0</v>
      </c>
      <c r="AH98" s="91"/>
      <c r="AI98" s="91"/>
      <c r="AJ98" s="91"/>
      <c r="AK98" s="91"/>
      <c r="AL98" s="91"/>
      <c r="AM98" s="91"/>
      <c r="AN98" s="85">
        <f t="shared" ref="AN98" si="1218">IFERROR(IF($C97=$AN$3,$N98,0),0)</f>
        <v>0</v>
      </c>
      <c r="AO98" s="85">
        <f t="shared" ref="AO98" si="1219">IFERROR(IF($C97=$AN$3,$K98,0),0)</f>
        <v>0</v>
      </c>
      <c r="AP98" s="85">
        <f t="shared" ref="AP98" si="1220">IFERROR(IF($C97=$AP$3,$N98,0),0)</f>
        <v>0</v>
      </c>
      <c r="AQ98" s="85">
        <f t="shared" ref="AQ98" si="1221">IFERROR(IF($C97=$AP$3,$K98,0),0)</f>
        <v>0</v>
      </c>
      <c r="AR98" s="85">
        <f t="shared" ref="AR98" si="1222">IFERROR(IF($C97=$AR$3,$N98,0),0)</f>
        <v>0</v>
      </c>
      <c r="AS98" s="85">
        <f t="shared" ref="AS98" si="1223">IFERROR(IF($C97=$AR$3,$K98,0),0)</f>
        <v>0</v>
      </c>
      <c r="AU98" s="195"/>
      <c r="AV98" s="195"/>
    </row>
    <row r="99" spans="1:48" ht="19" customHeight="1">
      <c r="A99" s="203">
        <v>47</v>
      </c>
      <c r="B99" s="209" t="e">
        <f>VLOOKUP(A99,様式5!$A$10:$B$309,2,FALSE)</f>
        <v>#N/A</v>
      </c>
      <c r="C99" s="206" t="e">
        <f>IF(VLOOKUP(A99,様式5!$A$10:$K$309,11,FALSE)="","",VLOOKUP(A99,様式5!$A$10:$K$309,11,FALSE))</f>
        <v>#N/A</v>
      </c>
      <c r="D99" s="86" t="s">
        <v>80</v>
      </c>
      <c r="E99" s="87">
        <f>COUNTIF(様式5!$AA$10:$AA$309,D99&amp;B99&amp;"1")</f>
        <v>0</v>
      </c>
      <c r="F99" s="70" t="e">
        <f t="shared" ref="F99" si="1224">VLOOKUP(C99,$AX$7:$AY$10,2,FALSE)</f>
        <v>#N/A</v>
      </c>
      <c r="G99" s="118" t="e">
        <f t="shared" si="1139"/>
        <v>#N/A</v>
      </c>
      <c r="H99" s="89">
        <f>COUNTIF(様式5!$AA$10:$AA$309,D99&amp;B99&amp;"2")</f>
        <v>0</v>
      </c>
      <c r="I99" s="70" t="e">
        <f t="shared" ref="I99" si="1225">VLOOKUP(C99,$AX$7:$AZ$10,3,FALSE)</f>
        <v>#N/A</v>
      </c>
      <c r="J99" s="118" t="e">
        <f t="shared" si="1141"/>
        <v>#N/A</v>
      </c>
      <c r="K99" s="89">
        <f>IF(COUNTIF(様式5!$AC$10:$AC$309,D99&amp;"400mR"&amp;B99)&gt;=1,1,0)+IF(COUNTIF(様式5!$AD$10:$AD$309,D99&amp;"1600mR"&amp;B99)&gt;=1,1,0)</f>
        <v>0</v>
      </c>
      <c r="L99" s="70" t="e">
        <f t="shared" ref="L99" si="1226">VLOOKUP(C99,$AX$7:$BA$10,4,FALSE)</f>
        <v>#N/A</v>
      </c>
      <c r="M99" s="118" t="e">
        <f t="shared" si="1143"/>
        <v>#N/A</v>
      </c>
      <c r="N99" s="89">
        <f>COUNTIF(様式5!$AE$10:$AE$309,B99&amp;D99)</f>
        <v>0</v>
      </c>
      <c r="O99" s="70">
        <v>400</v>
      </c>
      <c r="P99" s="88">
        <f t="shared" si="1144"/>
        <v>0</v>
      </c>
      <c r="Q99" s="120" t="e">
        <f t="shared" si="1157"/>
        <v>#N/A</v>
      </c>
      <c r="R99" s="127"/>
      <c r="S99" s="196" t="e">
        <f t="shared" ref="S99" si="1227">SUM(Q99,Q100)</f>
        <v>#N/A</v>
      </c>
      <c r="U99" s="79">
        <f t="shared" si="850"/>
        <v>0</v>
      </c>
      <c r="V99" s="79">
        <f t="shared" si="851"/>
        <v>0</v>
      </c>
      <c r="W99" s="79">
        <f t="shared" si="852"/>
        <v>0</v>
      </c>
      <c r="X99" s="79">
        <f t="shared" si="853"/>
        <v>0</v>
      </c>
      <c r="Y99" s="79">
        <f t="shared" si="854"/>
        <v>0</v>
      </c>
      <c r="Z99" s="79">
        <f t="shared" si="855"/>
        <v>0</v>
      </c>
      <c r="AA99" s="90"/>
      <c r="AB99" s="90"/>
      <c r="AC99" s="90"/>
      <c r="AD99" s="90"/>
      <c r="AE99" s="90"/>
      <c r="AF99" s="90"/>
      <c r="AH99" s="85">
        <f t="shared" ref="AH99" si="1228">IFERROR(IF($C99=$AH$3,$N99,0),0)</f>
        <v>0</v>
      </c>
      <c r="AI99" s="85">
        <f t="shared" ref="AI99" si="1229">IFERROR(IF($C99=$AH$3,$K99,0),0)</f>
        <v>0</v>
      </c>
      <c r="AJ99" s="85">
        <f t="shared" ref="AJ99" si="1230">IFERROR(IF($C99=$AJ$3,$N99,0),0)</f>
        <v>0</v>
      </c>
      <c r="AK99" s="85">
        <f t="shared" ref="AK99" si="1231">IFERROR(IF($C99=$AJ$3,$K99,0),0)</f>
        <v>0</v>
      </c>
      <c r="AL99" s="85">
        <f t="shared" ref="AL99" si="1232">IFERROR(IF($C99=$AL$3,$N99,0),0)</f>
        <v>0</v>
      </c>
      <c r="AM99" s="85">
        <f t="shared" ref="AM99" si="1233">IFERROR(IF($C99=$AL$3,$K99,0),0)</f>
        <v>0</v>
      </c>
      <c r="AN99" s="91"/>
      <c r="AO99" s="91"/>
      <c r="AP99" s="91"/>
      <c r="AQ99" s="91"/>
      <c r="AR99" s="91"/>
      <c r="AS99" s="91"/>
      <c r="AU99" s="195" t="str">
        <f t="shared" ref="AU99" si="1234">IF(SUM(E99:E100,H99:H100)=SUM(U99:AF100),"","×")</f>
        <v/>
      </c>
      <c r="AV99" s="195" t="str">
        <f t="shared" ref="AV99" si="1235">IF(SUM(K99:K100,N99:N100)=SUM(AH99:AS100),"","×")</f>
        <v/>
      </c>
    </row>
    <row r="100" spans="1:48" ht="19" customHeight="1">
      <c r="A100" s="203"/>
      <c r="B100" s="209"/>
      <c r="C100" s="206"/>
      <c r="D100" s="92" t="s">
        <v>88</v>
      </c>
      <c r="E100" s="93">
        <f>COUNTIF(様式5!$AA$10:$AA$309,D100&amp;B99&amp;"1")</f>
        <v>0</v>
      </c>
      <c r="F100" s="72" t="e">
        <f t="shared" ref="F100" si="1236">VLOOKUP(C99,$AX$7:$AY$10,2,FALSE)</f>
        <v>#N/A</v>
      </c>
      <c r="G100" s="119" t="e">
        <f t="shared" si="1139"/>
        <v>#N/A</v>
      </c>
      <c r="H100" s="95">
        <f>COUNTIF(様式5!$AA$10:$AA$309,D100&amp;B99&amp;"2")</f>
        <v>0</v>
      </c>
      <c r="I100" s="96" t="e">
        <f t="shared" ref="I100" si="1237">VLOOKUP(C99,$AX$7:$AZ$10,3,FALSE)</f>
        <v>#N/A</v>
      </c>
      <c r="J100" s="119" t="e">
        <f t="shared" si="1141"/>
        <v>#N/A</v>
      </c>
      <c r="K100" s="95">
        <f>IF(COUNTIF(様式5!$AC$10:$AC$309,D100&amp;"400mR"&amp;B99)&gt;=1,1,0)+IF(COUNTIF(様式5!$AD$10:$AD$309,D100&amp;"1600mR"&amp;B99)&gt;=1,1,0)</f>
        <v>0</v>
      </c>
      <c r="L100" s="72" t="e">
        <f t="shared" ref="L100" si="1238">VLOOKUP(C99,$AX$7:$BA$10,4,FALSE)</f>
        <v>#N/A</v>
      </c>
      <c r="M100" s="119" t="e">
        <f t="shared" si="1143"/>
        <v>#N/A</v>
      </c>
      <c r="N100" s="97">
        <f>COUNTIF(様式5!$AE$10:$AE$309,B99&amp;D100)</f>
        <v>0</v>
      </c>
      <c r="O100" s="72">
        <v>400</v>
      </c>
      <c r="P100" s="94">
        <f t="shared" si="1144"/>
        <v>0</v>
      </c>
      <c r="Q100" s="121" t="e">
        <f t="shared" si="1157"/>
        <v>#N/A</v>
      </c>
      <c r="R100" s="149"/>
      <c r="S100" s="197"/>
      <c r="U100" s="90">
        <f t="shared" si="850"/>
        <v>0</v>
      </c>
      <c r="V100" s="90">
        <f t="shared" si="851"/>
        <v>0</v>
      </c>
      <c r="W100" s="90">
        <f t="shared" si="852"/>
        <v>0</v>
      </c>
      <c r="X100" s="90">
        <f t="shared" si="853"/>
        <v>0</v>
      </c>
      <c r="Y100" s="79">
        <f t="shared" si="854"/>
        <v>0</v>
      </c>
      <c r="Z100" s="79">
        <f t="shared" si="855"/>
        <v>0</v>
      </c>
      <c r="AA100" s="79">
        <f t="shared" ref="AA100" si="1239">IFERROR(IF($C99=$AA$3,E100,0),0)</f>
        <v>0</v>
      </c>
      <c r="AB100" s="79">
        <f t="shared" ref="AB100" si="1240">IFERROR(IF($C99=$AA$3,H100,0),0)</f>
        <v>0</v>
      </c>
      <c r="AC100" s="79">
        <f t="shared" ref="AC100" si="1241">IFERROR(IF($C99=$AC$3,E100,0),0)</f>
        <v>0</v>
      </c>
      <c r="AD100" s="79">
        <f t="shared" ref="AD100" si="1242">IFERROR(IF($C99=$AC$3,H100,0),0)</f>
        <v>0</v>
      </c>
      <c r="AE100" s="79">
        <f t="shared" ref="AE100" si="1243">IFERROR(IF($C99=$AE$3,E100,0),0)</f>
        <v>0</v>
      </c>
      <c r="AF100" s="79">
        <f t="shared" ref="AF100" si="1244">IFERROR(IF($C99=$AE$3,H100,0),0)</f>
        <v>0</v>
      </c>
      <c r="AH100" s="91"/>
      <c r="AI100" s="91"/>
      <c r="AJ100" s="91"/>
      <c r="AK100" s="91"/>
      <c r="AL100" s="91"/>
      <c r="AM100" s="91"/>
      <c r="AN100" s="85">
        <f t="shared" ref="AN100" si="1245">IFERROR(IF($C99=$AN$3,$N100,0),0)</f>
        <v>0</v>
      </c>
      <c r="AO100" s="85">
        <f t="shared" ref="AO100" si="1246">IFERROR(IF($C99=$AN$3,$K100,0),0)</f>
        <v>0</v>
      </c>
      <c r="AP100" s="85">
        <f t="shared" ref="AP100" si="1247">IFERROR(IF($C99=$AP$3,$N100,0),0)</f>
        <v>0</v>
      </c>
      <c r="AQ100" s="85">
        <f t="shared" ref="AQ100" si="1248">IFERROR(IF($C99=$AP$3,$K100,0),0)</f>
        <v>0</v>
      </c>
      <c r="AR100" s="85">
        <f t="shared" ref="AR100" si="1249">IFERROR(IF($C99=$AR$3,$N100,0),0)</f>
        <v>0</v>
      </c>
      <c r="AS100" s="85">
        <f t="shared" ref="AS100" si="1250">IFERROR(IF($C99=$AR$3,$K100,0),0)</f>
        <v>0</v>
      </c>
      <c r="AU100" s="195"/>
      <c r="AV100" s="195"/>
    </row>
    <row r="101" spans="1:48" ht="19" customHeight="1">
      <c r="A101" s="203">
        <v>48</v>
      </c>
      <c r="B101" s="209" t="e">
        <f>VLOOKUP(A101,様式5!$A$10:$B$309,2,FALSE)</f>
        <v>#N/A</v>
      </c>
      <c r="C101" s="206" t="e">
        <f>IF(VLOOKUP(A101,様式5!$A$10:$K$309,11,FALSE)="","",VLOOKUP(A101,様式5!$A$10:$K$309,11,FALSE))</f>
        <v>#N/A</v>
      </c>
      <c r="D101" s="86" t="s">
        <v>80</v>
      </c>
      <c r="E101" s="87">
        <f>COUNTIF(様式5!$AA$10:$AA$309,D101&amp;B101&amp;"1")</f>
        <v>0</v>
      </c>
      <c r="F101" s="70" t="e">
        <f t="shared" ref="F101" si="1251">VLOOKUP(C101,$AX$7:$AY$10,2,FALSE)</f>
        <v>#N/A</v>
      </c>
      <c r="G101" s="118" t="e">
        <f t="shared" si="1139"/>
        <v>#N/A</v>
      </c>
      <c r="H101" s="89">
        <f>COUNTIF(様式5!$AA$10:$AA$309,D101&amp;B101&amp;"2")</f>
        <v>0</v>
      </c>
      <c r="I101" s="70" t="e">
        <f t="shared" ref="I101" si="1252">VLOOKUP(C101,$AX$7:$AZ$10,3,FALSE)</f>
        <v>#N/A</v>
      </c>
      <c r="J101" s="118" t="e">
        <f t="shared" si="1141"/>
        <v>#N/A</v>
      </c>
      <c r="K101" s="89">
        <f>IF(COUNTIF(様式5!$AC$10:$AC$309,D101&amp;"400mR"&amp;B101)&gt;=1,1,0)+IF(COUNTIF(様式5!$AD$10:$AD$309,D101&amp;"1600mR"&amp;B101)&gt;=1,1,0)</f>
        <v>0</v>
      </c>
      <c r="L101" s="70" t="e">
        <f t="shared" ref="L101" si="1253">VLOOKUP(C101,$AX$7:$BA$10,4,FALSE)</f>
        <v>#N/A</v>
      </c>
      <c r="M101" s="118" t="e">
        <f t="shared" si="1143"/>
        <v>#N/A</v>
      </c>
      <c r="N101" s="89">
        <f>COUNTIF(様式5!$AE$10:$AE$309,B101&amp;D101)</f>
        <v>0</v>
      </c>
      <c r="O101" s="70">
        <v>400</v>
      </c>
      <c r="P101" s="88">
        <f t="shared" si="1144"/>
        <v>0</v>
      </c>
      <c r="Q101" s="120" t="e">
        <f t="shared" si="1157"/>
        <v>#N/A</v>
      </c>
      <c r="R101" s="127"/>
      <c r="S101" s="196" t="e">
        <f t="shared" ref="S101" si="1254">SUM(Q101,Q102)</f>
        <v>#N/A</v>
      </c>
      <c r="U101" s="79">
        <f t="shared" si="850"/>
        <v>0</v>
      </c>
      <c r="V101" s="79">
        <f t="shared" si="851"/>
        <v>0</v>
      </c>
      <c r="W101" s="79">
        <f t="shared" si="852"/>
        <v>0</v>
      </c>
      <c r="X101" s="79">
        <f t="shared" si="853"/>
        <v>0</v>
      </c>
      <c r="Y101" s="79">
        <f t="shared" si="854"/>
        <v>0</v>
      </c>
      <c r="Z101" s="79">
        <f t="shared" si="855"/>
        <v>0</v>
      </c>
      <c r="AA101" s="90"/>
      <c r="AB101" s="90"/>
      <c r="AC101" s="90"/>
      <c r="AD101" s="90"/>
      <c r="AE101" s="90"/>
      <c r="AF101" s="90"/>
      <c r="AH101" s="85">
        <f t="shared" ref="AH101" si="1255">IFERROR(IF($C101=$AH$3,$N101,0),0)</f>
        <v>0</v>
      </c>
      <c r="AI101" s="85">
        <f t="shared" ref="AI101" si="1256">IFERROR(IF($C101=$AH$3,$K101,0),0)</f>
        <v>0</v>
      </c>
      <c r="AJ101" s="85">
        <f t="shared" ref="AJ101" si="1257">IFERROR(IF($C101=$AJ$3,$N101,0),0)</f>
        <v>0</v>
      </c>
      <c r="AK101" s="85">
        <f t="shared" ref="AK101" si="1258">IFERROR(IF($C101=$AJ$3,$K101,0),0)</f>
        <v>0</v>
      </c>
      <c r="AL101" s="85">
        <f t="shared" ref="AL101" si="1259">IFERROR(IF($C101=$AL$3,$N101,0),0)</f>
        <v>0</v>
      </c>
      <c r="AM101" s="85">
        <f t="shared" ref="AM101" si="1260">IFERROR(IF($C101=$AL$3,$K101,0),0)</f>
        <v>0</v>
      </c>
      <c r="AN101" s="91"/>
      <c r="AO101" s="91"/>
      <c r="AP101" s="91"/>
      <c r="AQ101" s="91"/>
      <c r="AR101" s="91"/>
      <c r="AS101" s="91"/>
      <c r="AU101" s="195" t="str">
        <f t="shared" ref="AU101" si="1261">IF(SUM(E101:E102,H101:H102)=SUM(U101:AF102),"","×")</f>
        <v/>
      </c>
      <c r="AV101" s="195" t="str">
        <f t="shared" ref="AV101" si="1262">IF(SUM(K101:K102,N101:N102)=SUM(AH101:AS102),"","×")</f>
        <v/>
      </c>
    </row>
    <row r="102" spans="1:48" ht="19" customHeight="1">
      <c r="A102" s="203"/>
      <c r="B102" s="209"/>
      <c r="C102" s="206"/>
      <c r="D102" s="92" t="s">
        <v>88</v>
      </c>
      <c r="E102" s="93">
        <f>COUNTIF(様式5!$AA$10:$AA$309,D102&amp;B101&amp;"1")</f>
        <v>0</v>
      </c>
      <c r="F102" s="72" t="e">
        <f t="shared" ref="F102" si="1263">VLOOKUP(C101,$AX$7:$AY$10,2,FALSE)</f>
        <v>#N/A</v>
      </c>
      <c r="G102" s="119" t="e">
        <f t="shared" si="1139"/>
        <v>#N/A</v>
      </c>
      <c r="H102" s="95">
        <f>COUNTIF(様式5!$AA$10:$AA$309,D102&amp;B101&amp;"2")</f>
        <v>0</v>
      </c>
      <c r="I102" s="96" t="e">
        <f t="shared" ref="I102" si="1264">VLOOKUP(C101,$AX$7:$AZ$10,3,FALSE)</f>
        <v>#N/A</v>
      </c>
      <c r="J102" s="119" t="e">
        <f t="shared" si="1141"/>
        <v>#N/A</v>
      </c>
      <c r="K102" s="95">
        <f>IF(COUNTIF(様式5!$AC$10:$AC$309,D102&amp;"400mR"&amp;B101)&gt;=1,1,0)+IF(COUNTIF(様式5!$AD$10:$AD$309,D102&amp;"1600mR"&amp;B101)&gt;=1,1,0)</f>
        <v>0</v>
      </c>
      <c r="L102" s="72" t="e">
        <f t="shared" ref="L102" si="1265">VLOOKUP(C101,$AX$7:$BA$10,4,FALSE)</f>
        <v>#N/A</v>
      </c>
      <c r="M102" s="119" t="e">
        <f t="shared" si="1143"/>
        <v>#N/A</v>
      </c>
      <c r="N102" s="97">
        <f>COUNTIF(様式5!$AE$10:$AE$309,B101&amp;D102)</f>
        <v>0</v>
      </c>
      <c r="O102" s="72">
        <v>400</v>
      </c>
      <c r="P102" s="94">
        <f t="shared" si="1144"/>
        <v>0</v>
      </c>
      <c r="Q102" s="121" t="e">
        <f t="shared" si="1157"/>
        <v>#N/A</v>
      </c>
      <c r="R102" s="149"/>
      <c r="S102" s="197"/>
      <c r="U102" s="90">
        <f t="shared" si="850"/>
        <v>0</v>
      </c>
      <c r="V102" s="90">
        <f t="shared" si="851"/>
        <v>0</v>
      </c>
      <c r="W102" s="90">
        <f t="shared" si="852"/>
        <v>0</v>
      </c>
      <c r="X102" s="90">
        <f t="shared" si="853"/>
        <v>0</v>
      </c>
      <c r="Y102" s="79">
        <f t="shared" si="854"/>
        <v>0</v>
      </c>
      <c r="Z102" s="79">
        <f t="shared" si="855"/>
        <v>0</v>
      </c>
      <c r="AA102" s="79">
        <f t="shared" ref="AA102" si="1266">IFERROR(IF($C101=$AA$3,E102,0),0)</f>
        <v>0</v>
      </c>
      <c r="AB102" s="79">
        <f t="shared" ref="AB102" si="1267">IFERROR(IF($C101=$AA$3,H102,0),0)</f>
        <v>0</v>
      </c>
      <c r="AC102" s="79">
        <f t="shared" ref="AC102" si="1268">IFERROR(IF($C101=$AC$3,E102,0),0)</f>
        <v>0</v>
      </c>
      <c r="AD102" s="79">
        <f t="shared" ref="AD102" si="1269">IFERROR(IF($C101=$AC$3,H102,0),0)</f>
        <v>0</v>
      </c>
      <c r="AE102" s="79">
        <f t="shared" ref="AE102" si="1270">IFERROR(IF($C101=$AE$3,E102,0),0)</f>
        <v>0</v>
      </c>
      <c r="AF102" s="79">
        <f t="shared" ref="AF102" si="1271">IFERROR(IF($C101=$AE$3,H102,0),0)</f>
        <v>0</v>
      </c>
      <c r="AH102" s="91"/>
      <c r="AI102" s="91"/>
      <c r="AJ102" s="91"/>
      <c r="AK102" s="91"/>
      <c r="AL102" s="91"/>
      <c r="AM102" s="91"/>
      <c r="AN102" s="85">
        <f t="shared" ref="AN102" si="1272">IFERROR(IF($C101=$AN$3,$N102,0),0)</f>
        <v>0</v>
      </c>
      <c r="AO102" s="85">
        <f t="shared" ref="AO102" si="1273">IFERROR(IF($C101=$AN$3,$K102,0),0)</f>
        <v>0</v>
      </c>
      <c r="AP102" s="85">
        <f t="shared" ref="AP102" si="1274">IFERROR(IF($C101=$AP$3,$N102,0),0)</f>
        <v>0</v>
      </c>
      <c r="AQ102" s="85">
        <f t="shared" ref="AQ102" si="1275">IFERROR(IF($C101=$AP$3,$K102,0),0)</f>
        <v>0</v>
      </c>
      <c r="AR102" s="85">
        <f t="shared" ref="AR102" si="1276">IFERROR(IF($C101=$AR$3,$N102,0),0)</f>
        <v>0</v>
      </c>
      <c r="AS102" s="85">
        <f t="shared" ref="AS102" si="1277">IFERROR(IF($C101=$AR$3,$K102,0),0)</f>
        <v>0</v>
      </c>
      <c r="AU102" s="195"/>
      <c r="AV102" s="195"/>
    </row>
    <row r="103" spans="1:48" ht="19" customHeight="1">
      <c r="A103" s="203">
        <v>49</v>
      </c>
      <c r="B103" s="209" t="e">
        <f>VLOOKUP(A103,様式5!$A$10:$B$309,2,FALSE)</f>
        <v>#N/A</v>
      </c>
      <c r="C103" s="206" t="e">
        <f>IF(VLOOKUP(A103,様式5!$A$10:$K$309,11,FALSE)="","",VLOOKUP(A103,様式5!$A$10:$K$309,11,FALSE))</f>
        <v>#N/A</v>
      </c>
      <c r="D103" s="86" t="s">
        <v>80</v>
      </c>
      <c r="E103" s="87">
        <f>COUNTIF(様式5!$AA$10:$AA$309,D103&amp;B103&amp;"1")</f>
        <v>0</v>
      </c>
      <c r="F103" s="70" t="e">
        <f t="shared" ref="F103" si="1278">VLOOKUP(C103,$AX$7:$AY$10,2,FALSE)</f>
        <v>#N/A</v>
      </c>
      <c r="G103" s="118" t="e">
        <f t="shared" si="1139"/>
        <v>#N/A</v>
      </c>
      <c r="H103" s="89">
        <f>COUNTIF(様式5!$AA$10:$AA$309,D103&amp;B103&amp;"2")</f>
        <v>0</v>
      </c>
      <c r="I103" s="70" t="e">
        <f t="shared" ref="I103" si="1279">VLOOKUP(C103,$AX$7:$AZ$10,3,FALSE)</f>
        <v>#N/A</v>
      </c>
      <c r="J103" s="118" t="e">
        <f t="shared" si="1141"/>
        <v>#N/A</v>
      </c>
      <c r="K103" s="89">
        <f>IF(COUNTIF(様式5!$AC$10:$AC$309,D103&amp;"400mR"&amp;B103)&gt;=1,1,0)+IF(COUNTIF(様式5!$AD$10:$AD$309,D103&amp;"1600mR"&amp;B103)&gt;=1,1,0)</f>
        <v>0</v>
      </c>
      <c r="L103" s="70" t="e">
        <f t="shared" ref="L103" si="1280">VLOOKUP(C103,$AX$7:$BA$10,4,FALSE)</f>
        <v>#N/A</v>
      </c>
      <c r="M103" s="118" t="e">
        <f t="shared" si="1143"/>
        <v>#N/A</v>
      </c>
      <c r="N103" s="89">
        <f>COUNTIF(様式5!$AE$10:$AE$309,B103&amp;D103)</f>
        <v>0</v>
      </c>
      <c r="O103" s="70">
        <v>400</v>
      </c>
      <c r="P103" s="88">
        <f t="shared" si="1144"/>
        <v>0</v>
      </c>
      <c r="Q103" s="120" t="e">
        <f t="shared" si="1157"/>
        <v>#N/A</v>
      </c>
      <c r="R103" s="127"/>
      <c r="S103" s="196" t="e">
        <f t="shared" ref="S103" si="1281">SUM(Q103,Q104)</f>
        <v>#N/A</v>
      </c>
      <c r="U103" s="79">
        <f t="shared" si="850"/>
        <v>0</v>
      </c>
      <c r="V103" s="79">
        <f t="shared" si="851"/>
        <v>0</v>
      </c>
      <c r="W103" s="79">
        <f t="shared" si="852"/>
        <v>0</v>
      </c>
      <c r="X103" s="79">
        <f t="shared" si="853"/>
        <v>0</v>
      </c>
      <c r="Y103" s="79">
        <f t="shared" si="854"/>
        <v>0</v>
      </c>
      <c r="Z103" s="79">
        <f t="shared" si="855"/>
        <v>0</v>
      </c>
      <c r="AA103" s="90"/>
      <c r="AB103" s="90"/>
      <c r="AC103" s="90"/>
      <c r="AD103" s="90"/>
      <c r="AE103" s="90"/>
      <c r="AF103" s="90"/>
      <c r="AH103" s="85">
        <f t="shared" ref="AH103" si="1282">IFERROR(IF($C103=$AH$3,$N103,0),0)</f>
        <v>0</v>
      </c>
      <c r="AI103" s="85">
        <f t="shared" ref="AI103" si="1283">IFERROR(IF($C103=$AH$3,$K103,0),0)</f>
        <v>0</v>
      </c>
      <c r="AJ103" s="85">
        <f t="shared" ref="AJ103" si="1284">IFERROR(IF($C103=$AJ$3,$N103,0),0)</f>
        <v>0</v>
      </c>
      <c r="AK103" s="85">
        <f t="shared" ref="AK103" si="1285">IFERROR(IF($C103=$AJ$3,$K103,0),0)</f>
        <v>0</v>
      </c>
      <c r="AL103" s="85">
        <f t="shared" ref="AL103" si="1286">IFERROR(IF($C103=$AL$3,$N103,0),0)</f>
        <v>0</v>
      </c>
      <c r="AM103" s="85">
        <f t="shared" ref="AM103" si="1287">IFERROR(IF($C103=$AL$3,$K103,0),0)</f>
        <v>0</v>
      </c>
      <c r="AN103" s="91"/>
      <c r="AO103" s="91"/>
      <c r="AP103" s="91"/>
      <c r="AQ103" s="91"/>
      <c r="AR103" s="91"/>
      <c r="AS103" s="91"/>
      <c r="AU103" s="195" t="str">
        <f t="shared" ref="AU103" si="1288">IF(SUM(E103:E104,H103:H104)=SUM(U103:AF104),"","×")</f>
        <v/>
      </c>
      <c r="AV103" s="195" t="str">
        <f t="shared" ref="AV103" si="1289">IF(SUM(K103:K104,N103:N104)=SUM(AH103:AS104),"","×")</f>
        <v/>
      </c>
    </row>
    <row r="104" spans="1:48" ht="19" customHeight="1">
      <c r="A104" s="203"/>
      <c r="B104" s="209"/>
      <c r="C104" s="206"/>
      <c r="D104" s="92" t="s">
        <v>88</v>
      </c>
      <c r="E104" s="93">
        <f>COUNTIF(様式5!$AA$10:$AA$309,D104&amp;B103&amp;"1")</f>
        <v>0</v>
      </c>
      <c r="F104" s="72" t="e">
        <f t="shared" ref="F104" si="1290">VLOOKUP(C103,$AX$7:$AY$10,2,FALSE)</f>
        <v>#N/A</v>
      </c>
      <c r="G104" s="119" t="e">
        <f t="shared" si="1139"/>
        <v>#N/A</v>
      </c>
      <c r="H104" s="95">
        <f>COUNTIF(様式5!$AA$10:$AA$309,D104&amp;B103&amp;"2")</f>
        <v>0</v>
      </c>
      <c r="I104" s="96" t="e">
        <f t="shared" ref="I104" si="1291">VLOOKUP(C103,$AX$7:$AZ$10,3,FALSE)</f>
        <v>#N/A</v>
      </c>
      <c r="J104" s="119" t="e">
        <f t="shared" si="1141"/>
        <v>#N/A</v>
      </c>
      <c r="K104" s="95">
        <f>IF(COUNTIF(様式5!$AC$10:$AC$309,D104&amp;"400mR"&amp;B103)&gt;=1,1,0)+IF(COUNTIF(様式5!$AD$10:$AD$309,D104&amp;"1600mR"&amp;B103)&gt;=1,1,0)</f>
        <v>0</v>
      </c>
      <c r="L104" s="72" t="e">
        <f t="shared" ref="L104" si="1292">VLOOKUP(C103,$AX$7:$BA$10,4,FALSE)</f>
        <v>#N/A</v>
      </c>
      <c r="M104" s="119" t="e">
        <f t="shared" si="1143"/>
        <v>#N/A</v>
      </c>
      <c r="N104" s="97">
        <f>COUNTIF(様式5!$AE$10:$AE$309,B103&amp;D104)</f>
        <v>0</v>
      </c>
      <c r="O104" s="72">
        <v>400</v>
      </c>
      <c r="P104" s="94">
        <f t="shared" si="1144"/>
        <v>0</v>
      </c>
      <c r="Q104" s="121" t="e">
        <f t="shared" si="1157"/>
        <v>#N/A</v>
      </c>
      <c r="R104" s="149"/>
      <c r="S104" s="197"/>
      <c r="U104" s="90">
        <f t="shared" si="850"/>
        <v>0</v>
      </c>
      <c r="V104" s="90">
        <f t="shared" si="851"/>
        <v>0</v>
      </c>
      <c r="W104" s="90">
        <f t="shared" si="852"/>
        <v>0</v>
      </c>
      <c r="X104" s="90">
        <f t="shared" si="853"/>
        <v>0</v>
      </c>
      <c r="Y104" s="79">
        <f t="shared" si="854"/>
        <v>0</v>
      </c>
      <c r="Z104" s="79">
        <f t="shared" si="855"/>
        <v>0</v>
      </c>
      <c r="AA104" s="79">
        <f t="shared" ref="AA104" si="1293">IFERROR(IF($C103=$AA$3,E104,0),0)</f>
        <v>0</v>
      </c>
      <c r="AB104" s="79">
        <f t="shared" ref="AB104" si="1294">IFERROR(IF($C103=$AA$3,H104,0),0)</f>
        <v>0</v>
      </c>
      <c r="AC104" s="79">
        <f t="shared" ref="AC104" si="1295">IFERROR(IF($C103=$AC$3,E104,0),0)</f>
        <v>0</v>
      </c>
      <c r="AD104" s="79">
        <f t="shared" ref="AD104" si="1296">IFERROR(IF($C103=$AC$3,H104,0),0)</f>
        <v>0</v>
      </c>
      <c r="AE104" s="79">
        <f t="shared" ref="AE104" si="1297">IFERROR(IF($C103=$AE$3,E104,0),0)</f>
        <v>0</v>
      </c>
      <c r="AF104" s="79">
        <f t="shared" ref="AF104" si="1298">IFERROR(IF($C103=$AE$3,H104,0),0)</f>
        <v>0</v>
      </c>
      <c r="AH104" s="91"/>
      <c r="AI104" s="91"/>
      <c r="AJ104" s="91"/>
      <c r="AK104" s="91"/>
      <c r="AL104" s="91"/>
      <c r="AM104" s="91"/>
      <c r="AN104" s="85">
        <f t="shared" ref="AN104" si="1299">IFERROR(IF($C103=$AN$3,$N104,0),0)</f>
        <v>0</v>
      </c>
      <c r="AO104" s="85">
        <f t="shared" ref="AO104" si="1300">IFERROR(IF($C103=$AN$3,$K104,0),0)</f>
        <v>0</v>
      </c>
      <c r="AP104" s="85">
        <f t="shared" ref="AP104" si="1301">IFERROR(IF($C103=$AP$3,$N104,0),0)</f>
        <v>0</v>
      </c>
      <c r="AQ104" s="85">
        <f t="shared" ref="AQ104" si="1302">IFERROR(IF($C103=$AP$3,$K104,0),0)</f>
        <v>0</v>
      </c>
      <c r="AR104" s="85">
        <f t="shared" ref="AR104" si="1303">IFERROR(IF($C103=$AR$3,$N104,0),0)</f>
        <v>0</v>
      </c>
      <c r="AS104" s="85">
        <f t="shared" ref="AS104" si="1304">IFERROR(IF($C103=$AR$3,$K104,0),0)</f>
        <v>0</v>
      </c>
      <c r="AU104" s="195"/>
      <c r="AV104" s="195"/>
    </row>
    <row r="105" spans="1:48" ht="19" customHeight="1">
      <c r="A105" s="203">
        <v>50</v>
      </c>
      <c r="B105" s="209" t="e">
        <f>VLOOKUP(A105,様式5!$A$10:$B$309,2,FALSE)</f>
        <v>#N/A</v>
      </c>
      <c r="C105" s="206" t="e">
        <f>IF(VLOOKUP(A105,様式5!$A$10:$K$309,11,FALSE)="","",VLOOKUP(A105,様式5!$A$10:$K$309,11,FALSE))</f>
        <v>#N/A</v>
      </c>
      <c r="D105" s="86" t="s">
        <v>80</v>
      </c>
      <c r="E105" s="87">
        <f>COUNTIF(様式5!$AA$10:$AA$309,D105&amp;B105&amp;"1")</f>
        <v>0</v>
      </c>
      <c r="F105" s="70" t="e">
        <f t="shared" ref="F105" si="1305">VLOOKUP(C105,$AX$7:$AY$10,2,FALSE)</f>
        <v>#N/A</v>
      </c>
      <c r="G105" s="118" t="e">
        <f t="shared" si="1139"/>
        <v>#N/A</v>
      </c>
      <c r="H105" s="89">
        <f>COUNTIF(様式5!$AA$10:$AA$309,D105&amp;B105&amp;"2")</f>
        <v>0</v>
      </c>
      <c r="I105" s="70" t="e">
        <f t="shared" ref="I105" si="1306">VLOOKUP(C105,$AX$7:$AZ$10,3,FALSE)</f>
        <v>#N/A</v>
      </c>
      <c r="J105" s="118" t="e">
        <f t="shared" si="1141"/>
        <v>#N/A</v>
      </c>
      <c r="K105" s="89">
        <f>IF(COUNTIF(様式5!$AC$10:$AC$309,D105&amp;"400mR"&amp;B105)&gt;=1,1,0)+IF(COUNTIF(様式5!$AD$10:$AD$309,D105&amp;"1600mR"&amp;B105)&gt;=1,1,0)</f>
        <v>0</v>
      </c>
      <c r="L105" s="70" t="e">
        <f t="shared" ref="L105" si="1307">VLOOKUP(C105,$AX$7:$BA$10,4,FALSE)</f>
        <v>#N/A</v>
      </c>
      <c r="M105" s="118" t="e">
        <f t="shared" si="1143"/>
        <v>#N/A</v>
      </c>
      <c r="N105" s="89">
        <f>COUNTIF(様式5!$AE$10:$AE$309,B105&amp;D105)</f>
        <v>0</v>
      </c>
      <c r="O105" s="70">
        <v>400</v>
      </c>
      <c r="P105" s="88">
        <f t="shared" si="1144"/>
        <v>0</v>
      </c>
      <c r="Q105" s="120" t="e">
        <f t="shared" si="1157"/>
        <v>#N/A</v>
      </c>
      <c r="R105" s="127"/>
      <c r="S105" s="196" t="e">
        <f t="shared" ref="S105" si="1308">SUM(Q105,Q106)</f>
        <v>#N/A</v>
      </c>
      <c r="U105" s="79">
        <f t="shared" si="850"/>
        <v>0</v>
      </c>
      <c r="V105" s="79">
        <f t="shared" si="851"/>
        <v>0</v>
      </c>
      <c r="W105" s="79">
        <f t="shared" si="852"/>
        <v>0</v>
      </c>
      <c r="X105" s="79">
        <f t="shared" si="853"/>
        <v>0</v>
      </c>
      <c r="Y105" s="79">
        <f t="shared" si="854"/>
        <v>0</v>
      </c>
      <c r="Z105" s="79">
        <f t="shared" si="855"/>
        <v>0</v>
      </c>
      <c r="AA105" s="90"/>
      <c r="AB105" s="90"/>
      <c r="AC105" s="90"/>
      <c r="AD105" s="90"/>
      <c r="AE105" s="90"/>
      <c r="AF105" s="90"/>
      <c r="AH105" s="85">
        <f t="shared" ref="AH105" si="1309">IFERROR(IF($C105=$AH$3,$N105,0),0)</f>
        <v>0</v>
      </c>
      <c r="AI105" s="85">
        <f t="shared" ref="AI105" si="1310">IFERROR(IF($C105=$AH$3,$K105,0),0)</f>
        <v>0</v>
      </c>
      <c r="AJ105" s="85">
        <f t="shared" ref="AJ105" si="1311">IFERROR(IF($C105=$AJ$3,$N105,0),0)</f>
        <v>0</v>
      </c>
      <c r="AK105" s="85">
        <f t="shared" ref="AK105" si="1312">IFERROR(IF($C105=$AJ$3,$K105,0),0)</f>
        <v>0</v>
      </c>
      <c r="AL105" s="85">
        <f t="shared" ref="AL105" si="1313">IFERROR(IF($C105=$AL$3,$N105,0),0)</f>
        <v>0</v>
      </c>
      <c r="AM105" s="85">
        <f t="shared" ref="AM105" si="1314">IFERROR(IF($C105=$AL$3,$K105,0),0)</f>
        <v>0</v>
      </c>
      <c r="AN105" s="91"/>
      <c r="AO105" s="91"/>
      <c r="AP105" s="91"/>
      <c r="AQ105" s="91"/>
      <c r="AR105" s="91"/>
      <c r="AS105" s="91"/>
      <c r="AU105" s="195" t="str">
        <f t="shared" ref="AU105" si="1315">IF(SUM(E105:E106,H105:H106)=SUM(U105:AF106),"","×")</f>
        <v/>
      </c>
      <c r="AV105" s="195" t="str">
        <f t="shared" ref="AV105" si="1316">IF(SUM(K105:K106,N105:N106)=SUM(AH105:AS106),"","×")</f>
        <v/>
      </c>
    </row>
    <row r="106" spans="1:48" ht="19" customHeight="1">
      <c r="A106" s="203"/>
      <c r="B106" s="209"/>
      <c r="C106" s="206"/>
      <c r="D106" s="92" t="s">
        <v>88</v>
      </c>
      <c r="E106" s="93">
        <f>COUNTIF(様式5!$AA$10:$AA$309,D106&amp;B105&amp;"1")</f>
        <v>0</v>
      </c>
      <c r="F106" s="72" t="e">
        <f t="shared" ref="F106" si="1317">VLOOKUP(C105,$AX$7:$AY$10,2,FALSE)</f>
        <v>#N/A</v>
      </c>
      <c r="G106" s="119" t="e">
        <f t="shared" si="1139"/>
        <v>#N/A</v>
      </c>
      <c r="H106" s="95">
        <f>COUNTIF(様式5!$AA$10:$AA$309,D106&amp;B105&amp;"2")</f>
        <v>0</v>
      </c>
      <c r="I106" s="96" t="e">
        <f t="shared" ref="I106" si="1318">VLOOKUP(C105,$AX$7:$AZ$10,3,FALSE)</f>
        <v>#N/A</v>
      </c>
      <c r="J106" s="119" t="e">
        <f t="shared" si="1141"/>
        <v>#N/A</v>
      </c>
      <c r="K106" s="95">
        <f>IF(COUNTIF(様式5!$AC$10:$AC$309,D106&amp;"400mR"&amp;B105)&gt;=1,1,0)+IF(COUNTIF(様式5!$AD$10:$AD$309,D106&amp;"1600mR"&amp;B105)&gt;=1,1,0)</f>
        <v>0</v>
      </c>
      <c r="L106" s="72" t="e">
        <f t="shared" ref="L106" si="1319">VLOOKUP(C105,$AX$7:$BA$10,4,FALSE)</f>
        <v>#N/A</v>
      </c>
      <c r="M106" s="119" t="e">
        <f t="shared" si="1143"/>
        <v>#N/A</v>
      </c>
      <c r="N106" s="97">
        <f>COUNTIF(様式5!$AE$10:$AE$309,B105&amp;D106)</f>
        <v>0</v>
      </c>
      <c r="O106" s="72">
        <v>400</v>
      </c>
      <c r="P106" s="94">
        <f t="shared" si="1144"/>
        <v>0</v>
      </c>
      <c r="Q106" s="121" t="e">
        <f t="shared" si="1157"/>
        <v>#N/A</v>
      </c>
      <c r="R106" s="149"/>
      <c r="S106" s="197"/>
      <c r="U106" s="90">
        <f t="shared" si="850"/>
        <v>0</v>
      </c>
      <c r="V106" s="90">
        <f t="shared" si="851"/>
        <v>0</v>
      </c>
      <c r="W106" s="90">
        <f t="shared" si="852"/>
        <v>0</v>
      </c>
      <c r="X106" s="90">
        <f t="shared" si="853"/>
        <v>0</v>
      </c>
      <c r="Y106" s="79">
        <f t="shared" si="854"/>
        <v>0</v>
      </c>
      <c r="Z106" s="79">
        <f t="shared" si="855"/>
        <v>0</v>
      </c>
      <c r="AA106" s="79">
        <f t="shared" ref="AA106" si="1320">IFERROR(IF($C105=$AA$3,E106,0),0)</f>
        <v>0</v>
      </c>
      <c r="AB106" s="79">
        <f t="shared" ref="AB106" si="1321">IFERROR(IF($C105=$AA$3,H106,0),0)</f>
        <v>0</v>
      </c>
      <c r="AC106" s="79">
        <f t="shared" ref="AC106" si="1322">IFERROR(IF($C105=$AC$3,E106,0),0)</f>
        <v>0</v>
      </c>
      <c r="AD106" s="79">
        <f t="shared" ref="AD106" si="1323">IFERROR(IF($C105=$AC$3,H106,0),0)</f>
        <v>0</v>
      </c>
      <c r="AE106" s="79">
        <f t="shared" ref="AE106" si="1324">IFERROR(IF($C105=$AE$3,E106,0),0)</f>
        <v>0</v>
      </c>
      <c r="AF106" s="79">
        <f t="shared" ref="AF106" si="1325">IFERROR(IF($C105=$AE$3,H106,0),0)</f>
        <v>0</v>
      </c>
      <c r="AH106" s="91"/>
      <c r="AI106" s="91"/>
      <c r="AJ106" s="91"/>
      <c r="AK106" s="91"/>
      <c r="AL106" s="91"/>
      <c r="AM106" s="91"/>
      <c r="AN106" s="85">
        <f t="shared" ref="AN106" si="1326">IFERROR(IF($C105=$AN$3,$N106,0),0)</f>
        <v>0</v>
      </c>
      <c r="AO106" s="85">
        <f t="shared" ref="AO106" si="1327">IFERROR(IF($C105=$AN$3,$K106,0),0)</f>
        <v>0</v>
      </c>
      <c r="AP106" s="85">
        <f t="shared" ref="AP106" si="1328">IFERROR(IF($C105=$AP$3,$N106,0),0)</f>
        <v>0</v>
      </c>
      <c r="AQ106" s="85">
        <f t="shared" ref="AQ106" si="1329">IFERROR(IF($C105=$AP$3,$K106,0),0)</f>
        <v>0</v>
      </c>
      <c r="AR106" s="85">
        <f t="shared" ref="AR106" si="1330">IFERROR(IF($C105=$AR$3,$N106,0),0)</f>
        <v>0</v>
      </c>
      <c r="AS106" s="85">
        <f t="shared" ref="AS106" si="1331">IFERROR(IF($C105=$AR$3,$K106,0),0)</f>
        <v>0</v>
      </c>
      <c r="AU106" s="195"/>
      <c r="AV106" s="195"/>
    </row>
    <row r="107" spans="1:48" ht="19" customHeight="1">
      <c r="A107" s="203">
        <v>51</v>
      </c>
      <c r="B107" s="209" t="e">
        <f>VLOOKUP(A107,様式5!$A$10:$B$309,2,FALSE)</f>
        <v>#N/A</v>
      </c>
      <c r="C107" s="206" t="e">
        <f>IF(VLOOKUP(A107,様式5!$A$10:$K$309,11,FALSE)="","",VLOOKUP(A107,様式5!$A$10:$K$309,11,FALSE))</f>
        <v>#N/A</v>
      </c>
      <c r="D107" s="86" t="s">
        <v>80</v>
      </c>
      <c r="E107" s="87">
        <f>COUNTIF(様式5!$AA$10:$AA$309,D107&amp;B107&amp;"1")</f>
        <v>0</v>
      </c>
      <c r="F107" s="70" t="e">
        <f t="shared" ref="F107" si="1332">VLOOKUP(C107,$AX$7:$AY$10,2,FALSE)</f>
        <v>#N/A</v>
      </c>
      <c r="G107" s="118" t="e">
        <f t="shared" si="1139"/>
        <v>#N/A</v>
      </c>
      <c r="H107" s="89">
        <f>COUNTIF(様式5!$AA$10:$AA$309,D107&amp;B107&amp;"2")</f>
        <v>0</v>
      </c>
      <c r="I107" s="70" t="e">
        <f t="shared" ref="I107" si="1333">VLOOKUP(C107,$AX$7:$AZ$10,3,FALSE)</f>
        <v>#N/A</v>
      </c>
      <c r="J107" s="118" t="e">
        <f t="shared" si="1141"/>
        <v>#N/A</v>
      </c>
      <c r="K107" s="89">
        <f>IF(COUNTIF(様式5!$AC$10:$AC$309,D107&amp;"400mR"&amp;B107)&gt;=1,1,0)+IF(COUNTIF(様式5!$AD$10:$AD$309,D107&amp;"1600mR"&amp;B107)&gt;=1,1,0)</f>
        <v>0</v>
      </c>
      <c r="L107" s="70" t="e">
        <f t="shared" ref="L107" si="1334">VLOOKUP(C107,$AX$7:$BA$10,4,FALSE)</f>
        <v>#N/A</v>
      </c>
      <c r="M107" s="118" t="e">
        <f t="shared" si="1143"/>
        <v>#N/A</v>
      </c>
      <c r="N107" s="89">
        <f>COUNTIF(様式5!$AE$10:$AE$309,B107&amp;D107)</f>
        <v>0</v>
      </c>
      <c r="O107" s="70">
        <v>400</v>
      </c>
      <c r="P107" s="88">
        <f t="shared" si="1144"/>
        <v>0</v>
      </c>
      <c r="Q107" s="120" t="e">
        <f t="shared" si="1157"/>
        <v>#N/A</v>
      </c>
      <c r="R107" s="127"/>
      <c r="S107" s="196" t="e">
        <f t="shared" ref="S107" si="1335">SUM(Q107,Q108)</f>
        <v>#N/A</v>
      </c>
      <c r="U107" s="79">
        <f t="shared" si="850"/>
        <v>0</v>
      </c>
      <c r="V107" s="79">
        <f t="shared" si="851"/>
        <v>0</v>
      </c>
      <c r="W107" s="79">
        <f t="shared" si="852"/>
        <v>0</v>
      </c>
      <c r="X107" s="79">
        <f t="shared" si="853"/>
        <v>0</v>
      </c>
      <c r="Y107" s="79">
        <f t="shared" si="854"/>
        <v>0</v>
      </c>
      <c r="Z107" s="79">
        <f t="shared" si="855"/>
        <v>0</v>
      </c>
      <c r="AA107" s="90"/>
      <c r="AB107" s="90"/>
      <c r="AC107" s="90"/>
      <c r="AD107" s="90"/>
      <c r="AE107" s="90"/>
      <c r="AF107" s="90"/>
      <c r="AH107" s="85">
        <f t="shared" ref="AH107" si="1336">IFERROR(IF($C107=$AH$3,$N107,0),0)</f>
        <v>0</v>
      </c>
      <c r="AI107" s="85">
        <f t="shared" ref="AI107" si="1337">IFERROR(IF($C107=$AH$3,$K107,0),0)</f>
        <v>0</v>
      </c>
      <c r="AJ107" s="85">
        <f t="shared" ref="AJ107" si="1338">IFERROR(IF($C107=$AJ$3,$N107,0),0)</f>
        <v>0</v>
      </c>
      <c r="AK107" s="85">
        <f t="shared" ref="AK107" si="1339">IFERROR(IF($C107=$AJ$3,$K107,0),0)</f>
        <v>0</v>
      </c>
      <c r="AL107" s="85">
        <f t="shared" ref="AL107" si="1340">IFERROR(IF($C107=$AL$3,$N107,0),0)</f>
        <v>0</v>
      </c>
      <c r="AM107" s="85">
        <f t="shared" ref="AM107" si="1341">IFERROR(IF($C107=$AL$3,$K107,0),0)</f>
        <v>0</v>
      </c>
      <c r="AN107" s="91"/>
      <c r="AO107" s="91"/>
      <c r="AP107" s="91"/>
      <c r="AQ107" s="91"/>
      <c r="AR107" s="91"/>
      <c r="AS107" s="91"/>
      <c r="AU107" s="195" t="str">
        <f t="shared" ref="AU107" si="1342">IF(SUM(E107:E108,H107:H108)=SUM(U107:AF108),"","×")</f>
        <v/>
      </c>
      <c r="AV107" s="195" t="str">
        <f t="shared" ref="AV107" si="1343">IF(SUM(K107:K108,N107:N108)=SUM(AH107:AS108),"","×")</f>
        <v/>
      </c>
    </row>
    <row r="108" spans="1:48" ht="19" customHeight="1">
      <c r="A108" s="203"/>
      <c r="B108" s="209"/>
      <c r="C108" s="206"/>
      <c r="D108" s="92" t="s">
        <v>88</v>
      </c>
      <c r="E108" s="93">
        <f>COUNTIF(様式5!$AA$10:$AA$309,D108&amp;B107&amp;"1")</f>
        <v>0</v>
      </c>
      <c r="F108" s="72" t="e">
        <f t="shared" ref="F108" si="1344">VLOOKUP(C107,$AX$7:$AY$10,2,FALSE)</f>
        <v>#N/A</v>
      </c>
      <c r="G108" s="119" t="e">
        <f t="shared" si="1139"/>
        <v>#N/A</v>
      </c>
      <c r="H108" s="95">
        <f>COUNTIF(様式5!$AA$10:$AA$309,D108&amp;B107&amp;"2")</f>
        <v>0</v>
      </c>
      <c r="I108" s="96" t="e">
        <f t="shared" ref="I108" si="1345">VLOOKUP(C107,$AX$7:$AZ$10,3,FALSE)</f>
        <v>#N/A</v>
      </c>
      <c r="J108" s="119" t="e">
        <f t="shared" si="1141"/>
        <v>#N/A</v>
      </c>
      <c r="K108" s="95">
        <f>IF(COUNTIF(様式5!$AC$10:$AC$309,D108&amp;"400mR"&amp;B107)&gt;=1,1,0)+IF(COUNTIF(様式5!$AD$10:$AD$309,D108&amp;"1600mR"&amp;B107)&gt;=1,1,0)</f>
        <v>0</v>
      </c>
      <c r="L108" s="72" t="e">
        <f t="shared" ref="L108" si="1346">VLOOKUP(C107,$AX$7:$BA$10,4,FALSE)</f>
        <v>#N/A</v>
      </c>
      <c r="M108" s="119" t="e">
        <f t="shared" si="1143"/>
        <v>#N/A</v>
      </c>
      <c r="N108" s="97">
        <f>COUNTIF(様式5!$AE$10:$AE$309,B107&amp;D108)</f>
        <v>0</v>
      </c>
      <c r="O108" s="72">
        <v>400</v>
      </c>
      <c r="P108" s="94">
        <f t="shared" si="1144"/>
        <v>0</v>
      </c>
      <c r="Q108" s="121" t="e">
        <f t="shared" si="1157"/>
        <v>#N/A</v>
      </c>
      <c r="R108" s="149"/>
      <c r="S108" s="197"/>
      <c r="U108" s="90">
        <f t="shared" si="850"/>
        <v>0</v>
      </c>
      <c r="V108" s="90">
        <f t="shared" si="851"/>
        <v>0</v>
      </c>
      <c r="W108" s="90">
        <f t="shared" si="852"/>
        <v>0</v>
      </c>
      <c r="X108" s="90">
        <f t="shared" si="853"/>
        <v>0</v>
      </c>
      <c r="Y108" s="79">
        <f t="shared" si="854"/>
        <v>0</v>
      </c>
      <c r="Z108" s="79">
        <f t="shared" si="855"/>
        <v>0</v>
      </c>
      <c r="AA108" s="79">
        <f t="shared" ref="AA108" si="1347">IFERROR(IF($C107=$AA$3,E108,0),0)</f>
        <v>0</v>
      </c>
      <c r="AB108" s="79">
        <f t="shared" ref="AB108" si="1348">IFERROR(IF($C107=$AA$3,H108,0),0)</f>
        <v>0</v>
      </c>
      <c r="AC108" s="79">
        <f t="shared" ref="AC108" si="1349">IFERROR(IF($C107=$AC$3,E108,0),0)</f>
        <v>0</v>
      </c>
      <c r="AD108" s="79">
        <f t="shared" ref="AD108" si="1350">IFERROR(IF($C107=$AC$3,H108,0),0)</f>
        <v>0</v>
      </c>
      <c r="AE108" s="79">
        <f t="shared" ref="AE108" si="1351">IFERROR(IF($C107=$AE$3,E108,0),0)</f>
        <v>0</v>
      </c>
      <c r="AF108" s="79">
        <f t="shared" ref="AF108" si="1352">IFERROR(IF($C107=$AE$3,H108,0),0)</f>
        <v>0</v>
      </c>
      <c r="AH108" s="91"/>
      <c r="AI108" s="91"/>
      <c r="AJ108" s="91"/>
      <c r="AK108" s="91"/>
      <c r="AL108" s="91"/>
      <c r="AM108" s="91"/>
      <c r="AN108" s="85">
        <f t="shared" ref="AN108" si="1353">IFERROR(IF($C107=$AN$3,$N108,0),0)</f>
        <v>0</v>
      </c>
      <c r="AO108" s="85">
        <f t="shared" ref="AO108" si="1354">IFERROR(IF($C107=$AN$3,$K108,0),0)</f>
        <v>0</v>
      </c>
      <c r="AP108" s="85">
        <f t="shared" ref="AP108" si="1355">IFERROR(IF($C107=$AP$3,$N108,0),0)</f>
        <v>0</v>
      </c>
      <c r="AQ108" s="85">
        <f t="shared" ref="AQ108" si="1356">IFERROR(IF($C107=$AP$3,$K108,0),0)</f>
        <v>0</v>
      </c>
      <c r="AR108" s="85">
        <f t="shared" ref="AR108" si="1357">IFERROR(IF($C107=$AR$3,$N108,0),0)</f>
        <v>0</v>
      </c>
      <c r="AS108" s="85">
        <f t="shared" ref="AS108" si="1358">IFERROR(IF($C107=$AR$3,$K108,0),0)</f>
        <v>0</v>
      </c>
      <c r="AU108" s="195"/>
      <c r="AV108" s="195"/>
    </row>
    <row r="109" spans="1:48" ht="19" customHeight="1">
      <c r="A109" s="203">
        <v>52</v>
      </c>
      <c r="B109" s="209" t="e">
        <f>VLOOKUP(A109,様式5!$A$10:$B$309,2,FALSE)</f>
        <v>#N/A</v>
      </c>
      <c r="C109" s="206" t="e">
        <f>IF(VLOOKUP(A109,様式5!$A$10:$K$309,11,FALSE)="","",VLOOKUP(A109,様式5!$A$10:$K$309,11,FALSE))</f>
        <v>#N/A</v>
      </c>
      <c r="D109" s="86" t="s">
        <v>80</v>
      </c>
      <c r="E109" s="87">
        <f>COUNTIF(様式5!$AA$10:$AA$309,D109&amp;B109&amp;"1")</f>
        <v>0</v>
      </c>
      <c r="F109" s="70" t="e">
        <f t="shared" ref="F109" si="1359">VLOOKUP(C109,$AX$7:$AY$10,2,FALSE)</f>
        <v>#N/A</v>
      </c>
      <c r="G109" s="118" t="e">
        <f t="shared" si="1139"/>
        <v>#N/A</v>
      </c>
      <c r="H109" s="89">
        <f>COUNTIF(様式5!$AA$10:$AA$309,D109&amp;B109&amp;"2")</f>
        <v>0</v>
      </c>
      <c r="I109" s="70" t="e">
        <f t="shared" ref="I109" si="1360">VLOOKUP(C109,$AX$7:$AZ$10,3,FALSE)</f>
        <v>#N/A</v>
      </c>
      <c r="J109" s="118" t="e">
        <f t="shared" si="1141"/>
        <v>#N/A</v>
      </c>
      <c r="K109" s="89">
        <f>IF(COUNTIF(様式5!$AC$10:$AC$309,D109&amp;"400mR"&amp;B109)&gt;=1,1,0)+IF(COUNTIF(様式5!$AD$10:$AD$309,D109&amp;"1600mR"&amp;B109)&gt;=1,1,0)</f>
        <v>0</v>
      </c>
      <c r="L109" s="70" t="e">
        <f t="shared" ref="L109" si="1361">VLOOKUP(C109,$AX$7:$BA$10,4,FALSE)</f>
        <v>#N/A</v>
      </c>
      <c r="M109" s="118" t="e">
        <f t="shared" si="1143"/>
        <v>#N/A</v>
      </c>
      <c r="N109" s="89">
        <f>COUNTIF(様式5!$AE$10:$AE$309,B109&amp;D109)</f>
        <v>0</v>
      </c>
      <c r="O109" s="70">
        <v>400</v>
      </c>
      <c r="P109" s="88">
        <f t="shared" si="1144"/>
        <v>0</v>
      </c>
      <c r="Q109" s="120" t="e">
        <f t="shared" si="1157"/>
        <v>#N/A</v>
      </c>
      <c r="R109" s="127"/>
      <c r="S109" s="196" t="e">
        <f t="shared" ref="S109" si="1362">SUM(Q109,Q110)</f>
        <v>#N/A</v>
      </c>
      <c r="U109" s="79">
        <f t="shared" si="850"/>
        <v>0</v>
      </c>
      <c r="V109" s="79">
        <f t="shared" si="851"/>
        <v>0</v>
      </c>
      <c r="W109" s="79">
        <f t="shared" si="852"/>
        <v>0</v>
      </c>
      <c r="X109" s="79">
        <f t="shared" si="853"/>
        <v>0</v>
      </c>
      <c r="Y109" s="79">
        <f t="shared" si="854"/>
        <v>0</v>
      </c>
      <c r="Z109" s="79">
        <f t="shared" si="855"/>
        <v>0</v>
      </c>
      <c r="AA109" s="90"/>
      <c r="AB109" s="90"/>
      <c r="AC109" s="90"/>
      <c r="AD109" s="90"/>
      <c r="AE109" s="90"/>
      <c r="AF109" s="90"/>
      <c r="AH109" s="85">
        <f t="shared" ref="AH109" si="1363">IFERROR(IF($C109=$AH$3,$N109,0),0)</f>
        <v>0</v>
      </c>
      <c r="AI109" s="85">
        <f t="shared" ref="AI109" si="1364">IFERROR(IF($C109=$AH$3,$K109,0),0)</f>
        <v>0</v>
      </c>
      <c r="AJ109" s="85">
        <f t="shared" ref="AJ109" si="1365">IFERROR(IF($C109=$AJ$3,$N109,0),0)</f>
        <v>0</v>
      </c>
      <c r="AK109" s="85">
        <f t="shared" ref="AK109" si="1366">IFERROR(IF($C109=$AJ$3,$K109,0),0)</f>
        <v>0</v>
      </c>
      <c r="AL109" s="85">
        <f t="shared" ref="AL109" si="1367">IFERROR(IF($C109=$AL$3,$N109,0),0)</f>
        <v>0</v>
      </c>
      <c r="AM109" s="85">
        <f t="shared" ref="AM109" si="1368">IFERROR(IF($C109=$AL$3,$K109,0),0)</f>
        <v>0</v>
      </c>
      <c r="AN109" s="91"/>
      <c r="AO109" s="91"/>
      <c r="AP109" s="91"/>
      <c r="AQ109" s="91"/>
      <c r="AR109" s="91"/>
      <c r="AS109" s="91"/>
      <c r="AU109" s="195" t="str">
        <f t="shared" ref="AU109" si="1369">IF(SUM(E109:E110,H109:H110)=SUM(U109:AF110),"","×")</f>
        <v/>
      </c>
      <c r="AV109" s="195" t="str">
        <f t="shared" ref="AV109" si="1370">IF(SUM(K109:K110,N109:N110)=SUM(AH109:AS110),"","×")</f>
        <v/>
      </c>
    </row>
    <row r="110" spans="1:48" ht="19" customHeight="1">
      <c r="A110" s="203"/>
      <c r="B110" s="209"/>
      <c r="C110" s="206"/>
      <c r="D110" s="92" t="s">
        <v>88</v>
      </c>
      <c r="E110" s="93">
        <f>COUNTIF(様式5!$AA$10:$AA$309,D110&amp;B109&amp;"1")</f>
        <v>0</v>
      </c>
      <c r="F110" s="72" t="e">
        <f t="shared" ref="F110" si="1371">VLOOKUP(C109,$AX$7:$AY$10,2,FALSE)</f>
        <v>#N/A</v>
      </c>
      <c r="G110" s="119" t="e">
        <f t="shared" si="1139"/>
        <v>#N/A</v>
      </c>
      <c r="H110" s="95">
        <f>COUNTIF(様式5!$AA$10:$AA$309,D110&amp;B109&amp;"2")</f>
        <v>0</v>
      </c>
      <c r="I110" s="96" t="e">
        <f t="shared" ref="I110" si="1372">VLOOKUP(C109,$AX$7:$AZ$10,3,FALSE)</f>
        <v>#N/A</v>
      </c>
      <c r="J110" s="119" t="e">
        <f t="shared" si="1141"/>
        <v>#N/A</v>
      </c>
      <c r="K110" s="95">
        <f>IF(COUNTIF(様式5!$AC$10:$AC$309,D110&amp;"400mR"&amp;B109)&gt;=1,1,0)+IF(COUNTIF(様式5!$AD$10:$AD$309,D110&amp;"1600mR"&amp;B109)&gt;=1,1,0)</f>
        <v>0</v>
      </c>
      <c r="L110" s="72" t="e">
        <f t="shared" ref="L110" si="1373">VLOOKUP(C109,$AX$7:$BA$10,4,FALSE)</f>
        <v>#N/A</v>
      </c>
      <c r="M110" s="119" t="e">
        <f t="shared" si="1143"/>
        <v>#N/A</v>
      </c>
      <c r="N110" s="97">
        <f>COUNTIF(様式5!$AE$10:$AE$309,B109&amp;D110)</f>
        <v>0</v>
      </c>
      <c r="O110" s="72">
        <v>400</v>
      </c>
      <c r="P110" s="94">
        <f t="shared" si="1144"/>
        <v>0</v>
      </c>
      <c r="Q110" s="121" t="e">
        <f t="shared" si="1157"/>
        <v>#N/A</v>
      </c>
      <c r="R110" s="149"/>
      <c r="S110" s="197"/>
      <c r="U110" s="90">
        <f t="shared" si="850"/>
        <v>0</v>
      </c>
      <c r="V110" s="90">
        <f t="shared" si="851"/>
        <v>0</v>
      </c>
      <c r="W110" s="90">
        <f t="shared" si="852"/>
        <v>0</v>
      </c>
      <c r="X110" s="90">
        <f t="shared" si="853"/>
        <v>0</v>
      </c>
      <c r="Y110" s="79">
        <f t="shared" si="854"/>
        <v>0</v>
      </c>
      <c r="Z110" s="79">
        <f t="shared" si="855"/>
        <v>0</v>
      </c>
      <c r="AA110" s="79">
        <f t="shared" ref="AA110" si="1374">IFERROR(IF($C109=$AA$3,E110,0),0)</f>
        <v>0</v>
      </c>
      <c r="AB110" s="79">
        <f t="shared" ref="AB110" si="1375">IFERROR(IF($C109=$AA$3,H110,0),0)</f>
        <v>0</v>
      </c>
      <c r="AC110" s="79">
        <f t="shared" ref="AC110" si="1376">IFERROR(IF($C109=$AC$3,E110,0),0)</f>
        <v>0</v>
      </c>
      <c r="AD110" s="79">
        <f t="shared" ref="AD110" si="1377">IFERROR(IF($C109=$AC$3,H110,0),0)</f>
        <v>0</v>
      </c>
      <c r="AE110" s="79">
        <f t="shared" ref="AE110" si="1378">IFERROR(IF($C109=$AE$3,E110,0),0)</f>
        <v>0</v>
      </c>
      <c r="AF110" s="79">
        <f t="shared" ref="AF110" si="1379">IFERROR(IF($C109=$AE$3,H110,0),0)</f>
        <v>0</v>
      </c>
      <c r="AH110" s="91"/>
      <c r="AI110" s="91"/>
      <c r="AJ110" s="91"/>
      <c r="AK110" s="91"/>
      <c r="AL110" s="91"/>
      <c r="AM110" s="91"/>
      <c r="AN110" s="85">
        <f t="shared" ref="AN110" si="1380">IFERROR(IF($C109=$AN$3,$N110,0),0)</f>
        <v>0</v>
      </c>
      <c r="AO110" s="85">
        <f t="shared" ref="AO110" si="1381">IFERROR(IF($C109=$AN$3,$K110,0),0)</f>
        <v>0</v>
      </c>
      <c r="AP110" s="85">
        <f t="shared" ref="AP110" si="1382">IFERROR(IF($C109=$AP$3,$N110,0),0)</f>
        <v>0</v>
      </c>
      <c r="AQ110" s="85">
        <f t="shared" ref="AQ110" si="1383">IFERROR(IF($C109=$AP$3,$K110,0),0)</f>
        <v>0</v>
      </c>
      <c r="AR110" s="85">
        <f t="shared" ref="AR110" si="1384">IFERROR(IF($C109=$AR$3,$N110,0),0)</f>
        <v>0</v>
      </c>
      <c r="AS110" s="85">
        <f t="shared" ref="AS110" si="1385">IFERROR(IF($C109=$AR$3,$K110,0),0)</f>
        <v>0</v>
      </c>
      <c r="AU110" s="195"/>
      <c r="AV110" s="195"/>
    </row>
    <row r="111" spans="1:48" ht="19" customHeight="1">
      <c r="A111" s="203">
        <v>53</v>
      </c>
      <c r="B111" s="209" t="e">
        <f>VLOOKUP(A111,様式5!$A$10:$B$309,2,FALSE)</f>
        <v>#N/A</v>
      </c>
      <c r="C111" s="206" t="e">
        <f>IF(VLOOKUP(A111,様式5!$A$10:$K$309,11,FALSE)="","",VLOOKUP(A111,様式5!$A$10:$K$309,11,FALSE))</f>
        <v>#N/A</v>
      </c>
      <c r="D111" s="86" t="s">
        <v>80</v>
      </c>
      <c r="E111" s="87">
        <f>COUNTIF(様式5!$AA$10:$AA$309,D111&amp;B111&amp;"1")</f>
        <v>0</v>
      </c>
      <c r="F111" s="70" t="e">
        <f t="shared" ref="F111" si="1386">VLOOKUP(C111,$AX$7:$AY$10,2,FALSE)</f>
        <v>#N/A</v>
      </c>
      <c r="G111" s="118" t="e">
        <f t="shared" si="1139"/>
        <v>#N/A</v>
      </c>
      <c r="H111" s="89">
        <f>COUNTIF(様式5!$AA$10:$AA$309,D111&amp;B111&amp;"2")</f>
        <v>0</v>
      </c>
      <c r="I111" s="70" t="e">
        <f t="shared" ref="I111" si="1387">VLOOKUP(C111,$AX$7:$AZ$10,3,FALSE)</f>
        <v>#N/A</v>
      </c>
      <c r="J111" s="118" t="e">
        <f t="shared" si="1141"/>
        <v>#N/A</v>
      </c>
      <c r="K111" s="89">
        <f>IF(COUNTIF(様式5!$AC$10:$AC$309,D111&amp;"400mR"&amp;B111)&gt;=1,1,0)+IF(COUNTIF(様式5!$AD$10:$AD$309,D111&amp;"1600mR"&amp;B111)&gt;=1,1,0)</f>
        <v>0</v>
      </c>
      <c r="L111" s="70" t="e">
        <f t="shared" ref="L111" si="1388">VLOOKUP(C111,$AX$7:$BA$10,4,FALSE)</f>
        <v>#N/A</v>
      </c>
      <c r="M111" s="118" t="e">
        <f t="shared" si="1143"/>
        <v>#N/A</v>
      </c>
      <c r="N111" s="89">
        <f>COUNTIF(様式5!$AE$10:$AE$309,B111&amp;D111)</f>
        <v>0</v>
      </c>
      <c r="O111" s="70">
        <v>400</v>
      </c>
      <c r="P111" s="88">
        <f t="shared" si="1144"/>
        <v>0</v>
      </c>
      <c r="Q111" s="120" t="e">
        <f t="shared" si="1157"/>
        <v>#N/A</v>
      </c>
      <c r="R111" s="127"/>
      <c r="S111" s="196" t="e">
        <f t="shared" ref="S111" si="1389">SUM(Q111,Q112)</f>
        <v>#N/A</v>
      </c>
      <c r="U111" s="79">
        <f t="shared" si="850"/>
        <v>0</v>
      </c>
      <c r="V111" s="79">
        <f t="shared" si="851"/>
        <v>0</v>
      </c>
      <c r="W111" s="79">
        <f t="shared" si="852"/>
        <v>0</v>
      </c>
      <c r="X111" s="79">
        <f t="shared" si="853"/>
        <v>0</v>
      </c>
      <c r="Y111" s="79">
        <f t="shared" si="854"/>
        <v>0</v>
      </c>
      <c r="Z111" s="79">
        <f t="shared" si="855"/>
        <v>0</v>
      </c>
      <c r="AA111" s="90"/>
      <c r="AB111" s="90"/>
      <c r="AC111" s="90"/>
      <c r="AD111" s="90"/>
      <c r="AE111" s="90"/>
      <c r="AF111" s="90"/>
      <c r="AH111" s="85">
        <f t="shared" ref="AH111" si="1390">IFERROR(IF($C111=$AH$3,$N111,0),0)</f>
        <v>0</v>
      </c>
      <c r="AI111" s="85">
        <f t="shared" ref="AI111" si="1391">IFERROR(IF($C111=$AH$3,$K111,0),0)</f>
        <v>0</v>
      </c>
      <c r="AJ111" s="85">
        <f t="shared" ref="AJ111" si="1392">IFERROR(IF($C111=$AJ$3,$N111,0),0)</f>
        <v>0</v>
      </c>
      <c r="AK111" s="85">
        <f t="shared" ref="AK111" si="1393">IFERROR(IF($C111=$AJ$3,$K111,0),0)</f>
        <v>0</v>
      </c>
      <c r="AL111" s="85">
        <f t="shared" ref="AL111" si="1394">IFERROR(IF($C111=$AL$3,$N111,0),0)</f>
        <v>0</v>
      </c>
      <c r="AM111" s="85">
        <f t="shared" ref="AM111" si="1395">IFERROR(IF($C111=$AL$3,$K111,0),0)</f>
        <v>0</v>
      </c>
      <c r="AN111" s="91"/>
      <c r="AO111" s="91"/>
      <c r="AP111" s="91"/>
      <c r="AQ111" s="91"/>
      <c r="AR111" s="91"/>
      <c r="AS111" s="91"/>
      <c r="AU111" s="195" t="str">
        <f t="shared" ref="AU111" si="1396">IF(SUM(E111:E112,H111:H112)=SUM(U111:AF112),"","×")</f>
        <v/>
      </c>
      <c r="AV111" s="195" t="str">
        <f t="shared" ref="AV111" si="1397">IF(SUM(K111:K112,N111:N112)=SUM(AH111:AS112),"","×")</f>
        <v/>
      </c>
    </row>
    <row r="112" spans="1:48" ht="19" customHeight="1">
      <c r="A112" s="203"/>
      <c r="B112" s="209"/>
      <c r="C112" s="206"/>
      <c r="D112" s="92" t="s">
        <v>88</v>
      </c>
      <c r="E112" s="93">
        <f>COUNTIF(様式5!$AA$10:$AA$309,D112&amp;B111&amp;"1")</f>
        <v>0</v>
      </c>
      <c r="F112" s="72" t="e">
        <f t="shared" ref="F112" si="1398">VLOOKUP(C111,$AX$7:$AY$10,2,FALSE)</f>
        <v>#N/A</v>
      </c>
      <c r="G112" s="119" t="e">
        <f t="shared" si="1139"/>
        <v>#N/A</v>
      </c>
      <c r="H112" s="95">
        <f>COUNTIF(様式5!$AA$10:$AA$309,D112&amp;B111&amp;"2")</f>
        <v>0</v>
      </c>
      <c r="I112" s="96" t="e">
        <f t="shared" ref="I112" si="1399">VLOOKUP(C111,$AX$7:$AZ$10,3,FALSE)</f>
        <v>#N/A</v>
      </c>
      <c r="J112" s="119" t="e">
        <f t="shared" si="1141"/>
        <v>#N/A</v>
      </c>
      <c r="K112" s="95">
        <f>IF(COUNTIF(様式5!$AC$10:$AC$309,D112&amp;"400mR"&amp;B111)&gt;=1,1,0)+IF(COUNTIF(様式5!$AD$10:$AD$309,D112&amp;"1600mR"&amp;B111)&gt;=1,1,0)</f>
        <v>0</v>
      </c>
      <c r="L112" s="72" t="e">
        <f t="shared" ref="L112" si="1400">VLOOKUP(C111,$AX$7:$BA$10,4,FALSE)</f>
        <v>#N/A</v>
      </c>
      <c r="M112" s="119" t="e">
        <f t="shared" si="1143"/>
        <v>#N/A</v>
      </c>
      <c r="N112" s="97">
        <f>COUNTIF(様式5!$AE$10:$AE$309,B111&amp;D112)</f>
        <v>0</v>
      </c>
      <c r="O112" s="72">
        <v>400</v>
      </c>
      <c r="P112" s="94">
        <f t="shared" si="1144"/>
        <v>0</v>
      </c>
      <c r="Q112" s="121" t="e">
        <f t="shared" si="1157"/>
        <v>#N/A</v>
      </c>
      <c r="R112" s="149"/>
      <c r="S112" s="197"/>
      <c r="U112" s="90">
        <f t="shared" si="850"/>
        <v>0</v>
      </c>
      <c r="V112" s="90">
        <f t="shared" si="851"/>
        <v>0</v>
      </c>
      <c r="W112" s="90">
        <f t="shared" si="852"/>
        <v>0</v>
      </c>
      <c r="X112" s="90">
        <f t="shared" si="853"/>
        <v>0</v>
      </c>
      <c r="Y112" s="79">
        <f t="shared" si="854"/>
        <v>0</v>
      </c>
      <c r="Z112" s="79">
        <f t="shared" si="855"/>
        <v>0</v>
      </c>
      <c r="AA112" s="79">
        <f t="shared" ref="AA112" si="1401">IFERROR(IF($C111=$AA$3,E112,0),0)</f>
        <v>0</v>
      </c>
      <c r="AB112" s="79">
        <f t="shared" ref="AB112" si="1402">IFERROR(IF($C111=$AA$3,H112,0),0)</f>
        <v>0</v>
      </c>
      <c r="AC112" s="79">
        <f t="shared" ref="AC112" si="1403">IFERROR(IF($C111=$AC$3,E112,0),0)</f>
        <v>0</v>
      </c>
      <c r="AD112" s="79">
        <f t="shared" ref="AD112" si="1404">IFERROR(IF($C111=$AC$3,H112,0),0)</f>
        <v>0</v>
      </c>
      <c r="AE112" s="79">
        <f t="shared" ref="AE112" si="1405">IFERROR(IF($C111=$AE$3,E112,0),0)</f>
        <v>0</v>
      </c>
      <c r="AF112" s="79">
        <f t="shared" ref="AF112" si="1406">IFERROR(IF($C111=$AE$3,H112,0),0)</f>
        <v>0</v>
      </c>
      <c r="AH112" s="91"/>
      <c r="AI112" s="91"/>
      <c r="AJ112" s="91"/>
      <c r="AK112" s="91"/>
      <c r="AL112" s="91"/>
      <c r="AM112" s="91"/>
      <c r="AN112" s="85">
        <f t="shared" ref="AN112" si="1407">IFERROR(IF($C111=$AN$3,$N112,0),0)</f>
        <v>0</v>
      </c>
      <c r="AO112" s="85">
        <f t="shared" ref="AO112" si="1408">IFERROR(IF($C111=$AN$3,$K112,0),0)</f>
        <v>0</v>
      </c>
      <c r="AP112" s="85">
        <f t="shared" ref="AP112" si="1409">IFERROR(IF($C111=$AP$3,$N112,0),0)</f>
        <v>0</v>
      </c>
      <c r="AQ112" s="85">
        <f t="shared" ref="AQ112" si="1410">IFERROR(IF($C111=$AP$3,$K112,0),0)</f>
        <v>0</v>
      </c>
      <c r="AR112" s="85">
        <f t="shared" ref="AR112" si="1411">IFERROR(IF($C111=$AR$3,$N112,0),0)</f>
        <v>0</v>
      </c>
      <c r="AS112" s="85">
        <f t="shared" ref="AS112" si="1412">IFERROR(IF($C111=$AR$3,$K112,0),0)</f>
        <v>0</v>
      </c>
      <c r="AU112" s="195"/>
      <c r="AV112" s="195"/>
    </row>
    <row r="113" spans="1:48" ht="19" customHeight="1">
      <c r="A113" s="203">
        <v>54</v>
      </c>
      <c r="B113" s="209" t="e">
        <f>VLOOKUP(A113,様式5!$A$10:$B$309,2,FALSE)</f>
        <v>#N/A</v>
      </c>
      <c r="C113" s="206" t="e">
        <f>IF(VLOOKUP(A113,様式5!$A$10:$K$309,11,FALSE)="","",VLOOKUP(A113,様式5!$A$10:$K$309,11,FALSE))</f>
        <v>#N/A</v>
      </c>
      <c r="D113" s="86" t="s">
        <v>80</v>
      </c>
      <c r="E113" s="87">
        <f>COUNTIF(様式5!$AA$10:$AA$309,D113&amp;B113&amp;"1")</f>
        <v>0</v>
      </c>
      <c r="F113" s="70" t="e">
        <f t="shared" ref="F113" si="1413">VLOOKUP(C113,$AX$7:$AY$10,2,FALSE)</f>
        <v>#N/A</v>
      </c>
      <c r="G113" s="118" t="e">
        <f t="shared" si="1139"/>
        <v>#N/A</v>
      </c>
      <c r="H113" s="89">
        <f>COUNTIF(様式5!$AA$10:$AA$309,D113&amp;B113&amp;"2")</f>
        <v>0</v>
      </c>
      <c r="I113" s="70" t="e">
        <f t="shared" ref="I113" si="1414">VLOOKUP(C113,$AX$7:$AZ$10,3,FALSE)</f>
        <v>#N/A</v>
      </c>
      <c r="J113" s="118" t="e">
        <f t="shared" si="1141"/>
        <v>#N/A</v>
      </c>
      <c r="K113" s="89">
        <f>IF(COUNTIF(様式5!$AC$10:$AC$309,D113&amp;"400mR"&amp;B113)&gt;=1,1,0)+IF(COUNTIF(様式5!$AD$10:$AD$309,D113&amp;"1600mR"&amp;B113)&gt;=1,1,0)</f>
        <v>0</v>
      </c>
      <c r="L113" s="70" t="e">
        <f t="shared" ref="L113" si="1415">VLOOKUP(C113,$AX$7:$BA$10,4,FALSE)</f>
        <v>#N/A</v>
      </c>
      <c r="M113" s="118" t="e">
        <f t="shared" si="1143"/>
        <v>#N/A</v>
      </c>
      <c r="N113" s="89">
        <f>COUNTIF(様式5!$AE$10:$AE$309,B113&amp;D113)</f>
        <v>0</v>
      </c>
      <c r="O113" s="70">
        <v>400</v>
      </c>
      <c r="P113" s="88">
        <f t="shared" si="1144"/>
        <v>0</v>
      </c>
      <c r="Q113" s="120" t="e">
        <f t="shared" si="1157"/>
        <v>#N/A</v>
      </c>
      <c r="R113" s="127"/>
      <c r="S113" s="196" t="e">
        <f t="shared" ref="S113" si="1416">SUM(Q113,Q114)</f>
        <v>#N/A</v>
      </c>
      <c r="U113" s="79">
        <f t="shared" si="850"/>
        <v>0</v>
      </c>
      <c r="V113" s="79">
        <f t="shared" si="851"/>
        <v>0</v>
      </c>
      <c r="W113" s="79">
        <f t="shared" si="852"/>
        <v>0</v>
      </c>
      <c r="X113" s="79">
        <f t="shared" si="853"/>
        <v>0</v>
      </c>
      <c r="Y113" s="79">
        <f t="shared" si="854"/>
        <v>0</v>
      </c>
      <c r="Z113" s="79">
        <f t="shared" si="855"/>
        <v>0</v>
      </c>
      <c r="AA113" s="90"/>
      <c r="AB113" s="90"/>
      <c r="AC113" s="90"/>
      <c r="AD113" s="90"/>
      <c r="AE113" s="90"/>
      <c r="AF113" s="90"/>
      <c r="AH113" s="85">
        <f t="shared" ref="AH113" si="1417">IFERROR(IF($C113=$AH$3,$N113,0),0)</f>
        <v>0</v>
      </c>
      <c r="AI113" s="85">
        <f t="shared" ref="AI113" si="1418">IFERROR(IF($C113=$AH$3,$K113,0),0)</f>
        <v>0</v>
      </c>
      <c r="AJ113" s="85">
        <f t="shared" ref="AJ113" si="1419">IFERROR(IF($C113=$AJ$3,$N113,0),0)</f>
        <v>0</v>
      </c>
      <c r="AK113" s="85">
        <f t="shared" ref="AK113" si="1420">IFERROR(IF($C113=$AJ$3,$K113,0),0)</f>
        <v>0</v>
      </c>
      <c r="AL113" s="85">
        <f t="shared" ref="AL113" si="1421">IFERROR(IF($C113=$AL$3,$N113,0),0)</f>
        <v>0</v>
      </c>
      <c r="AM113" s="85">
        <f t="shared" ref="AM113" si="1422">IFERROR(IF($C113=$AL$3,$K113,0),0)</f>
        <v>0</v>
      </c>
      <c r="AN113" s="91"/>
      <c r="AO113" s="91"/>
      <c r="AP113" s="91"/>
      <c r="AQ113" s="91"/>
      <c r="AR113" s="91"/>
      <c r="AS113" s="91"/>
      <c r="AU113" s="195" t="str">
        <f t="shared" ref="AU113" si="1423">IF(SUM(E113:E114,H113:H114)=SUM(U113:AF114),"","×")</f>
        <v/>
      </c>
      <c r="AV113" s="195" t="str">
        <f t="shared" ref="AV113" si="1424">IF(SUM(K113:K114,N113:N114)=SUM(AH113:AS114),"","×")</f>
        <v/>
      </c>
    </row>
    <row r="114" spans="1:48" ht="19" customHeight="1">
      <c r="A114" s="203"/>
      <c r="B114" s="209"/>
      <c r="C114" s="206"/>
      <c r="D114" s="92" t="s">
        <v>88</v>
      </c>
      <c r="E114" s="93">
        <f>COUNTIF(様式5!$AA$10:$AA$309,D114&amp;B113&amp;"1")</f>
        <v>0</v>
      </c>
      <c r="F114" s="72" t="e">
        <f t="shared" ref="F114" si="1425">VLOOKUP(C113,$AX$7:$AY$10,2,FALSE)</f>
        <v>#N/A</v>
      </c>
      <c r="G114" s="119" t="e">
        <f t="shared" si="1139"/>
        <v>#N/A</v>
      </c>
      <c r="H114" s="95">
        <f>COUNTIF(様式5!$AA$10:$AA$309,D114&amp;B113&amp;"2")</f>
        <v>0</v>
      </c>
      <c r="I114" s="96" t="e">
        <f t="shared" ref="I114" si="1426">VLOOKUP(C113,$AX$7:$AZ$10,3,FALSE)</f>
        <v>#N/A</v>
      </c>
      <c r="J114" s="119" t="e">
        <f t="shared" si="1141"/>
        <v>#N/A</v>
      </c>
      <c r="K114" s="95">
        <f>IF(COUNTIF(様式5!$AC$10:$AC$309,D114&amp;"400mR"&amp;B113)&gt;=1,1,0)+IF(COUNTIF(様式5!$AD$10:$AD$309,D114&amp;"1600mR"&amp;B113)&gt;=1,1,0)</f>
        <v>0</v>
      </c>
      <c r="L114" s="72" t="e">
        <f t="shared" ref="L114" si="1427">VLOOKUP(C113,$AX$7:$BA$10,4,FALSE)</f>
        <v>#N/A</v>
      </c>
      <c r="M114" s="119" t="e">
        <f t="shared" si="1143"/>
        <v>#N/A</v>
      </c>
      <c r="N114" s="97">
        <f>COUNTIF(様式5!$AE$10:$AE$309,B113&amp;D114)</f>
        <v>0</v>
      </c>
      <c r="O114" s="72">
        <v>400</v>
      </c>
      <c r="P114" s="94">
        <f t="shared" si="1144"/>
        <v>0</v>
      </c>
      <c r="Q114" s="121" t="e">
        <f t="shared" si="1157"/>
        <v>#N/A</v>
      </c>
      <c r="R114" s="149"/>
      <c r="S114" s="197"/>
      <c r="U114" s="90">
        <f t="shared" si="850"/>
        <v>0</v>
      </c>
      <c r="V114" s="90">
        <f t="shared" si="851"/>
        <v>0</v>
      </c>
      <c r="W114" s="90">
        <f t="shared" si="852"/>
        <v>0</v>
      </c>
      <c r="X114" s="90">
        <f t="shared" si="853"/>
        <v>0</v>
      </c>
      <c r="Y114" s="79">
        <f t="shared" si="854"/>
        <v>0</v>
      </c>
      <c r="Z114" s="79">
        <f t="shared" si="855"/>
        <v>0</v>
      </c>
      <c r="AA114" s="79">
        <f t="shared" ref="AA114" si="1428">IFERROR(IF($C113=$AA$3,E114,0),0)</f>
        <v>0</v>
      </c>
      <c r="AB114" s="79">
        <f t="shared" ref="AB114" si="1429">IFERROR(IF($C113=$AA$3,H114,0),0)</f>
        <v>0</v>
      </c>
      <c r="AC114" s="79">
        <f t="shared" ref="AC114" si="1430">IFERROR(IF($C113=$AC$3,E114,0),0)</f>
        <v>0</v>
      </c>
      <c r="AD114" s="79">
        <f t="shared" ref="AD114" si="1431">IFERROR(IF($C113=$AC$3,H114,0),0)</f>
        <v>0</v>
      </c>
      <c r="AE114" s="79">
        <f t="shared" ref="AE114" si="1432">IFERROR(IF($C113=$AE$3,E114,0),0)</f>
        <v>0</v>
      </c>
      <c r="AF114" s="79">
        <f t="shared" ref="AF114" si="1433">IFERROR(IF($C113=$AE$3,H114,0),0)</f>
        <v>0</v>
      </c>
      <c r="AH114" s="91"/>
      <c r="AI114" s="91"/>
      <c r="AJ114" s="91"/>
      <c r="AK114" s="91"/>
      <c r="AL114" s="91"/>
      <c r="AM114" s="91"/>
      <c r="AN114" s="85">
        <f t="shared" ref="AN114" si="1434">IFERROR(IF($C113=$AN$3,$N114,0),0)</f>
        <v>0</v>
      </c>
      <c r="AO114" s="85">
        <f t="shared" ref="AO114" si="1435">IFERROR(IF($C113=$AN$3,$K114,0),0)</f>
        <v>0</v>
      </c>
      <c r="AP114" s="85">
        <f t="shared" ref="AP114" si="1436">IFERROR(IF($C113=$AP$3,$N114,0),0)</f>
        <v>0</v>
      </c>
      <c r="AQ114" s="85">
        <f t="shared" ref="AQ114" si="1437">IFERROR(IF($C113=$AP$3,$K114,0),0)</f>
        <v>0</v>
      </c>
      <c r="AR114" s="85">
        <f t="shared" ref="AR114" si="1438">IFERROR(IF($C113=$AR$3,$N114,0),0)</f>
        <v>0</v>
      </c>
      <c r="AS114" s="85">
        <f t="shared" ref="AS114" si="1439">IFERROR(IF($C113=$AR$3,$K114,0),0)</f>
        <v>0</v>
      </c>
      <c r="AU114" s="195"/>
      <c r="AV114" s="195"/>
    </row>
    <row r="115" spans="1:48" ht="19" customHeight="1">
      <c r="A115" s="203">
        <v>55</v>
      </c>
      <c r="B115" s="209" t="e">
        <f>VLOOKUP(A115,様式5!$A$10:$B$309,2,FALSE)</f>
        <v>#N/A</v>
      </c>
      <c r="C115" s="206" t="e">
        <f>IF(VLOOKUP(A115,様式5!$A$10:$K$309,11,FALSE)="","",VLOOKUP(A115,様式5!$A$10:$K$309,11,FALSE))</f>
        <v>#N/A</v>
      </c>
      <c r="D115" s="86" t="s">
        <v>80</v>
      </c>
      <c r="E115" s="87">
        <f>COUNTIF(様式5!$AA$10:$AA$309,D115&amp;B115&amp;"1")</f>
        <v>0</v>
      </c>
      <c r="F115" s="70" t="e">
        <f t="shared" ref="F115" si="1440">VLOOKUP(C115,$AX$7:$AY$10,2,FALSE)</f>
        <v>#N/A</v>
      </c>
      <c r="G115" s="118" t="e">
        <f t="shared" si="1139"/>
        <v>#N/A</v>
      </c>
      <c r="H115" s="89">
        <f>COUNTIF(様式5!$AA$10:$AA$309,D115&amp;B115&amp;"2")</f>
        <v>0</v>
      </c>
      <c r="I115" s="70" t="e">
        <f t="shared" ref="I115" si="1441">VLOOKUP(C115,$AX$7:$AZ$10,3,FALSE)</f>
        <v>#N/A</v>
      </c>
      <c r="J115" s="118" t="e">
        <f t="shared" si="1141"/>
        <v>#N/A</v>
      </c>
      <c r="K115" s="89">
        <f>IF(COUNTIF(様式5!$AC$10:$AC$309,D115&amp;"400mR"&amp;B115)&gt;=1,1,0)+IF(COUNTIF(様式5!$AD$10:$AD$309,D115&amp;"1600mR"&amp;B115)&gt;=1,1,0)</f>
        <v>0</v>
      </c>
      <c r="L115" s="70" t="e">
        <f t="shared" ref="L115" si="1442">VLOOKUP(C115,$AX$7:$BA$10,4,FALSE)</f>
        <v>#N/A</v>
      </c>
      <c r="M115" s="118" t="e">
        <f t="shared" si="1143"/>
        <v>#N/A</v>
      </c>
      <c r="N115" s="89">
        <f>COUNTIF(様式5!$AE$10:$AE$309,B115&amp;D115)</f>
        <v>0</v>
      </c>
      <c r="O115" s="70">
        <v>400</v>
      </c>
      <c r="P115" s="88">
        <f t="shared" si="1144"/>
        <v>0</v>
      </c>
      <c r="Q115" s="120" t="e">
        <f t="shared" si="1157"/>
        <v>#N/A</v>
      </c>
      <c r="R115" s="127"/>
      <c r="S115" s="196" t="e">
        <f t="shared" ref="S115" si="1443">SUM(Q115,Q116)</f>
        <v>#N/A</v>
      </c>
      <c r="U115" s="79">
        <f t="shared" si="850"/>
        <v>0</v>
      </c>
      <c r="V115" s="79">
        <f t="shared" si="851"/>
        <v>0</v>
      </c>
      <c r="W115" s="79">
        <f t="shared" si="852"/>
        <v>0</v>
      </c>
      <c r="X115" s="79">
        <f t="shared" si="853"/>
        <v>0</v>
      </c>
      <c r="Y115" s="79">
        <f t="shared" si="854"/>
        <v>0</v>
      </c>
      <c r="Z115" s="79">
        <f t="shared" si="855"/>
        <v>0</v>
      </c>
      <c r="AA115" s="90"/>
      <c r="AB115" s="90"/>
      <c r="AC115" s="90"/>
      <c r="AD115" s="90"/>
      <c r="AE115" s="90"/>
      <c r="AF115" s="90"/>
      <c r="AH115" s="85">
        <f t="shared" ref="AH115" si="1444">IFERROR(IF($C115=$AH$3,$N115,0),0)</f>
        <v>0</v>
      </c>
      <c r="AI115" s="85">
        <f t="shared" ref="AI115" si="1445">IFERROR(IF($C115=$AH$3,$K115,0),0)</f>
        <v>0</v>
      </c>
      <c r="AJ115" s="85">
        <f t="shared" ref="AJ115" si="1446">IFERROR(IF($C115=$AJ$3,$N115,0),0)</f>
        <v>0</v>
      </c>
      <c r="AK115" s="85">
        <f t="shared" ref="AK115" si="1447">IFERROR(IF($C115=$AJ$3,$K115,0),0)</f>
        <v>0</v>
      </c>
      <c r="AL115" s="85">
        <f t="shared" ref="AL115" si="1448">IFERROR(IF($C115=$AL$3,$N115,0),0)</f>
        <v>0</v>
      </c>
      <c r="AM115" s="85">
        <f t="shared" ref="AM115" si="1449">IFERROR(IF($C115=$AL$3,$K115,0),0)</f>
        <v>0</v>
      </c>
      <c r="AN115" s="91"/>
      <c r="AO115" s="91"/>
      <c r="AP115" s="91"/>
      <c r="AQ115" s="91"/>
      <c r="AR115" s="91"/>
      <c r="AS115" s="91"/>
      <c r="AU115" s="195" t="str">
        <f t="shared" ref="AU115" si="1450">IF(SUM(E115:E116,H115:H116)=SUM(U115:AF116),"","×")</f>
        <v/>
      </c>
      <c r="AV115" s="195" t="str">
        <f t="shared" ref="AV115" si="1451">IF(SUM(K115:K116,N115:N116)=SUM(AH115:AS116),"","×")</f>
        <v/>
      </c>
    </row>
    <row r="116" spans="1:48" ht="19" customHeight="1">
      <c r="A116" s="203"/>
      <c r="B116" s="209"/>
      <c r="C116" s="206"/>
      <c r="D116" s="92" t="s">
        <v>88</v>
      </c>
      <c r="E116" s="93">
        <f>COUNTIF(様式5!$AA$10:$AA$309,D116&amp;B115&amp;"1")</f>
        <v>0</v>
      </c>
      <c r="F116" s="72" t="e">
        <f t="shared" ref="F116" si="1452">VLOOKUP(C115,$AX$7:$AY$10,2,FALSE)</f>
        <v>#N/A</v>
      </c>
      <c r="G116" s="119" t="e">
        <f t="shared" si="1139"/>
        <v>#N/A</v>
      </c>
      <c r="H116" s="95">
        <f>COUNTIF(様式5!$AA$10:$AA$309,D116&amp;B115&amp;"2")</f>
        <v>0</v>
      </c>
      <c r="I116" s="96" t="e">
        <f t="shared" ref="I116" si="1453">VLOOKUP(C115,$AX$7:$AZ$10,3,FALSE)</f>
        <v>#N/A</v>
      </c>
      <c r="J116" s="119" t="e">
        <f t="shared" si="1141"/>
        <v>#N/A</v>
      </c>
      <c r="K116" s="95">
        <f>IF(COUNTIF(様式5!$AC$10:$AC$309,D116&amp;"400mR"&amp;B115)&gt;=1,1,0)+IF(COUNTIF(様式5!$AD$10:$AD$309,D116&amp;"1600mR"&amp;B115)&gt;=1,1,0)</f>
        <v>0</v>
      </c>
      <c r="L116" s="72" t="e">
        <f t="shared" ref="L116" si="1454">VLOOKUP(C115,$AX$7:$BA$10,4,FALSE)</f>
        <v>#N/A</v>
      </c>
      <c r="M116" s="119" t="e">
        <f t="shared" si="1143"/>
        <v>#N/A</v>
      </c>
      <c r="N116" s="97">
        <f>COUNTIF(様式5!$AE$10:$AE$309,B115&amp;D116)</f>
        <v>0</v>
      </c>
      <c r="O116" s="72">
        <v>400</v>
      </c>
      <c r="P116" s="94">
        <f t="shared" si="1144"/>
        <v>0</v>
      </c>
      <c r="Q116" s="121" t="e">
        <f t="shared" si="1157"/>
        <v>#N/A</v>
      </c>
      <c r="R116" s="149"/>
      <c r="S116" s="197"/>
      <c r="U116" s="90">
        <f t="shared" si="850"/>
        <v>0</v>
      </c>
      <c r="V116" s="90">
        <f t="shared" si="851"/>
        <v>0</v>
      </c>
      <c r="W116" s="90">
        <f t="shared" si="852"/>
        <v>0</v>
      </c>
      <c r="X116" s="90">
        <f t="shared" si="853"/>
        <v>0</v>
      </c>
      <c r="Y116" s="79">
        <f t="shared" si="854"/>
        <v>0</v>
      </c>
      <c r="Z116" s="79">
        <f t="shared" si="855"/>
        <v>0</v>
      </c>
      <c r="AA116" s="79">
        <f t="shared" ref="AA116" si="1455">IFERROR(IF($C115=$AA$3,E116,0),0)</f>
        <v>0</v>
      </c>
      <c r="AB116" s="79">
        <f t="shared" ref="AB116" si="1456">IFERROR(IF($C115=$AA$3,H116,0),0)</f>
        <v>0</v>
      </c>
      <c r="AC116" s="79">
        <f t="shared" ref="AC116" si="1457">IFERROR(IF($C115=$AC$3,E116,0),0)</f>
        <v>0</v>
      </c>
      <c r="AD116" s="79">
        <f t="shared" ref="AD116" si="1458">IFERROR(IF($C115=$AC$3,H116,0),0)</f>
        <v>0</v>
      </c>
      <c r="AE116" s="79">
        <f t="shared" ref="AE116" si="1459">IFERROR(IF($C115=$AE$3,E116,0),0)</f>
        <v>0</v>
      </c>
      <c r="AF116" s="79">
        <f t="shared" ref="AF116" si="1460">IFERROR(IF($C115=$AE$3,H116,0),0)</f>
        <v>0</v>
      </c>
      <c r="AH116" s="91"/>
      <c r="AI116" s="91"/>
      <c r="AJ116" s="91"/>
      <c r="AK116" s="91"/>
      <c r="AL116" s="91"/>
      <c r="AM116" s="91"/>
      <c r="AN116" s="85">
        <f t="shared" ref="AN116" si="1461">IFERROR(IF($C115=$AN$3,$N116,0),0)</f>
        <v>0</v>
      </c>
      <c r="AO116" s="85">
        <f t="shared" ref="AO116" si="1462">IFERROR(IF($C115=$AN$3,$K116,0),0)</f>
        <v>0</v>
      </c>
      <c r="AP116" s="85">
        <f t="shared" ref="AP116" si="1463">IFERROR(IF($C115=$AP$3,$N116,0),0)</f>
        <v>0</v>
      </c>
      <c r="AQ116" s="85">
        <f t="shared" ref="AQ116" si="1464">IFERROR(IF($C115=$AP$3,$K116,0),0)</f>
        <v>0</v>
      </c>
      <c r="AR116" s="85">
        <f t="shared" ref="AR116" si="1465">IFERROR(IF($C115=$AR$3,$N116,0),0)</f>
        <v>0</v>
      </c>
      <c r="AS116" s="85">
        <f t="shared" ref="AS116" si="1466">IFERROR(IF($C115=$AR$3,$K116,0),0)</f>
        <v>0</v>
      </c>
      <c r="AU116" s="195"/>
      <c r="AV116" s="195"/>
    </row>
    <row r="117" spans="1:48" ht="19" customHeight="1">
      <c r="A117" s="203">
        <v>56</v>
      </c>
      <c r="B117" s="209" t="e">
        <f>VLOOKUP(A117,様式5!$A$10:$B$309,2,FALSE)</f>
        <v>#N/A</v>
      </c>
      <c r="C117" s="206" t="e">
        <f>IF(VLOOKUP(A117,様式5!$A$10:$K$309,11,FALSE)="","",VLOOKUP(A117,様式5!$A$10:$K$309,11,FALSE))</f>
        <v>#N/A</v>
      </c>
      <c r="D117" s="86" t="s">
        <v>80</v>
      </c>
      <c r="E117" s="87">
        <f>COUNTIF(様式5!$AA$10:$AA$309,D117&amp;B117&amp;"1")</f>
        <v>0</v>
      </c>
      <c r="F117" s="70" t="e">
        <f t="shared" ref="F117" si="1467">VLOOKUP(C117,$AX$7:$AY$10,2,FALSE)</f>
        <v>#N/A</v>
      </c>
      <c r="G117" s="118" t="e">
        <f t="shared" si="1139"/>
        <v>#N/A</v>
      </c>
      <c r="H117" s="89">
        <f>COUNTIF(様式5!$AA$10:$AA$309,D117&amp;B117&amp;"2")</f>
        <v>0</v>
      </c>
      <c r="I117" s="70" t="e">
        <f t="shared" ref="I117" si="1468">VLOOKUP(C117,$AX$7:$AZ$10,3,FALSE)</f>
        <v>#N/A</v>
      </c>
      <c r="J117" s="118" t="e">
        <f t="shared" si="1141"/>
        <v>#N/A</v>
      </c>
      <c r="K117" s="89">
        <f>IF(COUNTIF(様式5!$AC$10:$AC$309,D117&amp;"400mR"&amp;B117)&gt;=1,1,0)+IF(COUNTIF(様式5!$AD$10:$AD$309,D117&amp;"1600mR"&amp;B117)&gt;=1,1,0)</f>
        <v>0</v>
      </c>
      <c r="L117" s="70" t="e">
        <f t="shared" ref="L117" si="1469">VLOOKUP(C117,$AX$7:$BA$10,4,FALSE)</f>
        <v>#N/A</v>
      </c>
      <c r="M117" s="118" t="e">
        <f t="shared" si="1143"/>
        <v>#N/A</v>
      </c>
      <c r="N117" s="89">
        <f>COUNTIF(様式5!$AE$10:$AE$309,B117&amp;D117)</f>
        <v>0</v>
      </c>
      <c r="O117" s="70">
        <v>400</v>
      </c>
      <c r="P117" s="88">
        <f t="shared" si="1144"/>
        <v>0</v>
      </c>
      <c r="Q117" s="120" t="e">
        <f t="shared" si="1157"/>
        <v>#N/A</v>
      </c>
      <c r="R117" s="127"/>
      <c r="S117" s="196" t="e">
        <f t="shared" ref="S117" si="1470">SUM(Q117,Q118)</f>
        <v>#N/A</v>
      </c>
      <c r="U117" s="79">
        <f t="shared" si="850"/>
        <v>0</v>
      </c>
      <c r="V117" s="79">
        <f t="shared" si="851"/>
        <v>0</v>
      </c>
      <c r="W117" s="79">
        <f t="shared" si="852"/>
        <v>0</v>
      </c>
      <c r="X117" s="79">
        <f t="shared" si="853"/>
        <v>0</v>
      </c>
      <c r="Y117" s="79">
        <f t="shared" si="854"/>
        <v>0</v>
      </c>
      <c r="Z117" s="79">
        <f t="shared" si="855"/>
        <v>0</v>
      </c>
      <c r="AA117" s="90"/>
      <c r="AB117" s="90"/>
      <c r="AC117" s="90"/>
      <c r="AD117" s="90"/>
      <c r="AE117" s="90"/>
      <c r="AF117" s="90"/>
      <c r="AH117" s="85">
        <f t="shared" ref="AH117" si="1471">IFERROR(IF($C117=$AH$3,$N117,0),0)</f>
        <v>0</v>
      </c>
      <c r="AI117" s="85">
        <f t="shared" ref="AI117" si="1472">IFERROR(IF($C117=$AH$3,$K117,0),0)</f>
        <v>0</v>
      </c>
      <c r="AJ117" s="85">
        <f t="shared" ref="AJ117" si="1473">IFERROR(IF($C117=$AJ$3,$N117,0),0)</f>
        <v>0</v>
      </c>
      <c r="AK117" s="85">
        <f t="shared" ref="AK117" si="1474">IFERROR(IF($C117=$AJ$3,$K117,0),0)</f>
        <v>0</v>
      </c>
      <c r="AL117" s="85">
        <f t="shared" ref="AL117" si="1475">IFERROR(IF($C117=$AL$3,$N117,0),0)</f>
        <v>0</v>
      </c>
      <c r="AM117" s="85">
        <f t="shared" ref="AM117" si="1476">IFERROR(IF($C117=$AL$3,$K117,0),0)</f>
        <v>0</v>
      </c>
      <c r="AN117" s="91"/>
      <c r="AO117" s="91"/>
      <c r="AP117" s="91"/>
      <c r="AQ117" s="91"/>
      <c r="AR117" s="91"/>
      <c r="AS117" s="91"/>
      <c r="AU117" s="195" t="str">
        <f t="shared" ref="AU117" si="1477">IF(SUM(E117:E118,H117:H118)=SUM(U117:AF118),"","×")</f>
        <v/>
      </c>
      <c r="AV117" s="195" t="str">
        <f t="shared" ref="AV117" si="1478">IF(SUM(K117:K118,N117:N118)=SUM(AH117:AS118),"","×")</f>
        <v/>
      </c>
    </row>
    <row r="118" spans="1:48" ht="19" customHeight="1">
      <c r="A118" s="203"/>
      <c r="B118" s="209"/>
      <c r="C118" s="206"/>
      <c r="D118" s="92" t="s">
        <v>88</v>
      </c>
      <c r="E118" s="93">
        <f>COUNTIF(様式5!$AA$10:$AA$309,D118&amp;B117&amp;"1")</f>
        <v>0</v>
      </c>
      <c r="F118" s="72" t="e">
        <f t="shared" ref="F118" si="1479">VLOOKUP(C117,$AX$7:$AY$10,2,FALSE)</f>
        <v>#N/A</v>
      </c>
      <c r="G118" s="119" t="e">
        <f t="shared" si="1139"/>
        <v>#N/A</v>
      </c>
      <c r="H118" s="95">
        <f>COUNTIF(様式5!$AA$10:$AA$309,D118&amp;B117&amp;"2")</f>
        <v>0</v>
      </c>
      <c r="I118" s="96" t="e">
        <f t="shared" ref="I118" si="1480">VLOOKUP(C117,$AX$7:$AZ$10,3,FALSE)</f>
        <v>#N/A</v>
      </c>
      <c r="J118" s="119" t="e">
        <f t="shared" si="1141"/>
        <v>#N/A</v>
      </c>
      <c r="K118" s="95">
        <f>IF(COUNTIF(様式5!$AC$10:$AC$309,D118&amp;"400mR"&amp;B117)&gt;=1,1,0)+IF(COUNTIF(様式5!$AD$10:$AD$309,D118&amp;"1600mR"&amp;B117)&gt;=1,1,0)</f>
        <v>0</v>
      </c>
      <c r="L118" s="72" t="e">
        <f t="shared" ref="L118" si="1481">VLOOKUP(C117,$AX$7:$BA$10,4,FALSE)</f>
        <v>#N/A</v>
      </c>
      <c r="M118" s="119" t="e">
        <f t="shared" si="1143"/>
        <v>#N/A</v>
      </c>
      <c r="N118" s="97">
        <f>COUNTIF(様式5!$AE$10:$AE$309,B117&amp;D118)</f>
        <v>0</v>
      </c>
      <c r="O118" s="72">
        <v>400</v>
      </c>
      <c r="P118" s="94">
        <f t="shared" si="1144"/>
        <v>0</v>
      </c>
      <c r="Q118" s="121" t="e">
        <f t="shared" si="1157"/>
        <v>#N/A</v>
      </c>
      <c r="R118" s="149"/>
      <c r="S118" s="197"/>
      <c r="U118" s="90">
        <f t="shared" si="850"/>
        <v>0</v>
      </c>
      <c r="V118" s="90">
        <f t="shared" si="851"/>
        <v>0</v>
      </c>
      <c r="W118" s="90">
        <f t="shared" si="852"/>
        <v>0</v>
      </c>
      <c r="X118" s="90">
        <f t="shared" si="853"/>
        <v>0</v>
      </c>
      <c r="Y118" s="79">
        <f t="shared" si="854"/>
        <v>0</v>
      </c>
      <c r="Z118" s="79">
        <f t="shared" si="855"/>
        <v>0</v>
      </c>
      <c r="AA118" s="79">
        <f t="shared" ref="AA118" si="1482">IFERROR(IF($C117=$AA$3,E118,0),0)</f>
        <v>0</v>
      </c>
      <c r="AB118" s="79">
        <f t="shared" ref="AB118" si="1483">IFERROR(IF($C117=$AA$3,H118,0),0)</f>
        <v>0</v>
      </c>
      <c r="AC118" s="79">
        <f t="shared" ref="AC118" si="1484">IFERROR(IF($C117=$AC$3,E118,0),0)</f>
        <v>0</v>
      </c>
      <c r="AD118" s="79">
        <f t="shared" ref="AD118" si="1485">IFERROR(IF($C117=$AC$3,H118,0),0)</f>
        <v>0</v>
      </c>
      <c r="AE118" s="79">
        <f t="shared" ref="AE118" si="1486">IFERROR(IF($C117=$AE$3,E118,0),0)</f>
        <v>0</v>
      </c>
      <c r="AF118" s="79">
        <f t="shared" ref="AF118" si="1487">IFERROR(IF($C117=$AE$3,H118,0),0)</f>
        <v>0</v>
      </c>
      <c r="AH118" s="91"/>
      <c r="AI118" s="91"/>
      <c r="AJ118" s="91"/>
      <c r="AK118" s="91"/>
      <c r="AL118" s="91"/>
      <c r="AM118" s="91"/>
      <c r="AN118" s="85">
        <f t="shared" ref="AN118" si="1488">IFERROR(IF($C117=$AN$3,$N118,0),0)</f>
        <v>0</v>
      </c>
      <c r="AO118" s="85">
        <f t="shared" ref="AO118" si="1489">IFERROR(IF($C117=$AN$3,$K118,0),0)</f>
        <v>0</v>
      </c>
      <c r="AP118" s="85">
        <f t="shared" ref="AP118" si="1490">IFERROR(IF($C117=$AP$3,$N118,0),0)</f>
        <v>0</v>
      </c>
      <c r="AQ118" s="85">
        <f t="shared" ref="AQ118" si="1491">IFERROR(IF($C117=$AP$3,$K118,0),0)</f>
        <v>0</v>
      </c>
      <c r="AR118" s="85">
        <f t="shared" ref="AR118" si="1492">IFERROR(IF($C117=$AR$3,$N118,0),0)</f>
        <v>0</v>
      </c>
      <c r="AS118" s="85">
        <f t="shared" ref="AS118" si="1493">IFERROR(IF($C117=$AR$3,$K118,0),0)</f>
        <v>0</v>
      </c>
      <c r="AU118" s="195"/>
      <c r="AV118" s="195"/>
    </row>
    <row r="119" spans="1:48" ht="19" customHeight="1">
      <c r="A119" s="203">
        <v>57</v>
      </c>
      <c r="B119" s="209" t="e">
        <f>VLOOKUP(A119,様式5!$A$10:$B$309,2,FALSE)</f>
        <v>#N/A</v>
      </c>
      <c r="C119" s="206" t="e">
        <f>IF(VLOOKUP(A119,様式5!$A$10:$K$309,11,FALSE)="","",VLOOKUP(A119,様式5!$A$10:$K$309,11,FALSE))</f>
        <v>#N/A</v>
      </c>
      <c r="D119" s="86" t="s">
        <v>80</v>
      </c>
      <c r="E119" s="87">
        <f>COUNTIF(様式5!$AA$10:$AA$309,D119&amp;B119&amp;"1")</f>
        <v>0</v>
      </c>
      <c r="F119" s="70" t="e">
        <f t="shared" ref="F119" si="1494">VLOOKUP(C119,$AX$7:$AY$10,2,FALSE)</f>
        <v>#N/A</v>
      </c>
      <c r="G119" s="118" t="e">
        <f t="shared" si="1139"/>
        <v>#N/A</v>
      </c>
      <c r="H119" s="89">
        <f>COUNTIF(様式5!$AA$10:$AA$309,D119&amp;B119&amp;"2")</f>
        <v>0</v>
      </c>
      <c r="I119" s="70" t="e">
        <f t="shared" ref="I119" si="1495">VLOOKUP(C119,$AX$7:$AZ$10,3,FALSE)</f>
        <v>#N/A</v>
      </c>
      <c r="J119" s="118" t="e">
        <f t="shared" si="1141"/>
        <v>#N/A</v>
      </c>
      <c r="K119" s="89">
        <f>IF(COUNTIF(様式5!$AC$10:$AC$309,D119&amp;"400mR"&amp;B119)&gt;=1,1,0)+IF(COUNTIF(様式5!$AD$10:$AD$309,D119&amp;"1600mR"&amp;B119)&gt;=1,1,0)</f>
        <v>0</v>
      </c>
      <c r="L119" s="70" t="e">
        <f t="shared" ref="L119" si="1496">VLOOKUP(C119,$AX$7:$BA$10,4,FALSE)</f>
        <v>#N/A</v>
      </c>
      <c r="M119" s="118" t="e">
        <f t="shared" si="1143"/>
        <v>#N/A</v>
      </c>
      <c r="N119" s="89">
        <f>COUNTIF(様式5!$AE$10:$AE$309,B119&amp;D119)</f>
        <v>0</v>
      </c>
      <c r="O119" s="70">
        <v>400</v>
      </c>
      <c r="P119" s="88">
        <f t="shared" si="1144"/>
        <v>0</v>
      </c>
      <c r="Q119" s="120" t="e">
        <f t="shared" si="1157"/>
        <v>#N/A</v>
      </c>
      <c r="R119" s="127"/>
      <c r="S119" s="196" t="e">
        <f t="shared" ref="S119" si="1497">SUM(Q119,Q120)</f>
        <v>#N/A</v>
      </c>
      <c r="U119" s="79">
        <f t="shared" si="850"/>
        <v>0</v>
      </c>
      <c r="V119" s="79">
        <f t="shared" si="851"/>
        <v>0</v>
      </c>
      <c r="W119" s="79">
        <f t="shared" si="852"/>
        <v>0</v>
      </c>
      <c r="X119" s="79">
        <f t="shared" si="853"/>
        <v>0</v>
      </c>
      <c r="Y119" s="79">
        <f t="shared" si="854"/>
        <v>0</v>
      </c>
      <c r="Z119" s="79">
        <f t="shared" si="855"/>
        <v>0</v>
      </c>
      <c r="AA119" s="90"/>
      <c r="AB119" s="90"/>
      <c r="AC119" s="90"/>
      <c r="AD119" s="90"/>
      <c r="AE119" s="90"/>
      <c r="AF119" s="90"/>
      <c r="AH119" s="85">
        <f t="shared" ref="AH119" si="1498">IFERROR(IF($C119=$AH$3,$N119,0),0)</f>
        <v>0</v>
      </c>
      <c r="AI119" s="85">
        <f t="shared" ref="AI119" si="1499">IFERROR(IF($C119=$AH$3,$K119,0),0)</f>
        <v>0</v>
      </c>
      <c r="AJ119" s="85">
        <f t="shared" ref="AJ119" si="1500">IFERROR(IF($C119=$AJ$3,$N119,0),0)</f>
        <v>0</v>
      </c>
      <c r="AK119" s="85">
        <f t="shared" ref="AK119" si="1501">IFERROR(IF($C119=$AJ$3,$K119,0),0)</f>
        <v>0</v>
      </c>
      <c r="AL119" s="85">
        <f t="shared" ref="AL119" si="1502">IFERROR(IF($C119=$AL$3,$N119,0),0)</f>
        <v>0</v>
      </c>
      <c r="AM119" s="85">
        <f t="shared" ref="AM119" si="1503">IFERROR(IF($C119=$AL$3,$K119,0),0)</f>
        <v>0</v>
      </c>
      <c r="AN119" s="91"/>
      <c r="AO119" s="91"/>
      <c r="AP119" s="91"/>
      <c r="AQ119" s="91"/>
      <c r="AR119" s="91"/>
      <c r="AS119" s="91"/>
      <c r="AU119" s="195" t="str">
        <f t="shared" ref="AU119" si="1504">IF(SUM(E119:E120,H119:H120)=SUM(U119:AF120),"","×")</f>
        <v/>
      </c>
      <c r="AV119" s="195" t="str">
        <f t="shared" ref="AV119" si="1505">IF(SUM(K119:K120,N119:N120)=SUM(AH119:AS120),"","×")</f>
        <v/>
      </c>
    </row>
    <row r="120" spans="1:48" ht="19" customHeight="1">
      <c r="A120" s="203"/>
      <c r="B120" s="209"/>
      <c r="C120" s="206"/>
      <c r="D120" s="92" t="s">
        <v>88</v>
      </c>
      <c r="E120" s="93">
        <f>COUNTIF(様式5!$AA$10:$AA$309,D120&amp;B119&amp;"1")</f>
        <v>0</v>
      </c>
      <c r="F120" s="72" t="e">
        <f t="shared" ref="F120" si="1506">VLOOKUP(C119,$AX$7:$AY$10,2,FALSE)</f>
        <v>#N/A</v>
      </c>
      <c r="G120" s="119" t="e">
        <f t="shared" si="1139"/>
        <v>#N/A</v>
      </c>
      <c r="H120" s="95">
        <f>COUNTIF(様式5!$AA$10:$AA$309,D120&amp;B119&amp;"2")</f>
        <v>0</v>
      </c>
      <c r="I120" s="96" t="e">
        <f t="shared" ref="I120" si="1507">VLOOKUP(C119,$AX$7:$AZ$10,3,FALSE)</f>
        <v>#N/A</v>
      </c>
      <c r="J120" s="119" t="e">
        <f t="shared" si="1141"/>
        <v>#N/A</v>
      </c>
      <c r="K120" s="95">
        <f>IF(COUNTIF(様式5!$AC$10:$AC$309,D120&amp;"400mR"&amp;B119)&gt;=1,1,0)+IF(COUNTIF(様式5!$AD$10:$AD$309,D120&amp;"1600mR"&amp;B119)&gt;=1,1,0)</f>
        <v>0</v>
      </c>
      <c r="L120" s="72" t="e">
        <f t="shared" ref="L120" si="1508">VLOOKUP(C119,$AX$7:$BA$10,4,FALSE)</f>
        <v>#N/A</v>
      </c>
      <c r="M120" s="119" t="e">
        <f t="shared" si="1143"/>
        <v>#N/A</v>
      </c>
      <c r="N120" s="97">
        <f>COUNTIF(様式5!$AE$10:$AE$309,B119&amp;D120)</f>
        <v>0</v>
      </c>
      <c r="O120" s="72">
        <v>400</v>
      </c>
      <c r="P120" s="94">
        <f t="shared" si="1144"/>
        <v>0</v>
      </c>
      <c r="Q120" s="121" t="e">
        <f t="shared" si="1157"/>
        <v>#N/A</v>
      </c>
      <c r="R120" s="149"/>
      <c r="S120" s="197"/>
      <c r="U120" s="90">
        <f t="shared" si="850"/>
        <v>0</v>
      </c>
      <c r="V120" s="90">
        <f t="shared" si="851"/>
        <v>0</v>
      </c>
      <c r="W120" s="90">
        <f t="shared" si="852"/>
        <v>0</v>
      </c>
      <c r="X120" s="90">
        <f t="shared" si="853"/>
        <v>0</v>
      </c>
      <c r="Y120" s="79">
        <f t="shared" si="854"/>
        <v>0</v>
      </c>
      <c r="Z120" s="79">
        <f t="shared" si="855"/>
        <v>0</v>
      </c>
      <c r="AA120" s="79">
        <f t="shared" ref="AA120" si="1509">IFERROR(IF($C119=$AA$3,E120,0),0)</f>
        <v>0</v>
      </c>
      <c r="AB120" s="79">
        <f t="shared" ref="AB120" si="1510">IFERROR(IF($C119=$AA$3,H120,0),0)</f>
        <v>0</v>
      </c>
      <c r="AC120" s="79">
        <f t="shared" ref="AC120" si="1511">IFERROR(IF($C119=$AC$3,E120,0),0)</f>
        <v>0</v>
      </c>
      <c r="AD120" s="79">
        <f t="shared" ref="AD120" si="1512">IFERROR(IF($C119=$AC$3,H120,0),0)</f>
        <v>0</v>
      </c>
      <c r="AE120" s="79">
        <f t="shared" ref="AE120" si="1513">IFERROR(IF($C119=$AE$3,E120,0),0)</f>
        <v>0</v>
      </c>
      <c r="AF120" s="79">
        <f t="shared" ref="AF120" si="1514">IFERROR(IF($C119=$AE$3,H120,0),0)</f>
        <v>0</v>
      </c>
      <c r="AH120" s="91"/>
      <c r="AI120" s="91"/>
      <c r="AJ120" s="91"/>
      <c r="AK120" s="91"/>
      <c r="AL120" s="91"/>
      <c r="AM120" s="91"/>
      <c r="AN120" s="85">
        <f t="shared" ref="AN120" si="1515">IFERROR(IF($C119=$AN$3,$N120,0),0)</f>
        <v>0</v>
      </c>
      <c r="AO120" s="85">
        <f t="shared" ref="AO120" si="1516">IFERROR(IF($C119=$AN$3,$K120,0),0)</f>
        <v>0</v>
      </c>
      <c r="AP120" s="85">
        <f t="shared" ref="AP120" si="1517">IFERROR(IF($C119=$AP$3,$N120,0),0)</f>
        <v>0</v>
      </c>
      <c r="AQ120" s="85">
        <f t="shared" ref="AQ120" si="1518">IFERROR(IF($C119=$AP$3,$K120,0),0)</f>
        <v>0</v>
      </c>
      <c r="AR120" s="85">
        <f t="shared" ref="AR120" si="1519">IFERROR(IF($C119=$AR$3,$N120,0),0)</f>
        <v>0</v>
      </c>
      <c r="AS120" s="85">
        <f t="shared" ref="AS120" si="1520">IFERROR(IF($C119=$AR$3,$K120,0),0)</f>
        <v>0</v>
      </c>
      <c r="AU120" s="195"/>
      <c r="AV120" s="195"/>
    </row>
    <row r="121" spans="1:48" ht="19" customHeight="1">
      <c r="A121" s="203">
        <v>58</v>
      </c>
      <c r="B121" s="209" t="e">
        <f>VLOOKUP(A121,様式5!$A$10:$B$309,2,FALSE)</f>
        <v>#N/A</v>
      </c>
      <c r="C121" s="206" t="e">
        <f>IF(VLOOKUP(A121,様式5!$A$10:$K$309,11,FALSE)="","",VLOOKUP(A121,様式5!$A$10:$K$309,11,FALSE))</f>
        <v>#N/A</v>
      </c>
      <c r="D121" s="86" t="s">
        <v>80</v>
      </c>
      <c r="E121" s="87">
        <f>COUNTIF(様式5!$AA$10:$AA$309,D121&amp;B121&amp;"1")</f>
        <v>0</v>
      </c>
      <c r="F121" s="70" t="e">
        <f t="shared" ref="F121" si="1521">VLOOKUP(C121,$AX$7:$AY$10,2,FALSE)</f>
        <v>#N/A</v>
      </c>
      <c r="G121" s="118" t="e">
        <f t="shared" si="1139"/>
        <v>#N/A</v>
      </c>
      <c r="H121" s="89">
        <f>COUNTIF(様式5!$AA$10:$AA$309,D121&amp;B121&amp;"2")</f>
        <v>0</v>
      </c>
      <c r="I121" s="70" t="e">
        <f t="shared" ref="I121" si="1522">VLOOKUP(C121,$AX$7:$AZ$10,3,FALSE)</f>
        <v>#N/A</v>
      </c>
      <c r="J121" s="118" t="e">
        <f t="shared" si="1141"/>
        <v>#N/A</v>
      </c>
      <c r="K121" s="89">
        <f>IF(COUNTIF(様式5!$AC$10:$AC$309,D121&amp;"400mR"&amp;B121)&gt;=1,1,0)+IF(COUNTIF(様式5!$AD$10:$AD$309,D121&amp;"1600mR"&amp;B121)&gt;=1,1,0)</f>
        <v>0</v>
      </c>
      <c r="L121" s="70" t="e">
        <f t="shared" ref="L121" si="1523">VLOOKUP(C121,$AX$7:$BA$10,4,FALSE)</f>
        <v>#N/A</v>
      </c>
      <c r="M121" s="118" t="e">
        <f t="shared" si="1143"/>
        <v>#N/A</v>
      </c>
      <c r="N121" s="89">
        <f>COUNTIF(様式5!$AE$10:$AE$309,B121&amp;D121)</f>
        <v>0</v>
      </c>
      <c r="O121" s="70">
        <v>400</v>
      </c>
      <c r="P121" s="88">
        <f t="shared" si="1144"/>
        <v>0</v>
      </c>
      <c r="Q121" s="120" t="e">
        <f t="shared" si="1157"/>
        <v>#N/A</v>
      </c>
      <c r="R121" s="127"/>
      <c r="S121" s="196" t="e">
        <f t="shared" ref="S121" si="1524">SUM(Q121,Q122)</f>
        <v>#N/A</v>
      </c>
      <c r="U121" s="79">
        <f t="shared" si="850"/>
        <v>0</v>
      </c>
      <c r="V121" s="79">
        <f t="shared" si="851"/>
        <v>0</v>
      </c>
      <c r="W121" s="79">
        <f t="shared" si="852"/>
        <v>0</v>
      </c>
      <c r="X121" s="79">
        <f t="shared" si="853"/>
        <v>0</v>
      </c>
      <c r="Y121" s="79">
        <f t="shared" si="854"/>
        <v>0</v>
      </c>
      <c r="Z121" s="79">
        <f t="shared" si="855"/>
        <v>0</v>
      </c>
      <c r="AA121" s="90"/>
      <c r="AB121" s="90"/>
      <c r="AC121" s="90"/>
      <c r="AD121" s="90"/>
      <c r="AE121" s="90"/>
      <c r="AF121" s="90"/>
      <c r="AH121" s="85">
        <f t="shared" ref="AH121" si="1525">IFERROR(IF($C121=$AH$3,$N121,0),0)</f>
        <v>0</v>
      </c>
      <c r="AI121" s="85">
        <f t="shared" ref="AI121" si="1526">IFERROR(IF($C121=$AH$3,$K121,0),0)</f>
        <v>0</v>
      </c>
      <c r="AJ121" s="85">
        <f t="shared" ref="AJ121" si="1527">IFERROR(IF($C121=$AJ$3,$N121,0),0)</f>
        <v>0</v>
      </c>
      <c r="AK121" s="85">
        <f t="shared" ref="AK121" si="1528">IFERROR(IF($C121=$AJ$3,$K121,0),0)</f>
        <v>0</v>
      </c>
      <c r="AL121" s="85">
        <f t="shared" ref="AL121" si="1529">IFERROR(IF($C121=$AL$3,$N121,0),0)</f>
        <v>0</v>
      </c>
      <c r="AM121" s="85">
        <f t="shared" ref="AM121" si="1530">IFERROR(IF($C121=$AL$3,$K121,0),0)</f>
        <v>0</v>
      </c>
      <c r="AN121" s="91"/>
      <c r="AO121" s="91"/>
      <c r="AP121" s="91"/>
      <c r="AQ121" s="91"/>
      <c r="AR121" s="91"/>
      <c r="AS121" s="91"/>
      <c r="AU121" s="195" t="str">
        <f t="shared" ref="AU121" si="1531">IF(SUM(E121:E122,H121:H122)=SUM(U121:AF122),"","×")</f>
        <v/>
      </c>
      <c r="AV121" s="195" t="str">
        <f t="shared" ref="AV121" si="1532">IF(SUM(K121:K122,N121:N122)=SUM(AH121:AS122),"","×")</f>
        <v/>
      </c>
    </row>
    <row r="122" spans="1:48" ht="19" customHeight="1">
      <c r="A122" s="203"/>
      <c r="B122" s="209"/>
      <c r="C122" s="206"/>
      <c r="D122" s="92" t="s">
        <v>88</v>
      </c>
      <c r="E122" s="93">
        <f>COUNTIF(様式5!$AA$10:$AA$309,D122&amp;B121&amp;"1")</f>
        <v>0</v>
      </c>
      <c r="F122" s="72" t="e">
        <f t="shared" ref="F122" si="1533">VLOOKUP(C121,$AX$7:$AY$10,2,FALSE)</f>
        <v>#N/A</v>
      </c>
      <c r="G122" s="119" t="e">
        <f t="shared" si="1139"/>
        <v>#N/A</v>
      </c>
      <c r="H122" s="95">
        <f>COUNTIF(様式5!$AA$10:$AA$309,D122&amp;B121&amp;"2")</f>
        <v>0</v>
      </c>
      <c r="I122" s="96" t="e">
        <f t="shared" ref="I122" si="1534">VLOOKUP(C121,$AX$7:$AZ$10,3,FALSE)</f>
        <v>#N/A</v>
      </c>
      <c r="J122" s="119" t="e">
        <f t="shared" si="1141"/>
        <v>#N/A</v>
      </c>
      <c r="K122" s="95">
        <f>IF(COUNTIF(様式5!$AC$10:$AC$309,D122&amp;"400mR"&amp;B121)&gt;=1,1,0)+IF(COUNTIF(様式5!$AD$10:$AD$309,D122&amp;"1600mR"&amp;B121)&gt;=1,1,0)</f>
        <v>0</v>
      </c>
      <c r="L122" s="72" t="e">
        <f t="shared" ref="L122" si="1535">VLOOKUP(C121,$AX$7:$BA$10,4,FALSE)</f>
        <v>#N/A</v>
      </c>
      <c r="M122" s="119" t="e">
        <f t="shared" si="1143"/>
        <v>#N/A</v>
      </c>
      <c r="N122" s="97">
        <f>COUNTIF(様式5!$AE$10:$AE$309,B121&amp;D122)</f>
        <v>0</v>
      </c>
      <c r="O122" s="72">
        <v>400</v>
      </c>
      <c r="P122" s="94">
        <f t="shared" si="1144"/>
        <v>0</v>
      </c>
      <c r="Q122" s="121" t="e">
        <f t="shared" si="1157"/>
        <v>#N/A</v>
      </c>
      <c r="R122" s="149"/>
      <c r="S122" s="197"/>
      <c r="U122" s="90">
        <f t="shared" si="850"/>
        <v>0</v>
      </c>
      <c r="V122" s="90">
        <f t="shared" si="851"/>
        <v>0</v>
      </c>
      <c r="W122" s="90">
        <f t="shared" si="852"/>
        <v>0</v>
      </c>
      <c r="X122" s="90">
        <f t="shared" si="853"/>
        <v>0</v>
      </c>
      <c r="Y122" s="79">
        <f t="shared" si="854"/>
        <v>0</v>
      </c>
      <c r="Z122" s="79">
        <f t="shared" si="855"/>
        <v>0</v>
      </c>
      <c r="AA122" s="79">
        <f t="shared" ref="AA122" si="1536">IFERROR(IF($C121=$AA$3,E122,0),0)</f>
        <v>0</v>
      </c>
      <c r="AB122" s="79">
        <f t="shared" ref="AB122" si="1537">IFERROR(IF($C121=$AA$3,H122,0),0)</f>
        <v>0</v>
      </c>
      <c r="AC122" s="79">
        <f t="shared" ref="AC122" si="1538">IFERROR(IF($C121=$AC$3,E122,0),0)</f>
        <v>0</v>
      </c>
      <c r="AD122" s="79">
        <f t="shared" ref="AD122" si="1539">IFERROR(IF($C121=$AC$3,H122,0),0)</f>
        <v>0</v>
      </c>
      <c r="AE122" s="79">
        <f t="shared" ref="AE122" si="1540">IFERROR(IF($C121=$AE$3,E122,0),0)</f>
        <v>0</v>
      </c>
      <c r="AF122" s="79">
        <f t="shared" ref="AF122" si="1541">IFERROR(IF($C121=$AE$3,H122,0),0)</f>
        <v>0</v>
      </c>
      <c r="AH122" s="91"/>
      <c r="AI122" s="91"/>
      <c r="AJ122" s="91"/>
      <c r="AK122" s="91"/>
      <c r="AL122" s="91"/>
      <c r="AM122" s="91"/>
      <c r="AN122" s="85">
        <f t="shared" ref="AN122" si="1542">IFERROR(IF($C121=$AN$3,$N122,0),0)</f>
        <v>0</v>
      </c>
      <c r="AO122" s="85">
        <f t="shared" ref="AO122" si="1543">IFERROR(IF($C121=$AN$3,$K122,0),0)</f>
        <v>0</v>
      </c>
      <c r="AP122" s="85">
        <f t="shared" ref="AP122" si="1544">IFERROR(IF($C121=$AP$3,$N122,0),0)</f>
        <v>0</v>
      </c>
      <c r="AQ122" s="85">
        <f t="shared" ref="AQ122" si="1545">IFERROR(IF($C121=$AP$3,$K122,0),0)</f>
        <v>0</v>
      </c>
      <c r="AR122" s="85">
        <f t="shared" ref="AR122" si="1546">IFERROR(IF($C121=$AR$3,$N122,0),0)</f>
        <v>0</v>
      </c>
      <c r="AS122" s="85">
        <f t="shared" ref="AS122" si="1547">IFERROR(IF($C121=$AR$3,$K122,0),0)</f>
        <v>0</v>
      </c>
      <c r="AU122" s="195"/>
      <c r="AV122" s="195"/>
    </row>
    <row r="123" spans="1:48" ht="19" customHeight="1">
      <c r="A123" s="203">
        <v>59</v>
      </c>
      <c r="B123" s="209" t="e">
        <f>VLOOKUP(A123,様式5!$A$10:$B$309,2,FALSE)</f>
        <v>#N/A</v>
      </c>
      <c r="C123" s="206" t="e">
        <f>IF(VLOOKUP(A123,様式5!$A$10:$K$309,11,FALSE)="","",VLOOKUP(A123,様式5!$A$10:$K$309,11,FALSE))</f>
        <v>#N/A</v>
      </c>
      <c r="D123" s="86" t="s">
        <v>80</v>
      </c>
      <c r="E123" s="87">
        <f>COUNTIF(様式5!$AA$10:$AA$309,D123&amp;B123&amp;"1")</f>
        <v>0</v>
      </c>
      <c r="F123" s="70" t="e">
        <f t="shared" ref="F123" si="1548">VLOOKUP(C123,$AX$7:$AY$10,2,FALSE)</f>
        <v>#N/A</v>
      </c>
      <c r="G123" s="118" t="e">
        <f t="shared" si="1139"/>
        <v>#N/A</v>
      </c>
      <c r="H123" s="89">
        <f>COUNTIF(様式5!$AA$10:$AA$309,D123&amp;B123&amp;"2")</f>
        <v>0</v>
      </c>
      <c r="I123" s="70" t="e">
        <f t="shared" ref="I123" si="1549">VLOOKUP(C123,$AX$7:$AZ$10,3,FALSE)</f>
        <v>#N/A</v>
      </c>
      <c r="J123" s="118" t="e">
        <f t="shared" si="1141"/>
        <v>#N/A</v>
      </c>
      <c r="K123" s="89">
        <f>IF(COUNTIF(様式5!$AC$10:$AC$309,D123&amp;"400mR"&amp;B123)&gt;=1,1,0)+IF(COUNTIF(様式5!$AD$10:$AD$309,D123&amp;"1600mR"&amp;B123)&gt;=1,1,0)</f>
        <v>0</v>
      </c>
      <c r="L123" s="70" t="e">
        <f t="shared" ref="L123" si="1550">VLOOKUP(C123,$AX$7:$BA$10,4,FALSE)</f>
        <v>#N/A</v>
      </c>
      <c r="M123" s="118" t="e">
        <f t="shared" si="1143"/>
        <v>#N/A</v>
      </c>
      <c r="N123" s="89">
        <f>COUNTIF(様式5!$AE$10:$AE$309,B123&amp;D123)</f>
        <v>0</v>
      </c>
      <c r="O123" s="70">
        <v>400</v>
      </c>
      <c r="P123" s="88">
        <f t="shared" si="1144"/>
        <v>0</v>
      </c>
      <c r="Q123" s="120" t="e">
        <f t="shared" si="1157"/>
        <v>#N/A</v>
      </c>
      <c r="R123" s="127"/>
      <c r="S123" s="196" t="e">
        <f t="shared" ref="S123" si="1551">SUM(Q123,Q124)</f>
        <v>#N/A</v>
      </c>
      <c r="U123" s="79">
        <f t="shared" si="850"/>
        <v>0</v>
      </c>
      <c r="V123" s="79">
        <f t="shared" si="851"/>
        <v>0</v>
      </c>
      <c r="W123" s="79">
        <f t="shared" si="852"/>
        <v>0</v>
      </c>
      <c r="X123" s="79">
        <f t="shared" si="853"/>
        <v>0</v>
      </c>
      <c r="Y123" s="79">
        <f t="shared" si="854"/>
        <v>0</v>
      </c>
      <c r="Z123" s="79">
        <f t="shared" si="855"/>
        <v>0</v>
      </c>
      <c r="AA123" s="90"/>
      <c r="AB123" s="90"/>
      <c r="AC123" s="90"/>
      <c r="AD123" s="90"/>
      <c r="AE123" s="90"/>
      <c r="AF123" s="90"/>
      <c r="AH123" s="85">
        <f t="shared" ref="AH123" si="1552">IFERROR(IF($C123=$AH$3,$N123,0),0)</f>
        <v>0</v>
      </c>
      <c r="AI123" s="85">
        <f t="shared" ref="AI123" si="1553">IFERROR(IF($C123=$AH$3,$K123,0),0)</f>
        <v>0</v>
      </c>
      <c r="AJ123" s="85">
        <f t="shared" ref="AJ123" si="1554">IFERROR(IF($C123=$AJ$3,$N123,0),0)</f>
        <v>0</v>
      </c>
      <c r="AK123" s="85">
        <f t="shared" ref="AK123" si="1555">IFERROR(IF($C123=$AJ$3,$K123,0),0)</f>
        <v>0</v>
      </c>
      <c r="AL123" s="85">
        <f t="shared" ref="AL123" si="1556">IFERROR(IF($C123=$AL$3,$N123,0),0)</f>
        <v>0</v>
      </c>
      <c r="AM123" s="85">
        <f t="shared" ref="AM123" si="1557">IFERROR(IF($C123=$AL$3,$K123,0),0)</f>
        <v>0</v>
      </c>
      <c r="AN123" s="91"/>
      <c r="AO123" s="91"/>
      <c r="AP123" s="91"/>
      <c r="AQ123" s="91"/>
      <c r="AR123" s="91"/>
      <c r="AS123" s="91"/>
      <c r="AU123" s="195" t="str">
        <f t="shared" ref="AU123" si="1558">IF(SUM(E123:E124,H123:H124)=SUM(U123:AF124),"","×")</f>
        <v/>
      </c>
      <c r="AV123" s="195" t="str">
        <f t="shared" ref="AV123" si="1559">IF(SUM(K123:K124,N123:N124)=SUM(AH123:AS124),"","×")</f>
        <v/>
      </c>
    </row>
    <row r="124" spans="1:48" ht="19" customHeight="1">
      <c r="A124" s="203"/>
      <c r="B124" s="209"/>
      <c r="C124" s="206"/>
      <c r="D124" s="92" t="s">
        <v>88</v>
      </c>
      <c r="E124" s="93">
        <f>COUNTIF(様式5!$AA$10:$AA$309,D124&amp;B123&amp;"1")</f>
        <v>0</v>
      </c>
      <c r="F124" s="72" t="e">
        <f t="shared" ref="F124" si="1560">VLOOKUP(C123,$AX$7:$AY$10,2,FALSE)</f>
        <v>#N/A</v>
      </c>
      <c r="G124" s="119" t="e">
        <f t="shared" si="1139"/>
        <v>#N/A</v>
      </c>
      <c r="H124" s="95">
        <f>COUNTIF(様式5!$AA$10:$AA$309,D124&amp;B123&amp;"2")</f>
        <v>0</v>
      </c>
      <c r="I124" s="96" t="e">
        <f t="shared" ref="I124" si="1561">VLOOKUP(C123,$AX$7:$AZ$10,3,FALSE)</f>
        <v>#N/A</v>
      </c>
      <c r="J124" s="119" t="e">
        <f t="shared" si="1141"/>
        <v>#N/A</v>
      </c>
      <c r="K124" s="95">
        <f>IF(COUNTIF(様式5!$AC$10:$AC$309,D124&amp;"400mR"&amp;B123)&gt;=1,1,0)+IF(COUNTIF(様式5!$AD$10:$AD$309,D124&amp;"1600mR"&amp;B123)&gt;=1,1,0)</f>
        <v>0</v>
      </c>
      <c r="L124" s="72" t="e">
        <f t="shared" ref="L124" si="1562">VLOOKUP(C123,$AX$7:$BA$10,4,FALSE)</f>
        <v>#N/A</v>
      </c>
      <c r="M124" s="119" t="e">
        <f t="shared" si="1143"/>
        <v>#N/A</v>
      </c>
      <c r="N124" s="97">
        <f>COUNTIF(様式5!$AE$10:$AE$309,B123&amp;D124)</f>
        <v>0</v>
      </c>
      <c r="O124" s="72">
        <v>400</v>
      </c>
      <c r="P124" s="94">
        <f t="shared" si="1144"/>
        <v>0</v>
      </c>
      <c r="Q124" s="121" t="e">
        <f t="shared" si="1157"/>
        <v>#N/A</v>
      </c>
      <c r="R124" s="149"/>
      <c r="S124" s="197"/>
      <c r="U124" s="90">
        <f t="shared" si="850"/>
        <v>0</v>
      </c>
      <c r="V124" s="90">
        <f t="shared" si="851"/>
        <v>0</v>
      </c>
      <c r="W124" s="90">
        <f t="shared" si="852"/>
        <v>0</v>
      </c>
      <c r="X124" s="90">
        <f t="shared" si="853"/>
        <v>0</v>
      </c>
      <c r="Y124" s="79">
        <f t="shared" si="854"/>
        <v>0</v>
      </c>
      <c r="Z124" s="79">
        <f t="shared" si="855"/>
        <v>0</v>
      </c>
      <c r="AA124" s="79">
        <f t="shared" ref="AA124" si="1563">IFERROR(IF($C123=$AA$3,E124,0),0)</f>
        <v>0</v>
      </c>
      <c r="AB124" s="79">
        <f t="shared" ref="AB124" si="1564">IFERROR(IF($C123=$AA$3,H124,0),0)</f>
        <v>0</v>
      </c>
      <c r="AC124" s="79">
        <f t="shared" ref="AC124" si="1565">IFERROR(IF($C123=$AC$3,E124,0),0)</f>
        <v>0</v>
      </c>
      <c r="AD124" s="79">
        <f t="shared" ref="AD124" si="1566">IFERROR(IF($C123=$AC$3,H124,0),0)</f>
        <v>0</v>
      </c>
      <c r="AE124" s="79">
        <f t="shared" ref="AE124" si="1567">IFERROR(IF($C123=$AE$3,E124,0),0)</f>
        <v>0</v>
      </c>
      <c r="AF124" s="79">
        <f t="shared" ref="AF124" si="1568">IFERROR(IF($C123=$AE$3,H124,0),0)</f>
        <v>0</v>
      </c>
      <c r="AH124" s="91"/>
      <c r="AI124" s="91"/>
      <c r="AJ124" s="91"/>
      <c r="AK124" s="91"/>
      <c r="AL124" s="91"/>
      <c r="AM124" s="91"/>
      <c r="AN124" s="85">
        <f t="shared" ref="AN124" si="1569">IFERROR(IF($C123=$AN$3,$N124,0),0)</f>
        <v>0</v>
      </c>
      <c r="AO124" s="85">
        <f t="shared" ref="AO124" si="1570">IFERROR(IF($C123=$AN$3,$K124,0),0)</f>
        <v>0</v>
      </c>
      <c r="AP124" s="85">
        <f t="shared" ref="AP124" si="1571">IFERROR(IF($C123=$AP$3,$N124,0),0)</f>
        <v>0</v>
      </c>
      <c r="AQ124" s="85">
        <f t="shared" ref="AQ124" si="1572">IFERROR(IF($C123=$AP$3,$K124,0),0)</f>
        <v>0</v>
      </c>
      <c r="AR124" s="85">
        <f t="shared" ref="AR124" si="1573">IFERROR(IF($C123=$AR$3,$N124,0),0)</f>
        <v>0</v>
      </c>
      <c r="AS124" s="85">
        <f t="shared" ref="AS124" si="1574">IFERROR(IF($C123=$AR$3,$K124,0),0)</f>
        <v>0</v>
      </c>
      <c r="AU124" s="195"/>
      <c r="AV124" s="195"/>
    </row>
    <row r="125" spans="1:48" ht="19" customHeight="1">
      <c r="A125" s="203">
        <v>60</v>
      </c>
      <c r="B125" s="209" t="e">
        <f>VLOOKUP(A125,様式5!$A$10:$B$309,2,FALSE)</f>
        <v>#N/A</v>
      </c>
      <c r="C125" s="206" t="e">
        <f>IF(VLOOKUP(A125,様式5!$A$10:$K$309,11,FALSE)="","",VLOOKUP(A125,様式5!$A$10:$K$309,11,FALSE))</f>
        <v>#N/A</v>
      </c>
      <c r="D125" s="86" t="s">
        <v>80</v>
      </c>
      <c r="E125" s="87">
        <f>COUNTIF(様式5!$AA$10:$AA$309,D125&amp;B125&amp;"1")</f>
        <v>0</v>
      </c>
      <c r="F125" s="70" t="e">
        <f t="shared" ref="F125" si="1575">VLOOKUP(C125,$AX$7:$AY$10,2,FALSE)</f>
        <v>#N/A</v>
      </c>
      <c r="G125" s="118" t="e">
        <f t="shared" si="1139"/>
        <v>#N/A</v>
      </c>
      <c r="H125" s="89">
        <f>COUNTIF(様式5!$AA$10:$AA$309,D125&amp;B125&amp;"2")</f>
        <v>0</v>
      </c>
      <c r="I125" s="70" t="e">
        <f t="shared" ref="I125" si="1576">VLOOKUP(C125,$AX$7:$AZ$10,3,FALSE)</f>
        <v>#N/A</v>
      </c>
      <c r="J125" s="118" t="e">
        <f t="shared" si="1141"/>
        <v>#N/A</v>
      </c>
      <c r="K125" s="89">
        <f>IF(COUNTIF(様式5!$AC$10:$AC$309,D125&amp;"400mR"&amp;B125)&gt;=1,1,0)+IF(COUNTIF(様式5!$AD$10:$AD$309,D125&amp;"1600mR"&amp;B125)&gt;=1,1,0)</f>
        <v>0</v>
      </c>
      <c r="L125" s="70" t="e">
        <f t="shared" ref="L125" si="1577">VLOOKUP(C125,$AX$7:$BA$10,4,FALSE)</f>
        <v>#N/A</v>
      </c>
      <c r="M125" s="118" t="e">
        <f t="shared" si="1143"/>
        <v>#N/A</v>
      </c>
      <c r="N125" s="89">
        <f>COUNTIF(様式5!$AE$10:$AE$309,B125&amp;D125)</f>
        <v>0</v>
      </c>
      <c r="O125" s="70">
        <v>400</v>
      </c>
      <c r="P125" s="88">
        <f t="shared" si="1144"/>
        <v>0</v>
      </c>
      <c r="Q125" s="120" t="e">
        <f t="shared" si="1157"/>
        <v>#N/A</v>
      </c>
      <c r="R125" s="127"/>
      <c r="S125" s="196" t="e">
        <f t="shared" ref="S125" si="1578">SUM(Q125,Q126)</f>
        <v>#N/A</v>
      </c>
      <c r="U125" s="79">
        <f t="shared" si="850"/>
        <v>0</v>
      </c>
      <c r="V125" s="79">
        <f t="shared" si="851"/>
        <v>0</v>
      </c>
      <c r="W125" s="79">
        <f t="shared" si="852"/>
        <v>0</v>
      </c>
      <c r="X125" s="79">
        <f t="shared" si="853"/>
        <v>0</v>
      </c>
      <c r="Y125" s="79">
        <f t="shared" si="854"/>
        <v>0</v>
      </c>
      <c r="Z125" s="79">
        <f t="shared" si="855"/>
        <v>0</v>
      </c>
      <c r="AA125" s="90"/>
      <c r="AB125" s="90"/>
      <c r="AC125" s="90"/>
      <c r="AD125" s="90"/>
      <c r="AE125" s="90"/>
      <c r="AF125" s="90"/>
      <c r="AH125" s="85">
        <f t="shared" ref="AH125" si="1579">IFERROR(IF($C125=$AH$3,$N125,0),0)</f>
        <v>0</v>
      </c>
      <c r="AI125" s="85">
        <f t="shared" ref="AI125" si="1580">IFERROR(IF($C125=$AH$3,$K125,0),0)</f>
        <v>0</v>
      </c>
      <c r="AJ125" s="85">
        <f t="shared" ref="AJ125" si="1581">IFERROR(IF($C125=$AJ$3,$N125,0),0)</f>
        <v>0</v>
      </c>
      <c r="AK125" s="85">
        <f t="shared" ref="AK125" si="1582">IFERROR(IF($C125=$AJ$3,$K125,0),0)</f>
        <v>0</v>
      </c>
      <c r="AL125" s="85">
        <f t="shared" ref="AL125" si="1583">IFERROR(IF($C125=$AL$3,$N125,0),0)</f>
        <v>0</v>
      </c>
      <c r="AM125" s="85">
        <f t="shared" ref="AM125" si="1584">IFERROR(IF($C125=$AL$3,$K125,0),0)</f>
        <v>0</v>
      </c>
      <c r="AN125" s="91"/>
      <c r="AO125" s="91"/>
      <c r="AP125" s="91"/>
      <c r="AQ125" s="91"/>
      <c r="AR125" s="91"/>
      <c r="AS125" s="91"/>
      <c r="AU125" s="195" t="str">
        <f t="shared" ref="AU125" si="1585">IF(SUM(E125:E126,H125:H126)=SUM(U125:AF126),"","×")</f>
        <v/>
      </c>
      <c r="AV125" s="195" t="str">
        <f t="shared" ref="AV125" si="1586">IF(SUM(K125:K126,N125:N126)=SUM(AH125:AS126),"","×")</f>
        <v/>
      </c>
    </row>
    <row r="126" spans="1:48" ht="19" customHeight="1">
      <c r="A126" s="203"/>
      <c r="B126" s="209"/>
      <c r="C126" s="206"/>
      <c r="D126" s="92" t="s">
        <v>88</v>
      </c>
      <c r="E126" s="93">
        <f>COUNTIF(様式5!$AA$10:$AA$309,D126&amp;B125&amp;"1")</f>
        <v>0</v>
      </c>
      <c r="F126" s="72" t="e">
        <f>VLOOKUP(C125,$AX$7:$AY$10,2,FALSE)</f>
        <v>#N/A</v>
      </c>
      <c r="G126" s="119" t="e">
        <f t="shared" si="1139"/>
        <v>#N/A</v>
      </c>
      <c r="H126" s="95">
        <f>COUNTIF(様式5!$AA$10:$AA$309,D126&amp;B125&amp;"2")</f>
        <v>0</v>
      </c>
      <c r="I126" s="99" t="e">
        <f t="shared" ref="I126" si="1587">VLOOKUP(C125,$AX$7:$AZ$10,3,FALSE)</f>
        <v>#N/A</v>
      </c>
      <c r="J126" s="119" t="e">
        <f t="shared" si="1141"/>
        <v>#N/A</v>
      </c>
      <c r="K126" s="95">
        <f>IF(COUNTIF(様式5!$AC$10:$AC$309,D126&amp;"400mR"&amp;B125)&gt;=1,1,0)+IF(COUNTIF(様式5!$AD$10:$AD$309,D126&amp;"1600mR"&amp;B125)&gt;=1,1,0)</f>
        <v>0</v>
      </c>
      <c r="L126" s="72" t="e">
        <f t="shared" ref="L126" si="1588">VLOOKUP(C125,$AX$7:$BA$10,4,FALSE)</f>
        <v>#N/A</v>
      </c>
      <c r="M126" s="119" t="e">
        <f t="shared" si="1143"/>
        <v>#N/A</v>
      </c>
      <c r="N126" s="100">
        <f>COUNTIF(様式5!$AE$10:$AE$309,B125&amp;D126)</f>
        <v>0</v>
      </c>
      <c r="O126" s="72">
        <v>400</v>
      </c>
      <c r="P126" s="94">
        <f t="shared" si="1144"/>
        <v>0</v>
      </c>
      <c r="Q126" s="121" t="e">
        <f t="shared" si="1157"/>
        <v>#N/A</v>
      </c>
      <c r="R126" s="150"/>
      <c r="S126" s="198"/>
      <c r="U126" s="90">
        <f t="shared" si="850"/>
        <v>0</v>
      </c>
      <c r="V126" s="90">
        <f t="shared" si="851"/>
        <v>0</v>
      </c>
      <c r="W126" s="90">
        <f t="shared" si="852"/>
        <v>0</v>
      </c>
      <c r="X126" s="90">
        <f t="shared" si="853"/>
        <v>0</v>
      </c>
      <c r="Y126" s="79">
        <f t="shared" si="854"/>
        <v>0</v>
      </c>
      <c r="Z126" s="79">
        <f t="shared" si="855"/>
        <v>0</v>
      </c>
      <c r="AA126" s="79">
        <f t="shared" ref="AA126" si="1589">IFERROR(IF($C125=$AA$3,E126,0),0)</f>
        <v>0</v>
      </c>
      <c r="AB126" s="79">
        <f t="shared" ref="AB126" si="1590">IFERROR(IF($C125=$AA$3,H126,0),0)</f>
        <v>0</v>
      </c>
      <c r="AC126" s="79">
        <f t="shared" ref="AC126" si="1591">IFERROR(IF($C125=$AC$3,E126,0),0)</f>
        <v>0</v>
      </c>
      <c r="AD126" s="79">
        <f t="shared" ref="AD126" si="1592">IFERROR(IF($C125=$AC$3,H126,0),0)</f>
        <v>0</v>
      </c>
      <c r="AE126" s="79">
        <f t="shared" ref="AE126" si="1593">IFERROR(IF($C125=$AE$3,E126,0),0)</f>
        <v>0</v>
      </c>
      <c r="AF126" s="79">
        <f t="shared" ref="AF126" si="1594">IFERROR(IF($C125=$AE$3,H126,0),0)</f>
        <v>0</v>
      </c>
      <c r="AH126" s="91"/>
      <c r="AI126" s="91"/>
      <c r="AJ126" s="91"/>
      <c r="AK126" s="91"/>
      <c r="AL126" s="91"/>
      <c r="AM126" s="91"/>
      <c r="AN126" s="85">
        <f t="shared" ref="AN126" si="1595">IFERROR(IF($C125=$AN$3,$N126,0),0)</f>
        <v>0</v>
      </c>
      <c r="AO126" s="85">
        <f t="shared" ref="AO126" si="1596">IFERROR(IF($C125=$AN$3,$K126,0),0)</f>
        <v>0</v>
      </c>
      <c r="AP126" s="85">
        <f t="shared" ref="AP126" si="1597">IFERROR(IF($C125=$AP$3,$N126,0),0)</f>
        <v>0</v>
      </c>
      <c r="AQ126" s="85">
        <f t="shared" ref="AQ126" si="1598">IFERROR(IF($C125=$AP$3,$K126,0),0)</f>
        <v>0</v>
      </c>
      <c r="AR126" s="85">
        <f t="shared" ref="AR126" si="1599">IFERROR(IF($C125=$AR$3,$N126,0),0)</f>
        <v>0</v>
      </c>
      <c r="AS126" s="85">
        <f t="shared" ref="AS126" si="1600">IFERROR(IF($C125=$AR$3,$K126,0),0)</f>
        <v>0</v>
      </c>
      <c r="AU126" s="195"/>
      <c r="AV126" s="195"/>
    </row>
  </sheetData>
  <sheetProtection selectLockedCells="1"/>
  <mergeCells count="411">
    <mergeCell ref="M3:O3"/>
    <mergeCell ref="S43:S44"/>
    <mergeCell ref="S45:S46"/>
    <mergeCell ref="S47:S48"/>
    <mergeCell ref="S31:S32"/>
    <mergeCell ref="S33:S34"/>
    <mergeCell ref="S35:S36"/>
    <mergeCell ref="S37:S38"/>
    <mergeCell ref="S39:S40"/>
    <mergeCell ref="S41:S42"/>
    <mergeCell ref="E5:G5"/>
    <mergeCell ref="H5:J5"/>
    <mergeCell ref="K5:M5"/>
    <mergeCell ref="N5:P5"/>
    <mergeCell ref="C5:C6"/>
    <mergeCell ref="B5:B6"/>
    <mergeCell ref="S29:S30"/>
    <mergeCell ref="S7:S8"/>
    <mergeCell ref="S9:S10"/>
    <mergeCell ref="S11:S12"/>
    <mergeCell ref="S13:S14"/>
    <mergeCell ref="S15:S16"/>
    <mergeCell ref="S17:S18"/>
    <mergeCell ref="S19:S20"/>
    <mergeCell ref="S21:S22"/>
    <mergeCell ref="S23:S24"/>
    <mergeCell ref="S25:S26"/>
    <mergeCell ref="S27:S28"/>
    <mergeCell ref="B15:B16"/>
    <mergeCell ref="B17:B18"/>
    <mergeCell ref="B19:B20"/>
    <mergeCell ref="B21:B22"/>
    <mergeCell ref="B23:B24"/>
    <mergeCell ref="A7:A8"/>
    <mergeCell ref="B7:B8"/>
    <mergeCell ref="B9:B10"/>
    <mergeCell ref="B11:B12"/>
    <mergeCell ref="B13:B14"/>
    <mergeCell ref="B35:B36"/>
    <mergeCell ref="B37:B38"/>
    <mergeCell ref="B39:B40"/>
    <mergeCell ref="A39:A40"/>
    <mergeCell ref="B41:B42"/>
    <mergeCell ref="B43:B44"/>
    <mergeCell ref="B25:B26"/>
    <mergeCell ref="B27:B28"/>
    <mergeCell ref="B29:B30"/>
    <mergeCell ref="B31:B32"/>
    <mergeCell ref="B33:B34"/>
    <mergeCell ref="B55:B56"/>
    <mergeCell ref="B57:B58"/>
    <mergeCell ref="B59:B60"/>
    <mergeCell ref="B61:B62"/>
    <mergeCell ref="B63:B64"/>
    <mergeCell ref="B45:B46"/>
    <mergeCell ref="B47:B48"/>
    <mergeCell ref="B49:B50"/>
    <mergeCell ref="B51:B52"/>
    <mergeCell ref="B53:B54"/>
    <mergeCell ref="B75:B76"/>
    <mergeCell ref="B77:B78"/>
    <mergeCell ref="B79:B80"/>
    <mergeCell ref="B81:B82"/>
    <mergeCell ref="B83:B84"/>
    <mergeCell ref="B65:B66"/>
    <mergeCell ref="B67:B68"/>
    <mergeCell ref="B69:B70"/>
    <mergeCell ref="B71:B72"/>
    <mergeCell ref="B73:B74"/>
    <mergeCell ref="B95:B96"/>
    <mergeCell ref="B97:B98"/>
    <mergeCell ref="B99:B100"/>
    <mergeCell ref="B101:B102"/>
    <mergeCell ref="B103:B104"/>
    <mergeCell ref="B85:B86"/>
    <mergeCell ref="B87:B88"/>
    <mergeCell ref="B89:B90"/>
    <mergeCell ref="B91:B92"/>
    <mergeCell ref="B93:B94"/>
    <mergeCell ref="B125:B126"/>
    <mergeCell ref="B115:B116"/>
    <mergeCell ref="B117:B118"/>
    <mergeCell ref="B119:B120"/>
    <mergeCell ref="B121:B122"/>
    <mergeCell ref="B123:B124"/>
    <mergeCell ref="B105:B106"/>
    <mergeCell ref="B107:B108"/>
    <mergeCell ref="B109:B110"/>
    <mergeCell ref="B111:B112"/>
    <mergeCell ref="B113:B114"/>
    <mergeCell ref="A41:A42"/>
    <mergeCell ref="A43:A44"/>
    <mergeCell ref="A45:A46"/>
    <mergeCell ref="A47:A48"/>
    <mergeCell ref="A9:A10"/>
    <mergeCell ref="A11:A12"/>
    <mergeCell ref="A13:A14"/>
    <mergeCell ref="A15:A16"/>
    <mergeCell ref="A17:A18"/>
    <mergeCell ref="A19:A20"/>
    <mergeCell ref="A21:A22"/>
    <mergeCell ref="A23:A24"/>
    <mergeCell ref="A25:A26"/>
    <mergeCell ref="A27:A28"/>
    <mergeCell ref="A29:A30"/>
    <mergeCell ref="A31:A32"/>
    <mergeCell ref="A33:A34"/>
    <mergeCell ref="A35:A36"/>
    <mergeCell ref="A37:A38"/>
    <mergeCell ref="A59:A60"/>
    <mergeCell ref="A61:A62"/>
    <mergeCell ref="A63:A64"/>
    <mergeCell ref="A65:A66"/>
    <mergeCell ref="A67:A68"/>
    <mergeCell ref="A49:A50"/>
    <mergeCell ref="A51:A52"/>
    <mergeCell ref="A53:A54"/>
    <mergeCell ref="A55:A56"/>
    <mergeCell ref="A57:A58"/>
    <mergeCell ref="A79:A80"/>
    <mergeCell ref="A81:A82"/>
    <mergeCell ref="A83:A84"/>
    <mergeCell ref="A85:A86"/>
    <mergeCell ref="A87:A88"/>
    <mergeCell ref="A69:A70"/>
    <mergeCell ref="A71:A72"/>
    <mergeCell ref="A73:A74"/>
    <mergeCell ref="A75:A76"/>
    <mergeCell ref="A77:A78"/>
    <mergeCell ref="A99:A100"/>
    <mergeCell ref="A101:A102"/>
    <mergeCell ref="A103:A104"/>
    <mergeCell ref="A105:A106"/>
    <mergeCell ref="A107:A108"/>
    <mergeCell ref="A89:A90"/>
    <mergeCell ref="A91:A92"/>
    <mergeCell ref="A93:A94"/>
    <mergeCell ref="A95:A96"/>
    <mergeCell ref="A97:A98"/>
    <mergeCell ref="A119:A120"/>
    <mergeCell ref="A121:A122"/>
    <mergeCell ref="A123:A124"/>
    <mergeCell ref="A125:A126"/>
    <mergeCell ref="A109:A110"/>
    <mergeCell ref="A111:A112"/>
    <mergeCell ref="A113:A114"/>
    <mergeCell ref="A115:A116"/>
    <mergeCell ref="A117:A118"/>
    <mergeCell ref="C31:C32"/>
    <mergeCell ref="C33:C34"/>
    <mergeCell ref="C35:C36"/>
    <mergeCell ref="C37:C38"/>
    <mergeCell ref="C39:C40"/>
    <mergeCell ref="C7:C8"/>
    <mergeCell ref="C9:C10"/>
    <mergeCell ref="C11:C12"/>
    <mergeCell ref="C13:C14"/>
    <mergeCell ref="C15:C16"/>
    <mergeCell ref="C17:C18"/>
    <mergeCell ref="C19:C20"/>
    <mergeCell ref="C21:C22"/>
    <mergeCell ref="C23:C24"/>
    <mergeCell ref="C25:C26"/>
    <mergeCell ref="C27:C28"/>
    <mergeCell ref="C29:C30"/>
    <mergeCell ref="C51:C52"/>
    <mergeCell ref="C53:C54"/>
    <mergeCell ref="C55:C56"/>
    <mergeCell ref="C57:C58"/>
    <mergeCell ref="C59:C60"/>
    <mergeCell ref="C41:C42"/>
    <mergeCell ref="C43:C44"/>
    <mergeCell ref="C45:C46"/>
    <mergeCell ref="C47:C48"/>
    <mergeCell ref="C49:C50"/>
    <mergeCell ref="C89:C90"/>
    <mergeCell ref="C71:C72"/>
    <mergeCell ref="C73:C74"/>
    <mergeCell ref="C75:C76"/>
    <mergeCell ref="C77:C78"/>
    <mergeCell ref="C79:C80"/>
    <mergeCell ref="C61:C62"/>
    <mergeCell ref="C63:C64"/>
    <mergeCell ref="C65:C66"/>
    <mergeCell ref="C67:C68"/>
    <mergeCell ref="C69:C70"/>
    <mergeCell ref="C121:C122"/>
    <mergeCell ref="C123:C124"/>
    <mergeCell ref="C125:C126"/>
    <mergeCell ref="A5:A6"/>
    <mergeCell ref="D5:D6"/>
    <mergeCell ref="C111:C112"/>
    <mergeCell ref="C113:C114"/>
    <mergeCell ref="C115:C116"/>
    <mergeCell ref="C117:C118"/>
    <mergeCell ref="C119:C120"/>
    <mergeCell ref="C101:C102"/>
    <mergeCell ref="C103:C104"/>
    <mergeCell ref="C105:C106"/>
    <mergeCell ref="C107:C108"/>
    <mergeCell ref="C109:C110"/>
    <mergeCell ref="C91:C92"/>
    <mergeCell ref="C93:C94"/>
    <mergeCell ref="C95:C96"/>
    <mergeCell ref="C97:C98"/>
    <mergeCell ref="C99:C100"/>
    <mergeCell ref="C81:C82"/>
    <mergeCell ref="C83:C84"/>
    <mergeCell ref="C85:C86"/>
    <mergeCell ref="C87:C88"/>
    <mergeCell ref="S49:S50"/>
    <mergeCell ref="S51:S52"/>
    <mergeCell ref="S53:S54"/>
    <mergeCell ref="S55:S56"/>
    <mergeCell ref="S57:S58"/>
    <mergeCell ref="S59:S60"/>
    <mergeCell ref="S61:S62"/>
    <mergeCell ref="S63:S64"/>
    <mergeCell ref="S65:S66"/>
    <mergeCell ref="S97:S98"/>
    <mergeCell ref="S99:S100"/>
    <mergeCell ref="S101:S102"/>
    <mergeCell ref="S67:S68"/>
    <mergeCell ref="S69:S70"/>
    <mergeCell ref="S71:S72"/>
    <mergeCell ref="S73:S74"/>
    <mergeCell ref="S75:S76"/>
    <mergeCell ref="S77:S78"/>
    <mergeCell ref="S79:S80"/>
    <mergeCell ref="S81:S82"/>
    <mergeCell ref="S83:S84"/>
    <mergeCell ref="S121:S122"/>
    <mergeCell ref="S123:S124"/>
    <mergeCell ref="S125:S126"/>
    <mergeCell ref="A1:C1"/>
    <mergeCell ref="D1:O1"/>
    <mergeCell ref="P1:Q1"/>
    <mergeCell ref="S5:S6"/>
    <mergeCell ref="B3:L3"/>
    <mergeCell ref="P3:S3"/>
    <mergeCell ref="S103:S104"/>
    <mergeCell ref="S105:S106"/>
    <mergeCell ref="S107:S108"/>
    <mergeCell ref="S109:S110"/>
    <mergeCell ref="S111:S112"/>
    <mergeCell ref="S113:S114"/>
    <mergeCell ref="S115:S116"/>
    <mergeCell ref="S117:S118"/>
    <mergeCell ref="S119:S120"/>
    <mergeCell ref="S85:S86"/>
    <mergeCell ref="S87:S88"/>
    <mergeCell ref="S89:S90"/>
    <mergeCell ref="S91:S92"/>
    <mergeCell ref="S93:S94"/>
    <mergeCell ref="S95:S96"/>
    <mergeCell ref="U3:V3"/>
    <mergeCell ref="W3:X3"/>
    <mergeCell ref="Y3:Z3"/>
    <mergeCell ref="AA3:AB3"/>
    <mergeCell ref="AC3:AD3"/>
    <mergeCell ref="AE3:AF3"/>
    <mergeCell ref="U4:U5"/>
    <mergeCell ref="V4:V5"/>
    <mergeCell ref="W4:W5"/>
    <mergeCell ref="X4:X5"/>
    <mergeCell ref="Y4:Y5"/>
    <mergeCell ref="Z4:Z5"/>
    <mergeCell ref="AA4:AA5"/>
    <mergeCell ref="AB4:AB5"/>
    <mergeCell ref="AC4:AC5"/>
    <mergeCell ref="AD4:AD5"/>
    <mergeCell ref="AE4:AE5"/>
    <mergeCell ref="AF4:AF5"/>
    <mergeCell ref="AH3:AI3"/>
    <mergeCell ref="AJ3:AK3"/>
    <mergeCell ref="AL3:AM3"/>
    <mergeCell ref="AN3:AO3"/>
    <mergeCell ref="AP3:AQ3"/>
    <mergeCell ref="AR3:AS3"/>
    <mergeCell ref="AH4:AH5"/>
    <mergeCell ref="AI4:AI5"/>
    <mergeCell ref="AJ4:AJ5"/>
    <mergeCell ref="AK4:AK5"/>
    <mergeCell ref="AL4:AL5"/>
    <mergeCell ref="AM4:AM5"/>
    <mergeCell ref="AN4:AN5"/>
    <mergeCell ref="AO4:AO5"/>
    <mergeCell ref="AP4:AP5"/>
    <mergeCell ref="AQ4:AQ5"/>
    <mergeCell ref="AR4:AR5"/>
    <mergeCell ref="AS4:AS5"/>
    <mergeCell ref="AU25:AU26"/>
    <mergeCell ref="AU27:AU28"/>
    <mergeCell ref="AV7:AV8"/>
    <mergeCell ref="AV9:AV10"/>
    <mergeCell ref="AV11:AV12"/>
    <mergeCell ref="AV13:AV14"/>
    <mergeCell ref="AV15:AV16"/>
    <mergeCell ref="AV17:AV18"/>
    <mergeCell ref="AV19:AV20"/>
    <mergeCell ref="AV21:AV22"/>
    <mergeCell ref="AV23:AV24"/>
    <mergeCell ref="AV25:AV26"/>
    <mergeCell ref="AV27:AV28"/>
    <mergeCell ref="AU7:AU8"/>
    <mergeCell ref="AU9:AU10"/>
    <mergeCell ref="AU11:AU12"/>
    <mergeCell ref="AU13:AU14"/>
    <mergeCell ref="AU15:AU16"/>
    <mergeCell ref="AU17:AU18"/>
    <mergeCell ref="AU19:AU20"/>
    <mergeCell ref="AU21:AU22"/>
    <mergeCell ref="AU23:AU24"/>
    <mergeCell ref="AU29:AU30"/>
    <mergeCell ref="AV29:AV30"/>
    <mergeCell ref="AU31:AU32"/>
    <mergeCell ref="AV31:AV32"/>
    <mergeCell ref="AU33:AU34"/>
    <mergeCell ref="AV33:AV34"/>
    <mergeCell ref="AU35:AU36"/>
    <mergeCell ref="AV35:AV36"/>
    <mergeCell ref="AU37:AU38"/>
    <mergeCell ref="AV37:AV38"/>
    <mergeCell ref="AU39:AU40"/>
    <mergeCell ref="AV39:AV40"/>
    <mergeCell ref="AU41:AU42"/>
    <mergeCell ref="AV41:AV42"/>
    <mergeCell ref="AU43:AU44"/>
    <mergeCell ref="AV43:AV44"/>
    <mergeCell ref="AU45:AU46"/>
    <mergeCell ref="AV45:AV46"/>
    <mergeCell ref="AU47:AU48"/>
    <mergeCell ref="AV47:AV48"/>
    <mergeCell ref="AU49:AU50"/>
    <mergeCell ref="AV49:AV50"/>
    <mergeCell ref="AU51:AU52"/>
    <mergeCell ref="AV51:AV52"/>
    <mergeCell ref="AU53:AU54"/>
    <mergeCell ref="AV53:AV54"/>
    <mergeCell ref="AU55:AU56"/>
    <mergeCell ref="AV55:AV56"/>
    <mergeCell ref="AU57:AU58"/>
    <mergeCell ref="AV57:AV58"/>
    <mergeCell ref="AU59:AU60"/>
    <mergeCell ref="AV59:AV60"/>
    <mergeCell ref="AU61:AU62"/>
    <mergeCell ref="AV61:AV62"/>
    <mergeCell ref="AU63:AU64"/>
    <mergeCell ref="AV63:AV64"/>
    <mergeCell ref="AU65:AU66"/>
    <mergeCell ref="AV65:AV66"/>
    <mergeCell ref="AU67:AU68"/>
    <mergeCell ref="AV67:AV68"/>
    <mergeCell ref="AU69:AU70"/>
    <mergeCell ref="AV69:AV70"/>
    <mergeCell ref="AU71:AU72"/>
    <mergeCell ref="AV71:AV72"/>
    <mergeCell ref="AU73:AU74"/>
    <mergeCell ref="AV73:AV74"/>
    <mergeCell ref="AU75:AU76"/>
    <mergeCell ref="AV75:AV76"/>
    <mergeCell ref="AU77:AU78"/>
    <mergeCell ref="AV77:AV78"/>
    <mergeCell ref="AU79:AU80"/>
    <mergeCell ref="AV79:AV80"/>
    <mergeCell ref="AU81:AU82"/>
    <mergeCell ref="AV81:AV82"/>
    <mergeCell ref="AU83:AU84"/>
    <mergeCell ref="AV83:AV84"/>
    <mergeCell ref="AU85:AU86"/>
    <mergeCell ref="AV85:AV86"/>
    <mergeCell ref="AU87:AU88"/>
    <mergeCell ref="AV87:AV88"/>
    <mergeCell ref="AU89:AU90"/>
    <mergeCell ref="AV89:AV90"/>
    <mergeCell ref="AU91:AU92"/>
    <mergeCell ref="AV91:AV92"/>
    <mergeCell ref="AU93:AU94"/>
    <mergeCell ref="AV93:AV94"/>
    <mergeCell ref="AU95:AU96"/>
    <mergeCell ref="AV95:AV96"/>
    <mergeCell ref="AU97:AU98"/>
    <mergeCell ref="AV97:AV98"/>
    <mergeCell ref="AU99:AU100"/>
    <mergeCell ref="AV99:AV100"/>
    <mergeCell ref="AU101:AU102"/>
    <mergeCell ref="AV101:AV102"/>
    <mergeCell ref="AU103:AU104"/>
    <mergeCell ref="AV103:AV104"/>
    <mergeCell ref="AU105:AU106"/>
    <mergeCell ref="AV105:AV106"/>
    <mergeCell ref="AU107:AU108"/>
    <mergeCell ref="AV107:AV108"/>
    <mergeCell ref="AU119:AU120"/>
    <mergeCell ref="AV119:AV120"/>
    <mergeCell ref="AU121:AU122"/>
    <mergeCell ref="AV121:AV122"/>
    <mergeCell ref="AU123:AU124"/>
    <mergeCell ref="AV123:AV124"/>
    <mergeCell ref="AU125:AU126"/>
    <mergeCell ref="AV125:AV126"/>
    <mergeCell ref="AU109:AU110"/>
    <mergeCell ref="AV109:AV110"/>
    <mergeCell ref="AU111:AU112"/>
    <mergeCell ref="AV111:AV112"/>
    <mergeCell ref="AU113:AU114"/>
    <mergeCell ref="AV113:AV114"/>
    <mergeCell ref="AU115:AU116"/>
    <mergeCell ref="AV115:AV116"/>
    <mergeCell ref="AU117:AU118"/>
    <mergeCell ref="AV117:AV118"/>
  </mergeCells>
  <phoneticPr fontId="3"/>
  <conditionalFormatting sqref="A1:XFD1048576">
    <cfRule type="containsErrors" dxfId="7" priority="1">
      <formula>ISERROR(A1)</formula>
    </cfRule>
  </conditionalFormatting>
  <dataValidations count="2">
    <dataValidation type="list" allowBlank="1" showInputMessage="1" showErrorMessage="1" sqref="JW7:JW46 WWI982966:WWI983005 WMM982966:WMM983005 WCQ982966:WCQ983005 VSU982966:VSU983005 VIY982966:VIY983005 UZC982966:UZC983005 UPG982966:UPG983005 UFK982966:UFK983005 TVO982966:TVO983005 TLS982966:TLS983005 TBW982966:TBW983005 SSA982966:SSA983005 SIE982966:SIE983005 RYI982966:RYI983005 ROM982966:ROM983005 REQ982966:REQ983005 QUU982966:QUU983005 QKY982966:QKY983005 QBC982966:QBC983005 PRG982966:PRG983005 PHK982966:PHK983005 OXO982966:OXO983005 ONS982966:ONS983005 ODW982966:ODW983005 NUA982966:NUA983005 NKE982966:NKE983005 NAI982966:NAI983005 MQM982966:MQM983005 MGQ982966:MGQ983005 LWU982966:LWU983005 LMY982966:LMY983005 LDC982966:LDC983005 KTG982966:KTG983005 KJK982966:KJK983005 JZO982966:JZO983005 JPS982966:JPS983005 JFW982966:JFW983005 IWA982966:IWA983005 IME982966:IME983005 ICI982966:ICI983005 HSM982966:HSM983005 HIQ982966:HIQ983005 GYU982966:GYU983005 GOY982966:GOY983005 GFC982966:GFC983005 FVG982966:FVG983005 FLK982966:FLK983005 FBO982966:FBO983005 ERS982966:ERS983005 EHW982966:EHW983005 DYA982966:DYA983005 DOE982966:DOE983005 DEI982966:DEI983005 CUM982966:CUM983005 CKQ982966:CKQ983005 CAU982966:CAU983005 BQY982966:BQY983005 BHC982966:BHC983005 AXG982966:AXG983005 ANK982966:ANK983005 ADO982966:ADO983005 TS982966:TS983005 JW982966:JW983005 O982966:O983005 WWI917430:WWI917469 WMM917430:WMM917469 WCQ917430:WCQ917469 VSU917430:VSU917469 VIY917430:VIY917469 UZC917430:UZC917469 UPG917430:UPG917469 UFK917430:UFK917469 TVO917430:TVO917469 TLS917430:TLS917469 TBW917430:TBW917469 SSA917430:SSA917469 SIE917430:SIE917469 RYI917430:RYI917469 ROM917430:ROM917469 REQ917430:REQ917469 QUU917430:QUU917469 QKY917430:QKY917469 QBC917430:QBC917469 PRG917430:PRG917469 PHK917430:PHK917469 OXO917430:OXO917469 ONS917430:ONS917469 ODW917430:ODW917469 NUA917430:NUA917469 NKE917430:NKE917469 NAI917430:NAI917469 MQM917430:MQM917469 MGQ917430:MGQ917469 LWU917430:LWU917469 LMY917430:LMY917469 LDC917430:LDC917469 KTG917430:KTG917469 KJK917430:KJK917469 JZO917430:JZO917469 JPS917430:JPS917469 JFW917430:JFW917469 IWA917430:IWA917469 IME917430:IME917469 ICI917430:ICI917469 HSM917430:HSM917469 HIQ917430:HIQ917469 GYU917430:GYU917469 GOY917430:GOY917469 GFC917430:GFC917469 FVG917430:FVG917469 FLK917430:FLK917469 FBO917430:FBO917469 ERS917430:ERS917469 EHW917430:EHW917469 DYA917430:DYA917469 DOE917430:DOE917469 DEI917430:DEI917469 CUM917430:CUM917469 CKQ917430:CKQ917469 CAU917430:CAU917469 BQY917430:BQY917469 BHC917430:BHC917469 AXG917430:AXG917469 ANK917430:ANK917469 ADO917430:ADO917469 TS917430:TS917469 JW917430:JW917469 O917430:O917469 WWI851894:WWI851933 WMM851894:WMM851933 WCQ851894:WCQ851933 VSU851894:VSU851933 VIY851894:VIY851933 UZC851894:UZC851933 UPG851894:UPG851933 UFK851894:UFK851933 TVO851894:TVO851933 TLS851894:TLS851933 TBW851894:TBW851933 SSA851894:SSA851933 SIE851894:SIE851933 RYI851894:RYI851933 ROM851894:ROM851933 REQ851894:REQ851933 QUU851894:QUU851933 QKY851894:QKY851933 QBC851894:QBC851933 PRG851894:PRG851933 PHK851894:PHK851933 OXO851894:OXO851933 ONS851894:ONS851933 ODW851894:ODW851933 NUA851894:NUA851933 NKE851894:NKE851933 NAI851894:NAI851933 MQM851894:MQM851933 MGQ851894:MGQ851933 LWU851894:LWU851933 LMY851894:LMY851933 LDC851894:LDC851933 KTG851894:KTG851933 KJK851894:KJK851933 JZO851894:JZO851933 JPS851894:JPS851933 JFW851894:JFW851933 IWA851894:IWA851933 IME851894:IME851933 ICI851894:ICI851933 HSM851894:HSM851933 HIQ851894:HIQ851933 GYU851894:GYU851933 GOY851894:GOY851933 GFC851894:GFC851933 FVG851894:FVG851933 FLK851894:FLK851933 FBO851894:FBO851933 ERS851894:ERS851933 EHW851894:EHW851933 DYA851894:DYA851933 DOE851894:DOE851933 DEI851894:DEI851933 CUM851894:CUM851933 CKQ851894:CKQ851933 CAU851894:CAU851933 BQY851894:BQY851933 BHC851894:BHC851933 AXG851894:AXG851933 ANK851894:ANK851933 ADO851894:ADO851933 TS851894:TS851933 JW851894:JW851933 O851894:O851933 WWI786358:WWI786397 WMM786358:WMM786397 WCQ786358:WCQ786397 VSU786358:VSU786397 VIY786358:VIY786397 UZC786358:UZC786397 UPG786358:UPG786397 UFK786358:UFK786397 TVO786358:TVO786397 TLS786358:TLS786397 TBW786358:TBW786397 SSA786358:SSA786397 SIE786358:SIE786397 RYI786358:RYI786397 ROM786358:ROM786397 REQ786358:REQ786397 QUU786358:QUU786397 QKY786358:QKY786397 QBC786358:QBC786397 PRG786358:PRG786397 PHK786358:PHK786397 OXO786358:OXO786397 ONS786358:ONS786397 ODW786358:ODW786397 NUA786358:NUA786397 NKE786358:NKE786397 NAI786358:NAI786397 MQM786358:MQM786397 MGQ786358:MGQ786397 LWU786358:LWU786397 LMY786358:LMY786397 LDC786358:LDC786397 KTG786358:KTG786397 KJK786358:KJK786397 JZO786358:JZO786397 JPS786358:JPS786397 JFW786358:JFW786397 IWA786358:IWA786397 IME786358:IME786397 ICI786358:ICI786397 HSM786358:HSM786397 HIQ786358:HIQ786397 GYU786358:GYU786397 GOY786358:GOY786397 GFC786358:GFC786397 FVG786358:FVG786397 FLK786358:FLK786397 FBO786358:FBO786397 ERS786358:ERS786397 EHW786358:EHW786397 DYA786358:DYA786397 DOE786358:DOE786397 DEI786358:DEI786397 CUM786358:CUM786397 CKQ786358:CKQ786397 CAU786358:CAU786397 BQY786358:BQY786397 BHC786358:BHC786397 AXG786358:AXG786397 ANK786358:ANK786397 ADO786358:ADO786397 TS786358:TS786397 JW786358:JW786397 O786358:O786397 WWI720822:WWI720861 WMM720822:WMM720861 WCQ720822:WCQ720861 VSU720822:VSU720861 VIY720822:VIY720861 UZC720822:UZC720861 UPG720822:UPG720861 UFK720822:UFK720861 TVO720822:TVO720861 TLS720822:TLS720861 TBW720822:TBW720861 SSA720822:SSA720861 SIE720822:SIE720861 RYI720822:RYI720861 ROM720822:ROM720861 REQ720822:REQ720861 QUU720822:QUU720861 QKY720822:QKY720861 QBC720822:QBC720861 PRG720822:PRG720861 PHK720822:PHK720861 OXO720822:OXO720861 ONS720822:ONS720861 ODW720822:ODW720861 NUA720822:NUA720861 NKE720822:NKE720861 NAI720822:NAI720861 MQM720822:MQM720861 MGQ720822:MGQ720861 LWU720822:LWU720861 LMY720822:LMY720861 LDC720822:LDC720861 KTG720822:KTG720861 KJK720822:KJK720861 JZO720822:JZO720861 JPS720822:JPS720861 JFW720822:JFW720861 IWA720822:IWA720861 IME720822:IME720861 ICI720822:ICI720861 HSM720822:HSM720861 HIQ720822:HIQ720861 GYU720822:GYU720861 GOY720822:GOY720861 GFC720822:GFC720861 FVG720822:FVG720861 FLK720822:FLK720861 FBO720822:FBO720861 ERS720822:ERS720861 EHW720822:EHW720861 DYA720822:DYA720861 DOE720822:DOE720861 DEI720822:DEI720861 CUM720822:CUM720861 CKQ720822:CKQ720861 CAU720822:CAU720861 BQY720822:BQY720861 BHC720822:BHC720861 AXG720822:AXG720861 ANK720822:ANK720861 ADO720822:ADO720861 TS720822:TS720861 JW720822:JW720861 O720822:O720861 WWI655286:WWI655325 WMM655286:WMM655325 WCQ655286:WCQ655325 VSU655286:VSU655325 VIY655286:VIY655325 UZC655286:UZC655325 UPG655286:UPG655325 UFK655286:UFK655325 TVO655286:TVO655325 TLS655286:TLS655325 TBW655286:TBW655325 SSA655286:SSA655325 SIE655286:SIE655325 RYI655286:RYI655325 ROM655286:ROM655325 REQ655286:REQ655325 QUU655286:QUU655325 QKY655286:QKY655325 QBC655286:QBC655325 PRG655286:PRG655325 PHK655286:PHK655325 OXO655286:OXO655325 ONS655286:ONS655325 ODW655286:ODW655325 NUA655286:NUA655325 NKE655286:NKE655325 NAI655286:NAI655325 MQM655286:MQM655325 MGQ655286:MGQ655325 LWU655286:LWU655325 LMY655286:LMY655325 LDC655286:LDC655325 KTG655286:KTG655325 KJK655286:KJK655325 JZO655286:JZO655325 JPS655286:JPS655325 JFW655286:JFW655325 IWA655286:IWA655325 IME655286:IME655325 ICI655286:ICI655325 HSM655286:HSM655325 HIQ655286:HIQ655325 GYU655286:GYU655325 GOY655286:GOY655325 GFC655286:GFC655325 FVG655286:FVG655325 FLK655286:FLK655325 FBO655286:FBO655325 ERS655286:ERS655325 EHW655286:EHW655325 DYA655286:DYA655325 DOE655286:DOE655325 DEI655286:DEI655325 CUM655286:CUM655325 CKQ655286:CKQ655325 CAU655286:CAU655325 BQY655286:BQY655325 BHC655286:BHC655325 AXG655286:AXG655325 ANK655286:ANK655325 ADO655286:ADO655325 TS655286:TS655325 JW655286:JW655325 O655286:O655325 WWI589750:WWI589789 WMM589750:WMM589789 WCQ589750:WCQ589789 VSU589750:VSU589789 VIY589750:VIY589789 UZC589750:UZC589789 UPG589750:UPG589789 UFK589750:UFK589789 TVO589750:TVO589789 TLS589750:TLS589789 TBW589750:TBW589789 SSA589750:SSA589789 SIE589750:SIE589789 RYI589750:RYI589789 ROM589750:ROM589789 REQ589750:REQ589789 QUU589750:QUU589789 QKY589750:QKY589789 QBC589750:QBC589789 PRG589750:PRG589789 PHK589750:PHK589789 OXO589750:OXO589789 ONS589750:ONS589789 ODW589750:ODW589789 NUA589750:NUA589789 NKE589750:NKE589789 NAI589750:NAI589789 MQM589750:MQM589789 MGQ589750:MGQ589789 LWU589750:LWU589789 LMY589750:LMY589789 LDC589750:LDC589789 KTG589750:KTG589789 KJK589750:KJK589789 JZO589750:JZO589789 JPS589750:JPS589789 JFW589750:JFW589789 IWA589750:IWA589789 IME589750:IME589789 ICI589750:ICI589789 HSM589750:HSM589789 HIQ589750:HIQ589789 GYU589750:GYU589789 GOY589750:GOY589789 GFC589750:GFC589789 FVG589750:FVG589789 FLK589750:FLK589789 FBO589750:FBO589789 ERS589750:ERS589789 EHW589750:EHW589789 DYA589750:DYA589789 DOE589750:DOE589789 DEI589750:DEI589789 CUM589750:CUM589789 CKQ589750:CKQ589789 CAU589750:CAU589789 BQY589750:BQY589789 BHC589750:BHC589789 AXG589750:AXG589789 ANK589750:ANK589789 ADO589750:ADO589789 TS589750:TS589789 JW589750:JW589789 O589750:O589789 WWI524214:WWI524253 WMM524214:WMM524253 WCQ524214:WCQ524253 VSU524214:VSU524253 VIY524214:VIY524253 UZC524214:UZC524253 UPG524214:UPG524253 UFK524214:UFK524253 TVO524214:TVO524253 TLS524214:TLS524253 TBW524214:TBW524253 SSA524214:SSA524253 SIE524214:SIE524253 RYI524214:RYI524253 ROM524214:ROM524253 REQ524214:REQ524253 QUU524214:QUU524253 QKY524214:QKY524253 QBC524214:QBC524253 PRG524214:PRG524253 PHK524214:PHK524253 OXO524214:OXO524253 ONS524214:ONS524253 ODW524214:ODW524253 NUA524214:NUA524253 NKE524214:NKE524253 NAI524214:NAI524253 MQM524214:MQM524253 MGQ524214:MGQ524253 LWU524214:LWU524253 LMY524214:LMY524253 LDC524214:LDC524253 KTG524214:KTG524253 KJK524214:KJK524253 JZO524214:JZO524253 JPS524214:JPS524253 JFW524214:JFW524253 IWA524214:IWA524253 IME524214:IME524253 ICI524214:ICI524253 HSM524214:HSM524253 HIQ524214:HIQ524253 GYU524214:GYU524253 GOY524214:GOY524253 GFC524214:GFC524253 FVG524214:FVG524253 FLK524214:FLK524253 FBO524214:FBO524253 ERS524214:ERS524253 EHW524214:EHW524253 DYA524214:DYA524253 DOE524214:DOE524253 DEI524214:DEI524253 CUM524214:CUM524253 CKQ524214:CKQ524253 CAU524214:CAU524253 BQY524214:BQY524253 BHC524214:BHC524253 AXG524214:AXG524253 ANK524214:ANK524253 ADO524214:ADO524253 TS524214:TS524253 JW524214:JW524253 O524214:O524253 WWI458678:WWI458717 WMM458678:WMM458717 WCQ458678:WCQ458717 VSU458678:VSU458717 VIY458678:VIY458717 UZC458678:UZC458717 UPG458678:UPG458717 UFK458678:UFK458717 TVO458678:TVO458717 TLS458678:TLS458717 TBW458678:TBW458717 SSA458678:SSA458717 SIE458678:SIE458717 RYI458678:RYI458717 ROM458678:ROM458717 REQ458678:REQ458717 QUU458678:QUU458717 QKY458678:QKY458717 QBC458678:QBC458717 PRG458678:PRG458717 PHK458678:PHK458717 OXO458678:OXO458717 ONS458678:ONS458717 ODW458678:ODW458717 NUA458678:NUA458717 NKE458678:NKE458717 NAI458678:NAI458717 MQM458678:MQM458717 MGQ458678:MGQ458717 LWU458678:LWU458717 LMY458678:LMY458717 LDC458678:LDC458717 KTG458678:KTG458717 KJK458678:KJK458717 JZO458678:JZO458717 JPS458678:JPS458717 JFW458678:JFW458717 IWA458678:IWA458717 IME458678:IME458717 ICI458678:ICI458717 HSM458678:HSM458717 HIQ458678:HIQ458717 GYU458678:GYU458717 GOY458678:GOY458717 GFC458678:GFC458717 FVG458678:FVG458717 FLK458678:FLK458717 FBO458678:FBO458717 ERS458678:ERS458717 EHW458678:EHW458717 DYA458678:DYA458717 DOE458678:DOE458717 DEI458678:DEI458717 CUM458678:CUM458717 CKQ458678:CKQ458717 CAU458678:CAU458717 BQY458678:BQY458717 BHC458678:BHC458717 AXG458678:AXG458717 ANK458678:ANK458717 ADO458678:ADO458717 TS458678:TS458717 JW458678:JW458717 O458678:O458717 WWI393142:WWI393181 WMM393142:WMM393181 WCQ393142:WCQ393181 VSU393142:VSU393181 VIY393142:VIY393181 UZC393142:UZC393181 UPG393142:UPG393181 UFK393142:UFK393181 TVO393142:TVO393181 TLS393142:TLS393181 TBW393142:TBW393181 SSA393142:SSA393181 SIE393142:SIE393181 RYI393142:RYI393181 ROM393142:ROM393181 REQ393142:REQ393181 QUU393142:QUU393181 QKY393142:QKY393181 QBC393142:QBC393181 PRG393142:PRG393181 PHK393142:PHK393181 OXO393142:OXO393181 ONS393142:ONS393181 ODW393142:ODW393181 NUA393142:NUA393181 NKE393142:NKE393181 NAI393142:NAI393181 MQM393142:MQM393181 MGQ393142:MGQ393181 LWU393142:LWU393181 LMY393142:LMY393181 LDC393142:LDC393181 KTG393142:KTG393181 KJK393142:KJK393181 JZO393142:JZO393181 JPS393142:JPS393181 JFW393142:JFW393181 IWA393142:IWA393181 IME393142:IME393181 ICI393142:ICI393181 HSM393142:HSM393181 HIQ393142:HIQ393181 GYU393142:GYU393181 GOY393142:GOY393181 GFC393142:GFC393181 FVG393142:FVG393181 FLK393142:FLK393181 FBO393142:FBO393181 ERS393142:ERS393181 EHW393142:EHW393181 DYA393142:DYA393181 DOE393142:DOE393181 DEI393142:DEI393181 CUM393142:CUM393181 CKQ393142:CKQ393181 CAU393142:CAU393181 BQY393142:BQY393181 BHC393142:BHC393181 AXG393142:AXG393181 ANK393142:ANK393181 ADO393142:ADO393181 TS393142:TS393181 JW393142:JW393181 O393142:O393181 WWI327606:WWI327645 WMM327606:WMM327645 WCQ327606:WCQ327645 VSU327606:VSU327645 VIY327606:VIY327645 UZC327606:UZC327645 UPG327606:UPG327645 UFK327606:UFK327645 TVO327606:TVO327645 TLS327606:TLS327645 TBW327606:TBW327645 SSA327606:SSA327645 SIE327606:SIE327645 RYI327606:RYI327645 ROM327606:ROM327645 REQ327606:REQ327645 QUU327606:QUU327645 QKY327606:QKY327645 QBC327606:QBC327645 PRG327606:PRG327645 PHK327606:PHK327645 OXO327606:OXO327645 ONS327606:ONS327645 ODW327606:ODW327645 NUA327606:NUA327645 NKE327606:NKE327645 NAI327606:NAI327645 MQM327606:MQM327645 MGQ327606:MGQ327645 LWU327606:LWU327645 LMY327606:LMY327645 LDC327606:LDC327645 KTG327606:KTG327645 KJK327606:KJK327645 JZO327606:JZO327645 JPS327606:JPS327645 JFW327606:JFW327645 IWA327606:IWA327645 IME327606:IME327645 ICI327606:ICI327645 HSM327606:HSM327645 HIQ327606:HIQ327645 GYU327606:GYU327645 GOY327606:GOY327645 GFC327606:GFC327645 FVG327606:FVG327645 FLK327606:FLK327645 FBO327606:FBO327645 ERS327606:ERS327645 EHW327606:EHW327645 DYA327606:DYA327645 DOE327606:DOE327645 DEI327606:DEI327645 CUM327606:CUM327645 CKQ327606:CKQ327645 CAU327606:CAU327645 BQY327606:BQY327645 BHC327606:BHC327645 AXG327606:AXG327645 ANK327606:ANK327645 ADO327606:ADO327645 TS327606:TS327645 JW327606:JW327645 O327606:O327645 WWI262070:WWI262109 WMM262070:WMM262109 WCQ262070:WCQ262109 VSU262070:VSU262109 VIY262070:VIY262109 UZC262070:UZC262109 UPG262070:UPG262109 UFK262070:UFK262109 TVO262070:TVO262109 TLS262070:TLS262109 TBW262070:TBW262109 SSA262070:SSA262109 SIE262070:SIE262109 RYI262070:RYI262109 ROM262070:ROM262109 REQ262070:REQ262109 QUU262070:QUU262109 QKY262070:QKY262109 QBC262070:QBC262109 PRG262070:PRG262109 PHK262070:PHK262109 OXO262070:OXO262109 ONS262070:ONS262109 ODW262070:ODW262109 NUA262070:NUA262109 NKE262070:NKE262109 NAI262070:NAI262109 MQM262070:MQM262109 MGQ262070:MGQ262109 LWU262070:LWU262109 LMY262070:LMY262109 LDC262070:LDC262109 KTG262070:KTG262109 KJK262070:KJK262109 JZO262070:JZO262109 JPS262070:JPS262109 JFW262070:JFW262109 IWA262070:IWA262109 IME262070:IME262109 ICI262070:ICI262109 HSM262070:HSM262109 HIQ262070:HIQ262109 GYU262070:GYU262109 GOY262070:GOY262109 GFC262070:GFC262109 FVG262070:FVG262109 FLK262070:FLK262109 FBO262070:FBO262109 ERS262070:ERS262109 EHW262070:EHW262109 DYA262070:DYA262109 DOE262070:DOE262109 DEI262070:DEI262109 CUM262070:CUM262109 CKQ262070:CKQ262109 CAU262070:CAU262109 BQY262070:BQY262109 BHC262070:BHC262109 AXG262070:AXG262109 ANK262070:ANK262109 ADO262070:ADO262109 TS262070:TS262109 JW262070:JW262109 O262070:O262109 WWI196534:WWI196573 WMM196534:WMM196573 WCQ196534:WCQ196573 VSU196534:VSU196573 VIY196534:VIY196573 UZC196534:UZC196573 UPG196534:UPG196573 UFK196534:UFK196573 TVO196534:TVO196573 TLS196534:TLS196573 TBW196534:TBW196573 SSA196534:SSA196573 SIE196534:SIE196573 RYI196534:RYI196573 ROM196534:ROM196573 REQ196534:REQ196573 QUU196534:QUU196573 QKY196534:QKY196573 QBC196534:QBC196573 PRG196534:PRG196573 PHK196534:PHK196573 OXO196534:OXO196573 ONS196534:ONS196573 ODW196534:ODW196573 NUA196534:NUA196573 NKE196534:NKE196573 NAI196534:NAI196573 MQM196534:MQM196573 MGQ196534:MGQ196573 LWU196534:LWU196573 LMY196534:LMY196573 LDC196534:LDC196573 KTG196534:KTG196573 KJK196534:KJK196573 JZO196534:JZO196573 JPS196534:JPS196573 JFW196534:JFW196573 IWA196534:IWA196573 IME196534:IME196573 ICI196534:ICI196573 HSM196534:HSM196573 HIQ196534:HIQ196573 GYU196534:GYU196573 GOY196534:GOY196573 GFC196534:GFC196573 FVG196534:FVG196573 FLK196534:FLK196573 FBO196534:FBO196573 ERS196534:ERS196573 EHW196534:EHW196573 DYA196534:DYA196573 DOE196534:DOE196573 DEI196534:DEI196573 CUM196534:CUM196573 CKQ196534:CKQ196573 CAU196534:CAU196573 BQY196534:BQY196573 BHC196534:BHC196573 AXG196534:AXG196573 ANK196534:ANK196573 ADO196534:ADO196573 TS196534:TS196573 JW196534:JW196573 O196534:O196573 WWI130998:WWI131037 WMM130998:WMM131037 WCQ130998:WCQ131037 VSU130998:VSU131037 VIY130998:VIY131037 UZC130998:UZC131037 UPG130998:UPG131037 UFK130998:UFK131037 TVO130998:TVO131037 TLS130998:TLS131037 TBW130998:TBW131037 SSA130998:SSA131037 SIE130998:SIE131037 RYI130998:RYI131037 ROM130998:ROM131037 REQ130998:REQ131037 QUU130998:QUU131037 QKY130998:QKY131037 QBC130998:QBC131037 PRG130998:PRG131037 PHK130998:PHK131037 OXO130998:OXO131037 ONS130998:ONS131037 ODW130998:ODW131037 NUA130998:NUA131037 NKE130998:NKE131037 NAI130998:NAI131037 MQM130998:MQM131037 MGQ130998:MGQ131037 LWU130998:LWU131037 LMY130998:LMY131037 LDC130998:LDC131037 KTG130998:KTG131037 KJK130998:KJK131037 JZO130998:JZO131037 JPS130998:JPS131037 JFW130998:JFW131037 IWA130998:IWA131037 IME130998:IME131037 ICI130998:ICI131037 HSM130998:HSM131037 HIQ130998:HIQ131037 GYU130998:GYU131037 GOY130998:GOY131037 GFC130998:GFC131037 FVG130998:FVG131037 FLK130998:FLK131037 FBO130998:FBO131037 ERS130998:ERS131037 EHW130998:EHW131037 DYA130998:DYA131037 DOE130998:DOE131037 DEI130998:DEI131037 CUM130998:CUM131037 CKQ130998:CKQ131037 CAU130998:CAU131037 BQY130998:BQY131037 BHC130998:BHC131037 AXG130998:AXG131037 ANK130998:ANK131037 ADO130998:ADO131037 TS130998:TS131037 JW130998:JW131037 O130998:O131037 WWI65462:WWI65501 WMM65462:WMM65501 WCQ65462:WCQ65501 VSU65462:VSU65501 VIY65462:VIY65501 UZC65462:UZC65501 UPG65462:UPG65501 UFK65462:UFK65501 TVO65462:TVO65501 TLS65462:TLS65501 TBW65462:TBW65501 SSA65462:SSA65501 SIE65462:SIE65501 RYI65462:RYI65501 ROM65462:ROM65501 REQ65462:REQ65501 QUU65462:QUU65501 QKY65462:QKY65501 QBC65462:QBC65501 PRG65462:PRG65501 PHK65462:PHK65501 OXO65462:OXO65501 ONS65462:ONS65501 ODW65462:ODW65501 NUA65462:NUA65501 NKE65462:NKE65501 NAI65462:NAI65501 MQM65462:MQM65501 MGQ65462:MGQ65501 LWU65462:LWU65501 LMY65462:LMY65501 LDC65462:LDC65501 KTG65462:KTG65501 KJK65462:KJK65501 JZO65462:JZO65501 JPS65462:JPS65501 JFW65462:JFW65501 IWA65462:IWA65501 IME65462:IME65501 ICI65462:ICI65501 HSM65462:HSM65501 HIQ65462:HIQ65501 GYU65462:GYU65501 GOY65462:GOY65501 GFC65462:GFC65501 FVG65462:FVG65501 FLK65462:FLK65501 FBO65462:FBO65501 ERS65462:ERS65501 EHW65462:EHW65501 DYA65462:DYA65501 DOE65462:DOE65501 DEI65462:DEI65501 CUM65462:CUM65501 CKQ65462:CKQ65501 CAU65462:CAU65501 BQY65462:BQY65501 BHC65462:BHC65501 AXG65462:AXG65501 ANK65462:ANK65501 ADO65462:ADO65501 TS65462:TS65501 JW65462:JW65501 O65462:O65501 WWI7:WWI46 WMM7:WMM46 WCQ7:WCQ46 VSU7:VSU46 VIY7:VIY46 UZC7:UZC46 UPG7:UPG46 UFK7:UFK46 TVO7:TVO46 TLS7:TLS46 TBW7:TBW46 SSA7:SSA46 SIE7:SIE46 RYI7:RYI46 ROM7:ROM46 REQ7:REQ46 QUU7:QUU46 QKY7:QKY46 QBC7:QBC46 PRG7:PRG46 PHK7:PHK46 OXO7:OXO46 ONS7:ONS46 ODW7:ODW46 NUA7:NUA46 NKE7:NKE46 NAI7:NAI46 MQM7:MQM46 MGQ7:MGQ46 LWU7:LWU46 LMY7:LMY46 LDC7:LDC46 KTG7:KTG46 KJK7:KJK46 JZO7:JZO46 JPS7:JPS46 JFW7:JFW46 IWA7:IWA46 IME7:IME46 ICI7:ICI46 HSM7:HSM46 HIQ7:HIQ46 GYU7:GYU46 GOY7:GOY46 GFC7:GFC46 FVG7:FVG46 FLK7:FLK46 FBO7:FBO46 ERS7:ERS46 EHW7:EHW46 DYA7:DYA46 DOE7:DOE46 DEI7:DEI46 CUM7:CUM46 CKQ7:CKQ46 CAU7:CAU46 BQY7:BQY46 BHC7:BHC46 AXG7:AXG46 ANK7:ANK46 ADO7:ADO46 TS7:TS46 ADF7:ADF46 JT7:JT46 WWF982966:WWF983005 WMJ982966:WMJ983005 WCN982966:WCN983005 VSR982966:VSR983005 VIV982966:VIV983005 UYZ982966:UYZ983005 UPD982966:UPD983005 UFH982966:UFH983005 TVL982966:TVL983005 TLP982966:TLP983005 TBT982966:TBT983005 SRX982966:SRX983005 SIB982966:SIB983005 RYF982966:RYF983005 ROJ982966:ROJ983005 REN982966:REN983005 QUR982966:QUR983005 QKV982966:QKV983005 QAZ982966:QAZ983005 PRD982966:PRD983005 PHH982966:PHH983005 OXL982966:OXL983005 ONP982966:ONP983005 ODT982966:ODT983005 NTX982966:NTX983005 NKB982966:NKB983005 NAF982966:NAF983005 MQJ982966:MQJ983005 MGN982966:MGN983005 LWR982966:LWR983005 LMV982966:LMV983005 LCZ982966:LCZ983005 KTD982966:KTD983005 KJH982966:KJH983005 JZL982966:JZL983005 JPP982966:JPP983005 JFT982966:JFT983005 IVX982966:IVX983005 IMB982966:IMB983005 ICF982966:ICF983005 HSJ982966:HSJ983005 HIN982966:HIN983005 GYR982966:GYR983005 GOV982966:GOV983005 GEZ982966:GEZ983005 FVD982966:FVD983005 FLH982966:FLH983005 FBL982966:FBL983005 ERP982966:ERP983005 EHT982966:EHT983005 DXX982966:DXX983005 DOB982966:DOB983005 DEF982966:DEF983005 CUJ982966:CUJ983005 CKN982966:CKN983005 CAR982966:CAR983005 BQV982966:BQV983005 BGZ982966:BGZ983005 AXD982966:AXD983005 ANH982966:ANH983005 ADL982966:ADL983005 TP982966:TP983005 JT982966:JT983005 L982966:L983005 WWF917430:WWF917469 WMJ917430:WMJ917469 WCN917430:WCN917469 VSR917430:VSR917469 VIV917430:VIV917469 UYZ917430:UYZ917469 UPD917430:UPD917469 UFH917430:UFH917469 TVL917430:TVL917469 TLP917430:TLP917469 TBT917430:TBT917469 SRX917430:SRX917469 SIB917430:SIB917469 RYF917430:RYF917469 ROJ917430:ROJ917469 REN917430:REN917469 QUR917430:QUR917469 QKV917430:QKV917469 QAZ917430:QAZ917469 PRD917430:PRD917469 PHH917430:PHH917469 OXL917430:OXL917469 ONP917430:ONP917469 ODT917430:ODT917469 NTX917430:NTX917469 NKB917430:NKB917469 NAF917430:NAF917469 MQJ917430:MQJ917469 MGN917430:MGN917469 LWR917430:LWR917469 LMV917430:LMV917469 LCZ917430:LCZ917469 KTD917430:KTD917469 KJH917430:KJH917469 JZL917430:JZL917469 JPP917430:JPP917469 JFT917430:JFT917469 IVX917430:IVX917469 IMB917430:IMB917469 ICF917430:ICF917469 HSJ917430:HSJ917469 HIN917430:HIN917469 GYR917430:GYR917469 GOV917430:GOV917469 GEZ917430:GEZ917469 FVD917430:FVD917469 FLH917430:FLH917469 FBL917430:FBL917469 ERP917430:ERP917469 EHT917430:EHT917469 DXX917430:DXX917469 DOB917430:DOB917469 DEF917430:DEF917469 CUJ917430:CUJ917469 CKN917430:CKN917469 CAR917430:CAR917469 BQV917430:BQV917469 BGZ917430:BGZ917469 AXD917430:AXD917469 ANH917430:ANH917469 ADL917430:ADL917469 TP917430:TP917469 JT917430:JT917469 L917430:L917469 WWF851894:WWF851933 WMJ851894:WMJ851933 WCN851894:WCN851933 VSR851894:VSR851933 VIV851894:VIV851933 UYZ851894:UYZ851933 UPD851894:UPD851933 UFH851894:UFH851933 TVL851894:TVL851933 TLP851894:TLP851933 TBT851894:TBT851933 SRX851894:SRX851933 SIB851894:SIB851933 RYF851894:RYF851933 ROJ851894:ROJ851933 REN851894:REN851933 QUR851894:QUR851933 QKV851894:QKV851933 QAZ851894:QAZ851933 PRD851894:PRD851933 PHH851894:PHH851933 OXL851894:OXL851933 ONP851894:ONP851933 ODT851894:ODT851933 NTX851894:NTX851933 NKB851894:NKB851933 NAF851894:NAF851933 MQJ851894:MQJ851933 MGN851894:MGN851933 LWR851894:LWR851933 LMV851894:LMV851933 LCZ851894:LCZ851933 KTD851894:KTD851933 KJH851894:KJH851933 JZL851894:JZL851933 JPP851894:JPP851933 JFT851894:JFT851933 IVX851894:IVX851933 IMB851894:IMB851933 ICF851894:ICF851933 HSJ851894:HSJ851933 HIN851894:HIN851933 GYR851894:GYR851933 GOV851894:GOV851933 GEZ851894:GEZ851933 FVD851894:FVD851933 FLH851894:FLH851933 FBL851894:FBL851933 ERP851894:ERP851933 EHT851894:EHT851933 DXX851894:DXX851933 DOB851894:DOB851933 DEF851894:DEF851933 CUJ851894:CUJ851933 CKN851894:CKN851933 CAR851894:CAR851933 BQV851894:BQV851933 BGZ851894:BGZ851933 AXD851894:AXD851933 ANH851894:ANH851933 ADL851894:ADL851933 TP851894:TP851933 JT851894:JT851933 L851894:L851933 WWF786358:WWF786397 WMJ786358:WMJ786397 WCN786358:WCN786397 VSR786358:VSR786397 VIV786358:VIV786397 UYZ786358:UYZ786397 UPD786358:UPD786397 UFH786358:UFH786397 TVL786358:TVL786397 TLP786358:TLP786397 TBT786358:TBT786397 SRX786358:SRX786397 SIB786358:SIB786397 RYF786358:RYF786397 ROJ786358:ROJ786397 REN786358:REN786397 QUR786358:QUR786397 QKV786358:QKV786397 QAZ786358:QAZ786397 PRD786358:PRD786397 PHH786358:PHH786397 OXL786358:OXL786397 ONP786358:ONP786397 ODT786358:ODT786397 NTX786358:NTX786397 NKB786358:NKB786397 NAF786358:NAF786397 MQJ786358:MQJ786397 MGN786358:MGN786397 LWR786358:LWR786397 LMV786358:LMV786397 LCZ786358:LCZ786397 KTD786358:KTD786397 KJH786358:KJH786397 JZL786358:JZL786397 JPP786358:JPP786397 JFT786358:JFT786397 IVX786358:IVX786397 IMB786358:IMB786397 ICF786358:ICF786397 HSJ786358:HSJ786397 HIN786358:HIN786397 GYR786358:GYR786397 GOV786358:GOV786397 GEZ786358:GEZ786397 FVD786358:FVD786397 FLH786358:FLH786397 FBL786358:FBL786397 ERP786358:ERP786397 EHT786358:EHT786397 DXX786358:DXX786397 DOB786358:DOB786397 DEF786358:DEF786397 CUJ786358:CUJ786397 CKN786358:CKN786397 CAR786358:CAR786397 BQV786358:BQV786397 BGZ786358:BGZ786397 AXD786358:AXD786397 ANH786358:ANH786397 ADL786358:ADL786397 TP786358:TP786397 JT786358:JT786397 L786358:L786397 WWF720822:WWF720861 WMJ720822:WMJ720861 WCN720822:WCN720861 VSR720822:VSR720861 VIV720822:VIV720861 UYZ720822:UYZ720861 UPD720822:UPD720861 UFH720822:UFH720861 TVL720822:TVL720861 TLP720822:TLP720861 TBT720822:TBT720861 SRX720822:SRX720861 SIB720822:SIB720861 RYF720822:RYF720861 ROJ720822:ROJ720861 REN720822:REN720861 QUR720822:QUR720861 QKV720822:QKV720861 QAZ720822:QAZ720861 PRD720822:PRD720861 PHH720822:PHH720861 OXL720822:OXL720861 ONP720822:ONP720861 ODT720822:ODT720861 NTX720822:NTX720861 NKB720822:NKB720861 NAF720822:NAF720861 MQJ720822:MQJ720861 MGN720822:MGN720861 LWR720822:LWR720861 LMV720822:LMV720861 LCZ720822:LCZ720861 KTD720822:KTD720861 KJH720822:KJH720861 JZL720822:JZL720861 JPP720822:JPP720861 JFT720822:JFT720861 IVX720822:IVX720861 IMB720822:IMB720861 ICF720822:ICF720861 HSJ720822:HSJ720861 HIN720822:HIN720861 GYR720822:GYR720861 GOV720822:GOV720861 GEZ720822:GEZ720861 FVD720822:FVD720861 FLH720822:FLH720861 FBL720822:FBL720861 ERP720822:ERP720861 EHT720822:EHT720861 DXX720822:DXX720861 DOB720822:DOB720861 DEF720822:DEF720861 CUJ720822:CUJ720861 CKN720822:CKN720861 CAR720822:CAR720861 BQV720822:BQV720861 BGZ720822:BGZ720861 AXD720822:AXD720861 ANH720822:ANH720861 ADL720822:ADL720861 TP720822:TP720861 JT720822:JT720861 L720822:L720861 WWF655286:WWF655325 WMJ655286:WMJ655325 WCN655286:WCN655325 VSR655286:VSR655325 VIV655286:VIV655325 UYZ655286:UYZ655325 UPD655286:UPD655325 UFH655286:UFH655325 TVL655286:TVL655325 TLP655286:TLP655325 TBT655286:TBT655325 SRX655286:SRX655325 SIB655286:SIB655325 RYF655286:RYF655325 ROJ655286:ROJ655325 REN655286:REN655325 QUR655286:QUR655325 QKV655286:QKV655325 QAZ655286:QAZ655325 PRD655286:PRD655325 PHH655286:PHH655325 OXL655286:OXL655325 ONP655286:ONP655325 ODT655286:ODT655325 NTX655286:NTX655325 NKB655286:NKB655325 NAF655286:NAF655325 MQJ655286:MQJ655325 MGN655286:MGN655325 LWR655286:LWR655325 LMV655286:LMV655325 LCZ655286:LCZ655325 KTD655286:KTD655325 KJH655286:KJH655325 JZL655286:JZL655325 JPP655286:JPP655325 JFT655286:JFT655325 IVX655286:IVX655325 IMB655286:IMB655325 ICF655286:ICF655325 HSJ655286:HSJ655325 HIN655286:HIN655325 GYR655286:GYR655325 GOV655286:GOV655325 GEZ655286:GEZ655325 FVD655286:FVD655325 FLH655286:FLH655325 FBL655286:FBL655325 ERP655286:ERP655325 EHT655286:EHT655325 DXX655286:DXX655325 DOB655286:DOB655325 DEF655286:DEF655325 CUJ655286:CUJ655325 CKN655286:CKN655325 CAR655286:CAR655325 BQV655286:BQV655325 BGZ655286:BGZ655325 AXD655286:AXD655325 ANH655286:ANH655325 ADL655286:ADL655325 TP655286:TP655325 JT655286:JT655325 L655286:L655325 WWF589750:WWF589789 WMJ589750:WMJ589789 WCN589750:WCN589789 VSR589750:VSR589789 VIV589750:VIV589789 UYZ589750:UYZ589789 UPD589750:UPD589789 UFH589750:UFH589789 TVL589750:TVL589789 TLP589750:TLP589789 TBT589750:TBT589789 SRX589750:SRX589789 SIB589750:SIB589789 RYF589750:RYF589789 ROJ589750:ROJ589789 REN589750:REN589789 QUR589750:QUR589789 QKV589750:QKV589789 QAZ589750:QAZ589789 PRD589750:PRD589789 PHH589750:PHH589789 OXL589750:OXL589789 ONP589750:ONP589789 ODT589750:ODT589789 NTX589750:NTX589789 NKB589750:NKB589789 NAF589750:NAF589789 MQJ589750:MQJ589789 MGN589750:MGN589789 LWR589750:LWR589789 LMV589750:LMV589789 LCZ589750:LCZ589789 KTD589750:KTD589789 KJH589750:KJH589789 JZL589750:JZL589789 JPP589750:JPP589789 JFT589750:JFT589789 IVX589750:IVX589789 IMB589750:IMB589789 ICF589750:ICF589789 HSJ589750:HSJ589789 HIN589750:HIN589789 GYR589750:GYR589789 GOV589750:GOV589789 GEZ589750:GEZ589789 FVD589750:FVD589789 FLH589750:FLH589789 FBL589750:FBL589789 ERP589750:ERP589789 EHT589750:EHT589789 DXX589750:DXX589789 DOB589750:DOB589789 DEF589750:DEF589789 CUJ589750:CUJ589789 CKN589750:CKN589789 CAR589750:CAR589789 BQV589750:BQV589789 BGZ589750:BGZ589789 AXD589750:AXD589789 ANH589750:ANH589789 ADL589750:ADL589789 TP589750:TP589789 JT589750:JT589789 L589750:L589789 WWF524214:WWF524253 WMJ524214:WMJ524253 WCN524214:WCN524253 VSR524214:VSR524253 VIV524214:VIV524253 UYZ524214:UYZ524253 UPD524214:UPD524253 UFH524214:UFH524253 TVL524214:TVL524253 TLP524214:TLP524253 TBT524214:TBT524253 SRX524214:SRX524253 SIB524214:SIB524253 RYF524214:RYF524253 ROJ524214:ROJ524253 REN524214:REN524253 QUR524214:QUR524253 QKV524214:QKV524253 QAZ524214:QAZ524253 PRD524214:PRD524253 PHH524214:PHH524253 OXL524214:OXL524253 ONP524214:ONP524253 ODT524214:ODT524253 NTX524214:NTX524253 NKB524214:NKB524253 NAF524214:NAF524253 MQJ524214:MQJ524253 MGN524214:MGN524253 LWR524214:LWR524253 LMV524214:LMV524253 LCZ524214:LCZ524253 KTD524214:KTD524253 KJH524214:KJH524253 JZL524214:JZL524253 JPP524214:JPP524253 JFT524214:JFT524253 IVX524214:IVX524253 IMB524214:IMB524253 ICF524214:ICF524253 HSJ524214:HSJ524253 HIN524214:HIN524253 GYR524214:GYR524253 GOV524214:GOV524253 GEZ524214:GEZ524253 FVD524214:FVD524253 FLH524214:FLH524253 FBL524214:FBL524253 ERP524214:ERP524253 EHT524214:EHT524253 DXX524214:DXX524253 DOB524214:DOB524253 DEF524214:DEF524253 CUJ524214:CUJ524253 CKN524214:CKN524253 CAR524214:CAR524253 BQV524214:BQV524253 BGZ524214:BGZ524253 AXD524214:AXD524253 ANH524214:ANH524253 ADL524214:ADL524253 TP524214:TP524253 JT524214:JT524253 L524214:L524253 WWF458678:WWF458717 WMJ458678:WMJ458717 WCN458678:WCN458717 VSR458678:VSR458717 VIV458678:VIV458717 UYZ458678:UYZ458717 UPD458678:UPD458717 UFH458678:UFH458717 TVL458678:TVL458717 TLP458678:TLP458717 TBT458678:TBT458717 SRX458678:SRX458717 SIB458678:SIB458717 RYF458678:RYF458717 ROJ458678:ROJ458717 REN458678:REN458717 QUR458678:QUR458717 QKV458678:QKV458717 QAZ458678:QAZ458717 PRD458678:PRD458717 PHH458678:PHH458717 OXL458678:OXL458717 ONP458678:ONP458717 ODT458678:ODT458717 NTX458678:NTX458717 NKB458678:NKB458717 NAF458678:NAF458717 MQJ458678:MQJ458717 MGN458678:MGN458717 LWR458678:LWR458717 LMV458678:LMV458717 LCZ458678:LCZ458717 KTD458678:KTD458717 KJH458678:KJH458717 JZL458678:JZL458717 JPP458678:JPP458717 JFT458678:JFT458717 IVX458678:IVX458717 IMB458678:IMB458717 ICF458678:ICF458717 HSJ458678:HSJ458717 HIN458678:HIN458717 GYR458678:GYR458717 GOV458678:GOV458717 GEZ458678:GEZ458717 FVD458678:FVD458717 FLH458678:FLH458717 FBL458678:FBL458717 ERP458678:ERP458717 EHT458678:EHT458717 DXX458678:DXX458717 DOB458678:DOB458717 DEF458678:DEF458717 CUJ458678:CUJ458717 CKN458678:CKN458717 CAR458678:CAR458717 BQV458678:BQV458717 BGZ458678:BGZ458717 AXD458678:AXD458717 ANH458678:ANH458717 ADL458678:ADL458717 TP458678:TP458717 JT458678:JT458717 L458678:L458717 WWF393142:WWF393181 WMJ393142:WMJ393181 WCN393142:WCN393181 VSR393142:VSR393181 VIV393142:VIV393181 UYZ393142:UYZ393181 UPD393142:UPD393181 UFH393142:UFH393181 TVL393142:TVL393181 TLP393142:TLP393181 TBT393142:TBT393181 SRX393142:SRX393181 SIB393142:SIB393181 RYF393142:RYF393181 ROJ393142:ROJ393181 REN393142:REN393181 QUR393142:QUR393181 QKV393142:QKV393181 QAZ393142:QAZ393181 PRD393142:PRD393181 PHH393142:PHH393181 OXL393142:OXL393181 ONP393142:ONP393181 ODT393142:ODT393181 NTX393142:NTX393181 NKB393142:NKB393181 NAF393142:NAF393181 MQJ393142:MQJ393181 MGN393142:MGN393181 LWR393142:LWR393181 LMV393142:LMV393181 LCZ393142:LCZ393181 KTD393142:KTD393181 KJH393142:KJH393181 JZL393142:JZL393181 JPP393142:JPP393181 JFT393142:JFT393181 IVX393142:IVX393181 IMB393142:IMB393181 ICF393142:ICF393181 HSJ393142:HSJ393181 HIN393142:HIN393181 GYR393142:GYR393181 GOV393142:GOV393181 GEZ393142:GEZ393181 FVD393142:FVD393181 FLH393142:FLH393181 FBL393142:FBL393181 ERP393142:ERP393181 EHT393142:EHT393181 DXX393142:DXX393181 DOB393142:DOB393181 DEF393142:DEF393181 CUJ393142:CUJ393181 CKN393142:CKN393181 CAR393142:CAR393181 BQV393142:BQV393181 BGZ393142:BGZ393181 AXD393142:AXD393181 ANH393142:ANH393181 ADL393142:ADL393181 TP393142:TP393181 JT393142:JT393181 L393142:L393181 WWF327606:WWF327645 WMJ327606:WMJ327645 WCN327606:WCN327645 VSR327606:VSR327645 VIV327606:VIV327645 UYZ327606:UYZ327645 UPD327606:UPD327645 UFH327606:UFH327645 TVL327606:TVL327645 TLP327606:TLP327645 TBT327606:TBT327645 SRX327606:SRX327645 SIB327606:SIB327645 RYF327606:RYF327645 ROJ327606:ROJ327645 REN327606:REN327645 QUR327606:QUR327645 QKV327606:QKV327645 QAZ327606:QAZ327645 PRD327606:PRD327645 PHH327606:PHH327645 OXL327606:OXL327645 ONP327606:ONP327645 ODT327606:ODT327645 NTX327606:NTX327645 NKB327606:NKB327645 NAF327606:NAF327645 MQJ327606:MQJ327645 MGN327606:MGN327645 LWR327606:LWR327645 LMV327606:LMV327645 LCZ327606:LCZ327645 KTD327606:KTD327645 KJH327606:KJH327645 JZL327606:JZL327645 JPP327606:JPP327645 JFT327606:JFT327645 IVX327606:IVX327645 IMB327606:IMB327645 ICF327606:ICF327645 HSJ327606:HSJ327645 HIN327606:HIN327645 GYR327606:GYR327645 GOV327606:GOV327645 GEZ327606:GEZ327645 FVD327606:FVD327645 FLH327606:FLH327645 FBL327606:FBL327645 ERP327606:ERP327645 EHT327606:EHT327645 DXX327606:DXX327645 DOB327606:DOB327645 DEF327606:DEF327645 CUJ327606:CUJ327645 CKN327606:CKN327645 CAR327606:CAR327645 BQV327606:BQV327645 BGZ327606:BGZ327645 AXD327606:AXD327645 ANH327606:ANH327645 ADL327606:ADL327645 TP327606:TP327645 JT327606:JT327645 L327606:L327645 WWF262070:WWF262109 WMJ262070:WMJ262109 WCN262070:WCN262109 VSR262070:VSR262109 VIV262070:VIV262109 UYZ262070:UYZ262109 UPD262070:UPD262109 UFH262070:UFH262109 TVL262070:TVL262109 TLP262070:TLP262109 TBT262070:TBT262109 SRX262070:SRX262109 SIB262070:SIB262109 RYF262070:RYF262109 ROJ262070:ROJ262109 REN262070:REN262109 QUR262070:QUR262109 QKV262070:QKV262109 QAZ262070:QAZ262109 PRD262070:PRD262109 PHH262070:PHH262109 OXL262070:OXL262109 ONP262070:ONP262109 ODT262070:ODT262109 NTX262070:NTX262109 NKB262070:NKB262109 NAF262070:NAF262109 MQJ262070:MQJ262109 MGN262070:MGN262109 LWR262070:LWR262109 LMV262070:LMV262109 LCZ262070:LCZ262109 KTD262070:KTD262109 KJH262070:KJH262109 JZL262070:JZL262109 JPP262070:JPP262109 JFT262070:JFT262109 IVX262070:IVX262109 IMB262070:IMB262109 ICF262070:ICF262109 HSJ262070:HSJ262109 HIN262070:HIN262109 GYR262070:GYR262109 GOV262070:GOV262109 GEZ262070:GEZ262109 FVD262070:FVD262109 FLH262070:FLH262109 FBL262070:FBL262109 ERP262070:ERP262109 EHT262070:EHT262109 DXX262070:DXX262109 DOB262070:DOB262109 DEF262070:DEF262109 CUJ262070:CUJ262109 CKN262070:CKN262109 CAR262070:CAR262109 BQV262070:BQV262109 BGZ262070:BGZ262109 AXD262070:AXD262109 ANH262070:ANH262109 ADL262070:ADL262109 TP262070:TP262109 JT262070:JT262109 L262070:L262109 WWF196534:WWF196573 WMJ196534:WMJ196573 WCN196534:WCN196573 VSR196534:VSR196573 VIV196534:VIV196573 UYZ196534:UYZ196573 UPD196534:UPD196573 UFH196534:UFH196573 TVL196534:TVL196573 TLP196534:TLP196573 TBT196534:TBT196573 SRX196534:SRX196573 SIB196534:SIB196573 RYF196534:RYF196573 ROJ196534:ROJ196573 REN196534:REN196573 QUR196534:QUR196573 QKV196534:QKV196573 QAZ196534:QAZ196573 PRD196534:PRD196573 PHH196534:PHH196573 OXL196534:OXL196573 ONP196534:ONP196573 ODT196534:ODT196573 NTX196534:NTX196573 NKB196534:NKB196573 NAF196534:NAF196573 MQJ196534:MQJ196573 MGN196534:MGN196573 LWR196534:LWR196573 LMV196534:LMV196573 LCZ196534:LCZ196573 KTD196534:KTD196573 KJH196534:KJH196573 JZL196534:JZL196573 JPP196534:JPP196573 JFT196534:JFT196573 IVX196534:IVX196573 IMB196534:IMB196573 ICF196534:ICF196573 HSJ196534:HSJ196573 HIN196534:HIN196573 GYR196534:GYR196573 GOV196534:GOV196573 GEZ196534:GEZ196573 FVD196534:FVD196573 FLH196534:FLH196573 FBL196534:FBL196573 ERP196534:ERP196573 EHT196534:EHT196573 DXX196534:DXX196573 DOB196534:DOB196573 DEF196534:DEF196573 CUJ196534:CUJ196573 CKN196534:CKN196573 CAR196534:CAR196573 BQV196534:BQV196573 BGZ196534:BGZ196573 AXD196534:AXD196573 ANH196534:ANH196573 ADL196534:ADL196573 TP196534:TP196573 JT196534:JT196573 L196534:L196573 WWF130998:WWF131037 WMJ130998:WMJ131037 WCN130998:WCN131037 VSR130998:VSR131037 VIV130998:VIV131037 UYZ130998:UYZ131037 UPD130998:UPD131037 UFH130998:UFH131037 TVL130998:TVL131037 TLP130998:TLP131037 TBT130998:TBT131037 SRX130998:SRX131037 SIB130998:SIB131037 RYF130998:RYF131037 ROJ130998:ROJ131037 REN130998:REN131037 QUR130998:QUR131037 QKV130998:QKV131037 QAZ130998:QAZ131037 PRD130998:PRD131037 PHH130998:PHH131037 OXL130998:OXL131037 ONP130998:ONP131037 ODT130998:ODT131037 NTX130998:NTX131037 NKB130998:NKB131037 NAF130998:NAF131037 MQJ130998:MQJ131037 MGN130998:MGN131037 LWR130998:LWR131037 LMV130998:LMV131037 LCZ130998:LCZ131037 KTD130998:KTD131037 KJH130998:KJH131037 JZL130998:JZL131037 JPP130998:JPP131037 JFT130998:JFT131037 IVX130998:IVX131037 IMB130998:IMB131037 ICF130998:ICF131037 HSJ130998:HSJ131037 HIN130998:HIN131037 GYR130998:GYR131037 GOV130998:GOV131037 GEZ130998:GEZ131037 FVD130998:FVD131037 FLH130998:FLH131037 FBL130998:FBL131037 ERP130998:ERP131037 EHT130998:EHT131037 DXX130998:DXX131037 DOB130998:DOB131037 DEF130998:DEF131037 CUJ130998:CUJ131037 CKN130998:CKN131037 CAR130998:CAR131037 BQV130998:BQV131037 BGZ130998:BGZ131037 AXD130998:AXD131037 ANH130998:ANH131037 ADL130998:ADL131037 TP130998:TP131037 JT130998:JT131037 L130998:L131037 WWF65462:WWF65501 WMJ65462:WMJ65501 WCN65462:WCN65501 VSR65462:VSR65501 VIV65462:VIV65501 UYZ65462:UYZ65501 UPD65462:UPD65501 UFH65462:UFH65501 TVL65462:TVL65501 TLP65462:TLP65501 TBT65462:TBT65501 SRX65462:SRX65501 SIB65462:SIB65501 RYF65462:RYF65501 ROJ65462:ROJ65501 REN65462:REN65501 QUR65462:QUR65501 QKV65462:QKV65501 QAZ65462:QAZ65501 PRD65462:PRD65501 PHH65462:PHH65501 OXL65462:OXL65501 ONP65462:ONP65501 ODT65462:ODT65501 NTX65462:NTX65501 NKB65462:NKB65501 NAF65462:NAF65501 MQJ65462:MQJ65501 MGN65462:MGN65501 LWR65462:LWR65501 LMV65462:LMV65501 LCZ65462:LCZ65501 KTD65462:KTD65501 KJH65462:KJH65501 JZL65462:JZL65501 JPP65462:JPP65501 JFT65462:JFT65501 IVX65462:IVX65501 IMB65462:IMB65501 ICF65462:ICF65501 HSJ65462:HSJ65501 HIN65462:HIN65501 GYR65462:GYR65501 GOV65462:GOV65501 GEZ65462:GEZ65501 FVD65462:FVD65501 FLH65462:FLH65501 FBL65462:FBL65501 ERP65462:ERP65501 EHT65462:EHT65501 DXX65462:DXX65501 DOB65462:DOB65501 DEF65462:DEF65501 CUJ65462:CUJ65501 CKN65462:CKN65501 CAR65462:CAR65501 BQV65462:BQV65501 BGZ65462:BGZ65501 AXD65462:AXD65501 ANH65462:ANH65501 ADL65462:ADL65501 TP65462:TP65501 JT65462:JT65501 L65462:L65501 WWF7:WWF46 WMJ7:WMJ46 WCN7:WCN46 VSR7:VSR46 VIV7:VIV46 UYZ7:UYZ46 UPD7:UPD46 UFH7:UFH46 TVL7:TVL46 TLP7:TLP46 TBT7:TBT46 SRX7:SRX46 SIB7:SIB46 RYF7:RYF46 ROJ7:ROJ46 REN7:REN46 QUR7:QUR46 QKV7:QKV46 QAZ7:QAZ46 PRD7:PRD46 PHH7:PHH46 OXL7:OXL46 ONP7:ONP46 ODT7:ODT46 NTX7:NTX46 NKB7:NKB46 NAF7:NAF46 MQJ7:MQJ46 MGN7:MGN46 LWR7:LWR46 LMV7:LMV46 LCZ7:LCZ46 KTD7:KTD46 KJH7:KJH46 JZL7:JZL46 JPP7:JPP46 JFT7:JFT46 IVX7:IVX46 IMB7:IMB46 ICF7:ICF46 HSJ7:HSJ46 HIN7:HIN46 GYR7:GYR46 GOV7:GOV46 GEZ7:GEZ46 FVD7:FVD46 FLH7:FLH46 FBL7:FBL46 ERP7:ERP46 EHT7:EHT46 DXX7:DXX46 DOB7:DOB46 DEF7:DEF46 CUJ7:CUJ46 CKN7:CKN46 CAR7:CAR46 BQV7:BQV46 BGZ7:BGZ46 AXD7:AXD46 ANH7:ANH46 ADL7:ADL46 TP7:TP46 TJ7:TJ46 JN7:JN46 WVZ982966:WVZ983005 WMD982966:WMD983005 WCH982966:WCH983005 VSL982966:VSL983005 VIP982966:VIP983005 UYT982966:UYT983005 UOX982966:UOX983005 UFB982966:UFB983005 TVF982966:TVF983005 TLJ982966:TLJ983005 TBN982966:TBN983005 SRR982966:SRR983005 SHV982966:SHV983005 RXZ982966:RXZ983005 ROD982966:ROD983005 REH982966:REH983005 QUL982966:QUL983005 QKP982966:QKP983005 QAT982966:QAT983005 PQX982966:PQX983005 PHB982966:PHB983005 OXF982966:OXF983005 ONJ982966:ONJ983005 ODN982966:ODN983005 NTR982966:NTR983005 NJV982966:NJV983005 MZZ982966:MZZ983005 MQD982966:MQD983005 MGH982966:MGH983005 LWL982966:LWL983005 LMP982966:LMP983005 LCT982966:LCT983005 KSX982966:KSX983005 KJB982966:KJB983005 JZF982966:JZF983005 JPJ982966:JPJ983005 JFN982966:JFN983005 IVR982966:IVR983005 ILV982966:ILV983005 IBZ982966:IBZ983005 HSD982966:HSD983005 HIH982966:HIH983005 GYL982966:GYL983005 GOP982966:GOP983005 GET982966:GET983005 FUX982966:FUX983005 FLB982966:FLB983005 FBF982966:FBF983005 ERJ982966:ERJ983005 EHN982966:EHN983005 DXR982966:DXR983005 DNV982966:DNV983005 DDZ982966:DDZ983005 CUD982966:CUD983005 CKH982966:CKH983005 CAL982966:CAL983005 BQP982966:BQP983005 BGT982966:BGT983005 AWX982966:AWX983005 ANB982966:ANB983005 ADF982966:ADF983005 TJ982966:TJ983005 JN982966:JN983005 F982966:F983005 WVZ917430:WVZ917469 WMD917430:WMD917469 WCH917430:WCH917469 VSL917430:VSL917469 VIP917430:VIP917469 UYT917430:UYT917469 UOX917430:UOX917469 UFB917430:UFB917469 TVF917430:TVF917469 TLJ917430:TLJ917469 TBN917430:TBN917469 SRR917430:SRR917469 SHV917430:SHV917469 RXZ917430:RXZ917469 ROD917430:ROD917469 REH917430:REH917469 QUL917430:QUL917469 QKP917430:QKP917469 QAT917430:QAT917469 PQX917430:PQX917469 PHB917430:PHB917469 OXF917430:OXF917469 ONJ917430:ONJ917469 ODN917430:ODN917469 NTR917430:NTR917469 NJV917430:NJV917469 MZZ917430:MZZ917469 MQD917430:MQD917469 MGH917430:MGH917469 LWL917430:LWL917469 LMP917430:LMP917469 LCT917430:LCT917469 KSX917430:KSX917469 KJB917430:KJB917469 JZF917430:JZF917469 JPJ917430:JPJ917469 JFN917430:JFN917469 IVR917430:IVR917469 ILV917430:ILV917469 IBZ917430:IBZ917469 HSD917430:HSD917469 HIH917430:HIH917469 GYL917430:GYL917469 GOP917430:GOP917469 GET917430:GET917469 FUX917430:FUX917469 FLB917430:FLB917469 FBF917430:FBF917469 ERJ917430:ERJ917469 EHN917430:EHN917469 DXR917430:DXR917469 DNV917430:DNV917469 DDZ917430:DDZ917469 CUD917430:CUD917469 CKH917430:CKH917469 CAL917430:CAL917469 BQP917430:BQP917469 BGT917430:BGT917469 AWX917430:AWX917469 ANB917430:ANB917469 ADF917430:ADF917469 TJ917430:TJ917469 JN917430:JN917469 F917430:F917469 WVZ851894:WVZ851933 WMD851894:WMD851933 WCH851894:WCH851933 VSL851894:VSL851933 VIP851894:VIP851933 UYT851894:UYT851933 UOX851894:UOX851933 UFB851894:UFB851933 TVF851894:TVF851933 TLJ851894:TLJ851933 TBN851894:TBN851933 SRR851894:SRR851933 SHV851894:SHV851933 RXZ851894:RXZ851933 ROD851894:ROD851933 REH851894:REH851933 QUL851894:QUL851933 QKP851894:QKP851933 QAT851894:QAT851933 PQX851894:PQX851933 PHB851894:PHB851933 OXF851894:OXF851933 ONJ851894:ONJ851933 ODN851894:ODN851933 NTR851894:NTR851933 NJV851894:NJV851933 MZZ851894:MZZ851933 MQD851894:MQD851933 MGH851894:MGH851933 LWL851894:LWL851933 LMP851894:LMP851933 LCT851894:LCT851933 KSX851894:KSX851933 KJB851894:KJB851933 JZF851894:JZF851933 JPJ851894:JPJ851933 JFN851894:JFN851933 IVR851894:IVR851933 ILV851894:ILV851933 IBZ851894:IBZ851933 HSD851894:HSD851933 HIH851894:HIH851933 GYL851894:GYL851933 GOP851894:GOP851933 GET851894:GET851933 FUX851894:FUX851933 FLB851894:FLB851933 FBF851894:FBF851933 ERJ851894:ERJ851933 EHN851894:EHN851933 DXR851894:DXR851933 DNV851894:DNV851933 DDZ851894:DDZ851933 CUD851894:CUD851933 CKH851894:CKH851933 CAL851894:CAL851933 BQP851894:BQP851933 BGT851894:BGT851933 AWX851894:AWX851933 ANB851894:ANB851933 ADF851894:ADF851933 TJ851894:TJ851933 JN851894:JN851933 F851894:F851933 WVZ786358:WVZ786397 WMD786358:WMD786397 WCH786358:WCH786397 VSL786358:VSL786397 VIP786358:VIP786397 UYT786358:UYT786397 UOX786358:UOX786397 UFB786358:UFB786397 TVF786358:TVF786397 TLJ786358:TLJ786397 TBN786358:TBN786397 SRR786358:SRR786397 SHV786358:SHV786397 RXZ786358:RXZ786397 ROD786358:ROD786397 REH786358:REH786397 QUL786358:QUL786397 QKP786358:QKP786397 QAT786358:QAT786397 PQX786358:PQX786397 PHB786358:PHB786397 OXF786358:OXF786397 ONJ786358:ONJ786397 ODN786358:ODN786397 NTR786358:NTR786397 NJV786358:NJV786397 MZZ786358:MZZ786397 MQD786358:MQD786397 MGH786358:MGH786397 LWL786358:LWL786397 LMP786358:LMP786397 LCT786358:LCT786397 KSX786358:KSX786397 KJB786358:KJB786397 JZF786358:JZF786397 JPJ786358:JPJ786397 JFN786358:JFN786397 IVR786358:IVR786397 ILV786358:ILV786397 IBZ786358:IBZ786397 HSD786358:HSD786397 HIH786358:HIH786397 GYL786358:GYL786397 GOP786358:GOP786397 GET786358:GET786397 FUX786358:FUX786397 FLB786358:FLB786397 FBF786358:FBF786397 ERJ786358:ERJ786397 EHN786358:EHN786397 DXR786358:DXR786397 DNV786358:DNV786397 DDZ786358:DDZ786397 CUD786358:CUD786397 CKH786358:CKH786397 CAL786358:CAL786397 BQP786358:BQP786397 BGT786358:BGT786397 AWX786358:AWX786397 ANB786358:ANB786397 ADF786358:ADF786397 TJ786358:TJ786397 JN786358:JN786397 F786358:F786397 WVZ720822:WVZ720861 WMD720822:WMD720861 WCH720822:WCH720861 VSL720822:VSL720861 VIP720822:VIP720861 UYT720822:UYT720861 UOX720822:UOX720861 UFB720822:UFB720861 TVF720822:TVF720861 TLJ720822:TLJ720861 TBN720822:TBN720861 SRR720822:SRR720861 SHV720822:SHV720861 RXZ720822:RXZ720861 ROD720822:ROD720861 REH720822:REH720861 QUL720822:QUL720861 QKP720822:QKP720861 QAT720822:QAT720861 PQX720822:PQX720861 PHB720822:PHB720861 OXF720822:OXF720861 ONJ720822:ONJ720861 ODN720822:ODN720861 NTR720822:NTR720861 NJV720822:NJV720861 MZZ720822:MZZ720861 MQD720822:MQD720861 MGH720822:MGH720861 LWL720822:LWL720861 LMP720822:LMP720861 LCT720822:LCT720861 KSX720822:KSX720861 KJB720822:KJB720861 JZF720822:JZF720861 JPJ720822:JPJ720861 JFN720822:JFN720861 IVR720822:IVR720861 ILV720822:ILV720861 IBZ720822:IBZ720861 HSD720822:HSD720861 HIH720822:HIH720861 GYL720822:GYL720861 GOP720822:GOP720861 GET720822:GET720861 FUX720822:FUX720861 FLB720822:FLB720861 FBF720822:FBF720861 ERJ720822:ERJ720861 EHN720822:EHN720861 DXR720822:DXR720861 DNV720822:DNV720861 DDZ720822:DDZ720861 CUD720822:CUD720861 CKH720822:CKH720861 CAL720822:CAL720861 BQP720822:BQP720861 BGT720822:BGT720861 AWX720822:AWX720861 ANB720822:ANB720861 ADF720822:ADF720861 TJ720822:TJ720861 JN720822:JN720861 F720822:F720861 WVZ655286:WVZ655325 WMD655286:WMD655325 WCH655286:WCH655325 VSL655286:VSL655325 VIP655286:VIP655325 UYT655286:UYT655325 UOX655286:UOX655325 UFB655286:UFB655325 TVF655286:TVF655325 TLJ655286:TLJ655325 TBN655286:TBN655325 SRR655286:SRR655325 SHV655286:SHV655325 RXZ655286:RXZ655325 ROD655286:ROD655325 REH655286:REH655325 QUL655286:QUL655325 QKP655286:QKP655325 QAT655286:QAT655325 PQX655286:PQX655325 PHB655286:PHB655325 OXF655286:OXF655325 ONJ655286:ONJ655325 ODN655286:ODN655325 NTR655286:NTR655325 NJV655286:NJV655325 MZZ655286:MZZ655325 MQD655286:MQD655325 MGH655286:MGH655325 LWL655286:LWL655325 LMP655286:LMP655325 LCT655286:LCT655325 KSX655286:KSX655325 KJB655286:KJB655325 JZF655286:JZF655325 JPJ655286:JPJ655325 JFN655286:JFN655325 IVR655286:IVR655325 ILV655286:ILV655325 IBZ655286:IBZ655325 HSD655286:HSD655325 HIH655286:HIH655325 GYL655286:GYL655325 GOP655286:GOP655325 GET655286:GET655325 FUX655286:FUX655325 FLB655286:FLB655325 FBF655286:FBF655325 ERJ655286:ERJ655325 EHN655286:EHN655325 DXR655286:DXR655325 DNV655286:DNV655325 DDZ655286:DDZ655325 CUD655286:CUD655325 CKH655286:CKH655325 CAL655286:CAL655325 BQP655286:BQP655325 BGT655286:BGT655325 AWX655286:AWX655325 ANB655286:ANB655325 ADF655286:ADF655325 TJ655286:TJ655325 JN655286:JN655325 F655286:F655325 WVZ589750:WVZ589789 WMD589750:WMD589789 WCH589750:WCH589789 VSL589750:VSL589789 VIP589750:VIP589789 UYT589750:UYT589789 UOX589750:UOX589789 UFB589750:UFB589789 TVF589750:TVF589789 TLJ589750:TLJ589789 TBN589750:TBN589789 SRR589750:SRR589789 SHV589750:SHV589789 RXZ589750:RXZ589789 ROD589750:ROD589789 REH589750:REH589789 QUL589750:QUL589789 QKP589750:QKP589789 QAT589750:QAT589789 PQX589750:PQX589789 PHB589750:PHB589789 OXF589750:OXF589789 ONJ589750:ONJ589789 ODN589750:ODN589789 NTR589750:NTR589789 NJV589750:NJV589789 MZZ589750:MZZ589789 MQD589750:MQD589789 MGH589750:MGH589789 LWL589750:LWL589789 LMP589750:LMP589789 LCT589750:LCT589789 KSX589750:KSX589789 KJB589750:KJB589789 JZF589750:JZF589789 JPJ589750:JPJ589789 JFN589750:JFN589789 IVR589750:IVR589789 ILV589750:ILV589789 IBZ589750:IBZ589789 HSD589750:HSD589789 HIH589750:HIH589789 GYL589750:GYL589789 GOP589750:GOP589789 GET589750:GET589789 FUX589750:FUX589789 FLB589750:FLB589789 FBF589750:FBF589789 ERJ589750:ERJ589789 EHN589750:EHN589789 DXR589750:DXR589789 DNV589750:DNV589789 DDZ589750:DDZ589789 CUD589750:CUD589789 CKH589750:CKH589789 CAL589750:CAL589789 BQP589750:BQP589789 BGT589750:BGT589789 AWX589750:AWX589789 ANB589750:ANB589789 ADF589750:ADF589789 TJ589750:TJ589789 JN589750:JN589789 F589750:F589789 WVZ524214:WVZ524253 WMD524214:WMD524253 WCH524214:WCH524253 VSL524214:VSL524253 VIP524214:VIP524253 UYT524214:UYT524253 UOX524214:UOX524253 UFB524214:UFB524253 TVF524214:TVF524253 TLJ524214:TLJ524253 TBN524214:TBN524253 SRR524214:SRR524253 SHV524214:SHV524253 RXZ524214:RXZ524253 ROD524214:ROD524253 REH524214:REH524253 QUL524214:QUL524253 QKP524214:QKP524253 QAT524214:QAT524253 PQX524214:PQX524253 PHB524214:PHB524253 OXF524214:OXF524253 ONJ524214:ONJ524253 ODN524214:ODN524253 NTR524214:NTR524253 NJV524214:NJV524253 MZZ524214:MZZ524253 MQD524214:MQD524253 MGH524214:MGH524253 LWL524214:LWL524253 LMP524214:LMP524253 LCT524214:LCT524253 KSX524214:KSX524253 KJB524214:KJB524253 JZF524214:JZF524253 JPJ524214:JPJ524253 JFN524214:JFN524253 IVR524214:IVR524253 ILV524214:ILV524253 IBZ524214:IBZ524253 HSD524214:HSD524253 HIH524214:HIH524253 GYL524214:GYL524253 GOP524214:GOP524253 GET524214:GET524253 FUX524214:FUX524253 FLB524214:FLB524253 FBF524214:FBF524253 ERJ524214:ERJ524253 EHN524214:EHN524253 DXR524214:DXR524253 DNV524214:DNV524253 DDZ524214:DDZ524253 CUD524214:CUD524253 CKH524214:CKH524253 CAL524214:CAL524253 BQP524214:BQP524253 BGT524214:BGT524253 AWX524214:AWX524253 ANB524214:ANB524253 ADF524214:ADF524253 TJ524214:TJ524253 JN524214:JN524253 F524214:F524253 WVZ458678:WVZ458717 WMD458678:WMD458717 WCH458678:WCH458717 VSL458678:VSL458717 VIP458678:VIP458717 UYT458678:UYT458717 UOX458678:UOX458717 UFB458678:UFB458717 TVF458678:TVF458717 TLJ458678:TLJ458717 TBN458678:TBN458717 SRR458678:SRR458717 SHV458678:SHV458717 RXZ458678:RXZ458717 ROD458678:ROD458717 REH458678:REH458717 QUL458678:QUL458717 QKP458678:QKP458717 QAT458678:QAT458717 PQX458678:PQX458717 PHB458678:PHB458717 OXF458678:OXF458717 ONJ458678:ONJ458717 ODN458678:ODN458717 NTR458678:NTR458717 NJV458678:NJV458717 MZZ458678:MZZ458717 MQD458678:MQD458717 MGH458678:MGH458717 LWL458678:LWL458717 LMP458678:LMP458717 LCT458678:LCT458717 KSX458678:KSX458717 KJB458678:KJB458717 JZF458678:JZF458717 JPJ458678:JPJ458717 JFN458678:JFN458717 IVR458678:IVR458717 ILV458678:ILV458717 IBZ458678:IBZ458717 HSD458678:HSD458717 HIH458678:HIH458717 GYL458678:GYL458717 GOP458678:GOP458717 GET458678:GET458717 FUX458678:FUX458717 FLB458678:FLB458717 FBF458678:FBF458717 ERJ458678:ERJ458717 EHN458678:EHN458717 DXR458678:DXR458717 DNV458678:DNV458717 DDZ458678:DDZ458717 CUD458678:CUD458717 CKH458678:CKH458717 CAL458678:CAL458717 BQP458678:BQP458717 BGT458678:BGT458717 AWX458678:AWX458717 ANB458678:ANB458717 ADF458678:ADF458717 TJ458678:TJ458717 JN458678:JN458717 F458678:F458717 WVZ393142:WVZ393181 WMD393142:WMD393181 WCH393142:WCH393181 VSL393142:VSL393181 VIP393142:VIP393181 UYT393142:UYT393181 UOX393142:UOX393181 UFB393142:UFB393181 TVF393142:TVF393181 TLJ393142:TLJ393181 TBN393142:TBN393181 SRR393142:SRR393181 SHV393142:SHV393181 RXZ393142:RXZ393181 ROD393142:ROD393181 REH393142:REH393181 QUL393142:QUL393181 QKP393142:QKP393181 QAT393142:QAT393181 PQX393142:PQX393181 PHB393142:PHB393181 OXF393142:OXF393181 ONJ393142:ONJ393181 ODN393142:ODN393181 NTR393142:NTR393181 NJV393142:NJV393181 MZZ393142:MZZ393181 MQD393142:MQD393181 MGH393142:MGH393181 LWL393142:LWL393181 LMP393142:LMP393181 LCT393142:LCT393181 KSX393142:KSX393181 KJB393142:KJB393181 JZF393142:JZF393181 JPJ393142:JPJ393181 JFN393142:JFN393181 IVR393142:IVR393181 ILV393142:ILV393181 IBZ393142:IBZ393181 HSD393142:HSD393181 HIH393142:HIH393181 GYL393142:GYL393181 GOP393142:GOP393181 GET393142:GET393181 FUX393142:FUX393181 FLB393142:FLB393181 FBF393142:FBF393181 ERJ393142:ERJ393181 EHN393142:EHN393181 DXR393142:DXR393181 DNV393142:DNV393181 DDZ393142:DDZ393181 CUD393142:CUD393181 CKH393142:CKH393181 CAL393142:CAL393181 BQP393142:BQP393181 BGT393142:BGT393181 AWX393142:AWX393181 ANB393142:ANB393181 ADF393142:ADF393181 TJ393142:TJ393181 JN393142:JN393181 F393142:F393181 WVZ327606:WVZ327645 WMD327606:WMD327645 WCH327606:WCH327645 VSL327606:VSL327645 VIP327606:VIP327645 UYT327606:UYT327645 UOX327606:UOX327645 UFB327606:UFB327645 TVF327606:TVF327645 TLJ327606:TLJ327645 TBN327606:TBN327645 SRR327606:SRR327645 SHV327606:SHV327645 RXZ327606:RXZ327645 ROD327606:ROD327645 REH327606:REH327645 QUL327606:QUL327645 QKP327606:QKP327645 QAT327606:QAT327645 PQX327606:PQX327645 PHB327606:PHB327645 OXF327606:OXF327645 ONJ327606:ONJ327645 ODN327606:ODN327645 NTR327606:NTR327645 NJV327606:NJV327645 MZZ327606:MZZ327645 MQD327606:MQD327645 MGH327606:MGH327645 LWL327606:LWL327645 LMP327606:LMP327645 LCT327606:LCT327645 KSX327606:KSX327645 KJB327606:KJB327645 JZF327606:JZF327645 JPJ327606:JPJ327645 JFN327606:JFN327645 IVR327606:IVR327645 ILV327606:ILV327645 IBZ327606:IBZ327645 HSD327606:HSD327645 HIH327606:HIH327645 GYL327606:GYL327645 GOP327606:GOP327645 GET327606:GET327645 FUX327606:FUX327645 FLB327606:FLB327645 FBF327606:FBF327645 ERJ327606:ERJ327645 EHN327606:EHN327645 DXR327606:DXR327645 DNV327606:DNV327645 DDZ327606:DDZ327645 CUD327606:CUD327645 CKH327606:CKH327645 CAL327606:CAL327645 BQP327606:BQP327645 BGT327606:BGT327645 AWX327606:AWX327645 ANB327606:ANB327645 ADF327606:ADF327645 TJ327606:TJ327645 JN327606:JN327645 F327606:F327645 WVZ262070:WVZ262109 WMD262070:WMD262109 WCH262070:WCH262109 VSL262070:VSL262109 VIP262070:VIP262109 UYT262070:UYT262109 UOX262070:UOX262109 UFB262070:UFB262109 TVF262070:TVF262109 TLJ262070:TLJ262109 TBN262070:TBN262109 SRR262070:SRR262109 SHV262070:SHV262109 RXZ262070:RXZ262109 ROD262070:ROD262109 REH262070:REH262109 QUL262070:QUL262109 QKP262070:QKP262109 QAT262070:QAT262109 PQX262070:PQX262109 PHB262070:PHB262109 OXF262070:OXF262109 ONJ262070:ONJ262109 ODN262070:ODN262109 NTR262070:NTR262109 NJV262070:NJV262109 MZZ262070:MZZ262109 MQD262070:MQD262109 MGH262070:MGH262109 LWL262070:LWL262109 LMP262070:LMP262109 LCT262070:LCT262109 KSX262070:KSX262109 KJB262070:KJB262109 JZF262070:JZF262109 JPJ262070:JPJ262109 JFN262070:JFN262109 IVR262070:IVR262109 ILV262070:ILV262109 IBZ262070:IBZ262109 HSD262070:HSD262109 HIH262070:HIH262109 GYL262070:GYL262109 GOP262070:GOP262109 GET262070:GET262109 FUX262070:FUX262109 FLB262070:FLB262109 FBF262070:FBF262109 ERJ262070:ERJ262109 EHN262070:EHN262109 DXR262070:DXR262109 DNV262070:DNV262109 DDZ262070:DDZ262109 CUD262070:CUD262109 CKH262070:CKH262109 CAL262070:CAL262109 BQP262070:BQP262109 BGT262070:BGT262109 AWX262070:AWX262109 ANB262070:ANB262109 ADF262070:ADF262109 TJ262070:TJ262109 JN262070:JN262109 F262070:F262109 WVZ196534:WVZ196573 WMD196534:WMD196573 WCH196534:WCH196573 VSL196534:VSL196573 VIP196534:VIP196573 UYT196534:UYT196573 UOX196534:UOX196573 UFB196534:UFB196573 TVF196534:TVF196573 TLJ196534:TLJ196573 TBN196534:TBN196573 SRR196534:SRR196573 SHV196534:SHV196573 RXZ196534:RXZ196573 ROD196534:ROD196573 REH196534:REH196573 QUL196534:QUL196573 QKP196534:QKP196573 QAT196534:QAT196573 PQX196534:PQX196573 PHB196534:PHB196573 OXF196534:OXF196573 ONJ196534:ONJ196573 ODN196534:ODN196573 NTR196534:NTR196573 NJV196534:NJV196573 MZZ196534:MZZ196573 MQD196534:MQD196573 MGH196534:MGH196573 LWL196534:LWL196573 LMP196534:LMP196573 LCT196534:LCT196573 KSX196534:KSX196573 KJB196534:KJB196573 JZF196534:JZF196573 JPJ196534:JPJ196573 JFN196534:JFN196573 IVR196534:IVR196573 ILV196534:ILV196573 IBZ196534:IBZ196573 HSD196534:HSD196573 HIH196534:HIH196573 GYL196534:GYL196573 GOP196534:GOP196573 GET196534:GET196573 FUX196534:FUX196573 FLB196534:FLB196573 FBF196534:FBF196573 ERJ196534:ERJ196573 EHN196534:EHN196573 DXR196534:DXR196573 DNV196534:DNV196573 DDZ196534:DDZ196573 CUD196534:CUD196573 CKH196534:CKH196573 CAL196534:CAL196573 BQP196534:BQP196573 BGT196534:BGT196573 AWX196534:AWX196573 ANB196534:ANB196573 ADF196534:ADF196573 TJ196534:TJ196573 JN196534:JN196573 F196534:F196573 WVZ130998:WVZ131037 WMD130998:WMD131037 WCH130998:WCH131037 VSL130998:VSL131037 VIP130998:VIP131037 UYT130998:UYT131037 UOX130998:UOX131037 UFB130998:UFB131037 TVF130998:TVF131037 TLJ130998:TLJ131037 TBN130998:TBN131037 SRR130998:SRR131037 SHV130998:SHV131037 RXZ130998:RXZ131037 ROD130998:ROD131037 REH130998:REH131037 QUL130998:QUL131037 QKP130998:QKP131037 QAT130998:QAT131037 PQX130998:PQX131037 PHB130998:PHB131037 OXF130998:OXF131037 ONJ130998:ONJ131037 ODN130998:ODN131037 NTR130998:NTR131037 NJV130998:NJV131037 MZZ130998:MZZ131037 MQD130998:MQD131037 MGH130998:MGH131037 LWL130998:LWL131037 LMP130998:LMP131037 LCT130998:LCT131037 KSX130998:KSX131037 KJB130998:KJB131037 JZF130998:JZF131037 JPJ130998:JPJ131037 JFN130998:JFN131037 IVR130998:IVR131037 ILV130998:ILV131037 IBZ130998:IBZ131037 HSD130998:HSD131037 HIH130998:HIH131037 GYL130998:GYL131037 GOP130998:GOP131037 GET130998:GET131037 FUX130998:FUX131037 FLB130998:FLB131037 FBF130998:FBF131037 ERJ130998:ERJ131037 EHN130998:EHN131037 DXR130998:DXR131037 DNV130998:DNV131037 DDZ130998:DDZ131037 CUD130998:CUD131037 CKH130998:CKH131037 CAL130998:CAL131037 BQP130998:BQP131037 BGT130998:BGT131037 AWX130998:AWX131037 ANB130998:ANB131037 ADF130998:ADF131037 TJ130998:TJ131037 JN130998:JN131037 F130998:F131037 WVZ65462:WVZ65501 WMD65462:WMD65501 WCH65462:WCH65501 VSL65462:VSL65501 VIP65462:VIP65501 UYT65462:UYT65501 UOX65462:UOX65501 UFB65462:UFB65501 TVF65462:TVF65501 TLJ65462:TLJ65501 TBN65462:TBN65501 SRR65462:SRR65501 SHV65462:SHV65501 RXZ65462:RXZ65501 ROD65462:ROD65501 REH65462:REH65501 QUL65462:QUL65501 QKP65462:QKP65501 QAT65462:QAT65501 PQX65462:PQX65501 PHB65462:PHB65501 OXF65462:OXF65501 ONJ65462:ONJ65501 ODN65462:ODN65501 NTR65462:NTR65501 NJV65462:NJV65501 MZZ65462:MZZ65501 MQD65462:MQD65501 MGH65462:MGH65501 LWL65462:LWL65501 LMP65462:LMP65501 LCT65462:LCT65501 KSX65462:KSX65501 KJB65462:KJB65501 JZF65462:JZF65501 JPJ65462:JPJ65501 JFN65462:JFN65501 IVR65462:IVR65501 ILV65462:ILV65501 IBZ65462:IBZ65501 HSD65462:HSD65501 HIH65462:HIH65501 GYL65462:GYL65501 GOP65462:GOP65501 GET65462:GET65501 FUX65462:FUX65501 FLB65462:FLB65501 FBF65462:FBF65501 ERJ65462:ERJ65501 EHN65462:EHN65501 DXR65462:DXR65501 DNV65462:DNV65501 DDZ65462:DDZ65501 CUD65462:CUD65501 CKH65462:CKH65501 CAL65462:CAL65501 BQP65462:BQP65501 BGT65462:BGT65501 AWX65462:AWX65501 ANB65462:ANB65501 ADF65462:ADF65501 TJ65462:TJ65501 JN65462:JN65501 F65462:F65501 WVZ7:WVZ46 WMD7:WMD46 WCH7:WCH46 VSL7:VSL46 VIP7:VIP46 UYT7:UYT46 UOX7:UOX46 UFB7:UFB46 TVF7:TVF46 TLJ7:TLJ46 TBN7:TBN46 SRR7:SRR46 SHV7:SHV46 RXZ7:RXZ46 ROD7:ROD46 REH7:REH46 QUL7:QUL46 QKP7:QKP46 QAT7:QAT46 PQX7:PQX46 PHB7:PHB46 OXF7:OXF46 ONJ7:ONJ46 ODN7:ODN46 NTR7:NTR46 NJV7:NJV46 MZZ7:MZZ46 MQD7:MQD46 MGH7:MGH46 LWL7:LWL46 LMP7:LMP46 LCT7:LCT46 KSX7:KSX46 KJB7:KJB46 JZF7:JZF46 JPJ7:JPJ46 JFN7:JFN46 IVR7:IVR46 ILV7:ILV46 IBZ7:IBZ46 HSD7:HSD46 HIH7:HIH46 GYL7:GYL46 GOP7:GOP46 GET7:GET46 FUX7:FUX46 FLB7:FLB46 FBF7:FBF46 ERJ7:ERJ46 EHN7:EHN46 DXR7:DXR46 DNV7:DNV46 DDZ7:DDZ46 CUD7:CUD46 CKH7:CKH46 CAL7:CAL46 BQP7:BQP46 BGT7:BGT46 AWX7:AWX46 ANB7:ANB46 JQ7:JQ46 WWC982966:WWC983005 WMG982966:WMG983005 WCK982966:WCK983005 VSO982966:VSO983005 VIS982966:VIS983005 UYW982966:UYW983005 UPA982966:UPA983005 UFE982966:UFE983005 TVI982966:TVI983005 TLM982966:TLM983005 TBQ982966:TBQ983005 SRU982966:SRU983005 SHY982966:SHY983005 RYC982966:RYC983005 ROG982966:ROG983005 REK982966:REK983005 QUO982966:QUO983005 QKS982966:QKS983005 QAW982966:QAW983005 PRA982966:PRA983005 PHE982966:PHE983005 OXI982966:OXI983005 ONM982966:ONM983005 ODQ982966:ODQ983005 NTU982966:NTU983005 NJY982966:NJY983005 NAC982966:NAC983005 MQG982966:MQG983005 MGK982966:MGK983005 LWO982966:LWO983005 LMS982966:LMS983005 LCW982966:LCW983005 KTA982966:KTA983005 KJE982966:KJE983005 JZI982966:JZI983005 JPM982966:JPM983005 JFQ982966:JFQ983005 IVU982966:IVU983005 ILY982966:ILY983005 ICC982966:ICC983005 HSG982966:HSG983005 HIK982966:HIK983005 GYO982966:GYO983005 GOS982966:GOS983005 GEW982966:GEW983005 FVA982966:FVA983005 FLE982966:FLE983005 FBI982966:FBI983005 ERM982966:ERM983005 EHQ982966:EHQ983005 DXU982966:DXU983005 DNY982966:DNY983005 DEC982966:DEC983005 CUG982966:CUG983005 CKK982966:CKK983005 CAO982966:CAO983005 BQS982966:BQS983005 BGW982966:BGW983005 AXA982966:AXA983005 ANE982966:ANE983005 ADI982966:ADI983005 TM982966:TM983005 JQ982966:JQ983005 I982966:I983005 WWC917430:WWC917469 WMG917430:WMG917469 WCK917430:WCK917469 VSO917430:VSO917469 VIS917430:VIS917469 UYW917430:UYW917469 UPA917430:UPA917469 UFE917430:UFE917469 TVI917430:TVI917469 TLM917430:TLM917469 TBQ917430:TBQ917469 SRU917430:SRU917469 SHY917430:SHY917469 RYC917430:RYC917469 ROG917430:ROG917469 REK917430:REK917469 QUO917430:QUO917469 QKS917430:QKS917469 QAW917430:QAW917469 PRA917430:PRA917469 PHE917430:PHE917469 OXI917430:OXI917469 ONM917430:ONM917469 ODQ917430:ODQ917469 NTU917430:NTU917469 NJY917430:NJY917469 NAC917430:NAC917469 MQG917430:MQG917469 MGK917430:MGK917469 LWO917430:LWO917469 LMS917430:LMS917469 LCW917430:LCW917469 KTA917430:KTA917469 KJE917430:KJE917469 JZI917430:JZI917469 JPM917430:JPM917469 JFQ917430:JFQ917469 IVU917430:IVU917469 ILY917430:ILY917469 ICC917430:ICC917469 HSG917430:HSG917469 HIK917430:HIK917469 GYO917430:GYO917469 GOS917430:GOS917469 GEW917430:GEW917469 FVA917430:FVA917469 FLE917430:FLE917469 FBI917430:FBI917469 ERM917430:ERM917469 EHQ917430:EHQ917469 DXU917430:DXU917469 DNY917430:DNY917469 DEC917430:DEC917469 CUG917430:CUG917469 CKK917430:CKK917469 CAO917430:CAO917469 BQS917430:BQS917469 BGW917430:BGW917469 AXA917430:AXA917469 ANE917430:ANE917469 ADI917430:ADI917469 TM917430:TM917469 JQ917430:JQ917469 I917430:I917469 WWC851894:WWC851933 WMG851894:WMG851933 WCK851894:WCK851933 VSO851894:VSO851933 VIS851894:VIS851933 UYW851894:UYW851933 UPA851894:UPA851933 UFE851894:UFE851933 TVI851894:TVI851933 TLM851894:TLM851933 TBQ851894:TBQ851933 SRU851894:SRU851933 SHY851894:SHY851933 RYC851894:RYC851933 ROG851894:ROG851933 REK851894:REK851933 QUO851894:QUO851933 QKS851894:QKS851933 QAW851894:QAW851933 PRA851894:PRA851933 PHE851894:PHE851933 OXI851894:OXI851933 ONM851894:ONM851933 ODQ851894:ODQ851933 NTU851894:NTU851933 NJY851894:NJY851933 NAC851894:NAC851933 MQG851894:MQG851933 MGK851894:MGK851933 LWO851894:LWO851933 LMS851894:LMS851933 LCW851894:LCW851933 KTA851894:KTA851933 KJE851894:KJE851933 JZI851894:JZI851933 JPM851894:JPM851933 JFQ851894:JFQ851933 IVU851894:IVU851933 ILY851894:ILY851933 ICC851894:ICC851933 HSG851894:HSG851933 HIK851894:HIK851933 GYO851894:GYO851933 GOS851894:GOS851933 GEW851894:GEW851933 FVA851894:FVA851933 FLE851894:FLE851933 FBI851894:FBI851933 ERM851894:ERM851933 EHQ851894:EHQ851933 DXU851894:DXU851933 DNY851894:DNY851933 DEC851894:DEC851933 CUG851894:CUG851933 CKK851894:CKK851933 CAO851894:CAO851933 BQS851894:BQS851933 BGW851894:BGW851933 AXA851894:AXA851933 ANE851894:ANE851933 ADI851894:ADI851933 TM851894:TM851933 JQ851894:JQ851933 I851894:I851933 WWC786358:WWC786397 WMG786358:WMG786397 WCK786358:WCK786397 VSO786358:VSO786397 VIS786358:VIS786397 UYW786358:UYW786397 UPA786358:UPA786397 UFE786358:UFE786397 TVI786358:TVI786397 TLM786358:TLM786397 TBQ786358:TBQ786397 SRU786358:SRU786397 SHY786358:SHY786397 RYC786358:RYC786397 ROG786358:ROG786397 REK786358:REK786397 QUO786358:QUO786397 QKS786358:QKS786397 QAW786358:QAW786397 PRA786358:PRA786397 PHE786358:PHE786397 OXI786358:OXI786397 ONM786358:ONM786397 ODQ786358:ODQ786397 NTU786358:NTU786397 NJY786358:NJY786397 NAC786358:NAC786397 MQG786358:MQG786397 MGK786358:MGK786397 LWO786358:LWO786397 LMS786358:LMS786397 LCW786358:LCW786397 KTA786358:KTA786397 KJE786358:KJE786397 JZI786358:JZI786397 JPM786358:JPM786397 JFQ786358:JFQ786397 IVU786358:IVU786397 ILY786358:ILY786397 ICC786358:ICC786397 HSG786358:HSG786397 HIK786358:HIK786397 GYO786358:GYO786397 GOS786358:GOS786397 GEW786358:GEW786397 FVA786358:FVA786397 FLE786358:FLE786397 FBI786358:FBI786397 ERM786358:ERM786397 EHQ786358:EHQ786397 DXU786358:DXU786397 DNY786358:DNY786397 DEC786358:DEC786397 CUG786358:CUG786397 CKK786358:CKK786397 CAO786358:CAO786397 BQS786358:BQS786397 BGW786358:BGW786397 AXA786358:AXA786397 ANE786358:ANE786397 ADI786358:ADI786397 TM786358:TM786397 JQ786358:JQ786397 I786358:I786397 WWC720822:WWC720861 WMG720822:WMG720861 WCK720822:WCK720861 VSO720822:VSO720861 VIS720822:VIS720861 UYW720822:UYW720861 UPA720822:UPA720861 UFE720822:UFE720861 TVI720822:TVI720861 TLM720822:TLM720861 TBQ720822:TBQ720861 SRU720822:SRU720861 SHY720822:SHY720861 RYC720822:RYC720861 ROG720822:ROG720861 REK720822:REK720861 QUO720822:QUO720861 QKS720822:QKS720861 QAW720822:QAW720861 PRA720822:PRA720861 PHE720822:PHE720861 OXI720822:OXI720861 ONM720822:ONM720861 ODQ720822:ODQ720861 NTU720822:NTU720861 NJY720822:NJY720861 NAC720822:NAC720861 MQG720822:MQG720861 MGK720822:MGK720861 LWO720822:LWO720861 LMS720822:LMS720861 LCW720822:LCW720861 KTA720822:KTA720861 KJE720822:KJE720861 JZI720822:JZI720861 JPM720822:JPM720861 JFQ720822:JFQ720861 IVU720822:IVU720861 ILY720822:ILY720861 ICC720822:ICC720861 HSG720822:HSG720861 HIK720822:HIK720861 GYO720822:GYO720861 GOS720822:GOS720861 GEW720822:GEW720861 FVA720822:FVA720861 FLE720822:FLE720861 FBI720822:FBI720861 ERM720822:ERM720861 EHQ720822:EHQ720861 DXU720822:DXU720861 DNY720822:DNY720861 DEC720822:DEC720861 CUG720822:CUG720861 CKK720822:CKK720861 CAO720822:CAO720861 BQS720822:BQS720861 BGW720822:BGW720861 AXA720822:AXA720861 ANE720822:ANE720861 ADI720822:ADI720861 TM720822:TM720861 JQ720822:JQ720861 I720822:I720861 WWC655286:WWC655325 WMG655286:WMG655325 WCK655286:WCK655325 VSO655286:VSO655325 VIS655286:VIS655325 UYW655286:UYW655325 UPA655286:UPA655325 UFE655286:UFE655325 TVI655286:TVI655325 TLM655286:TLM655325 TBQ655286:TBQ655325 SRU655286:SRU655325 SHY655286:SHY655325 RYC655286:RYC655325 ROG655286:ROG655325 REK655286:REK655325 QUO655286:QUO655325 QKS655286:QKS655325 QAW655286:QAW655325 PRA655286:PRA655325 PHE655286:PHE655325 OXI655286:OXI655325 ONM655286:ONM655325 ODQ655286:ODQ655325 NTU655286:NTU655325 NJY655286:NJY655325 NAC655286:NAC655325 MQG655286:MQG655325 MGK655286:MGK655325 LWO655286:LWO655325 LMS655286:LMS655325 LCW655286:LCW655325 KTA655286:KTA655325 KJE655286:KJE655325 JZI655286:JZI655325 JPM655286:JPM655325 JFQ655286:JFQ655325 IVU655286:IVU655325 ILY655286:ILY655325 ICC655286:ICC655325 HSG655286:HSG655325 HIK655286:HIK655325 GYO655286:GYO655325 GOS655286:GOS655325 GEW655286:GEW655325 FVA655286:FVA655325 FLE655286:FLE655325 FBI655286:FBI655325 ERM655286:ERM655325 EHQ655286:EHQ655325 DXU655286:DXU655325 DNY655286:DNY655325 DEC655286:DEC655325 CUG655286:CUG655325 CKK655286:CKK655325 CAO655286:CAO655325 BQS655286:BQS655325 BGW655286:BGW655325 AXA655286:AXA655325 ANE655286:ANE655325 ADI655286:ADI655325 TM655286:TM655325 JQ655286:JQ655325 I655286:I655325 WWC589750:WWC589789 WMG589750:WMG589789 WCK589750:WCK589789 VSO589750:VSO589789 VIS589750:VIS589789 UYW589750:UYW589789 UPA589750:UPA589789 UFE589750:UFE589789 TVI589750:TVI589789 TLM589750:TLM589789 TBQ589750:TBQ589789 SRU589750:SRU589789 SHY589750:SHY589789 RYC589750:RYC589789 ROG589750:ROG589789 REK589750:REK589789 QUO589750:QUO589789 QKS589750:QKS589789 QAW589750:QAW589789 PRA589750:PRA589789 PHE589750:PHE589789 OXI589750:OXI589789 ONM589750:ONM589789 ODQ589750:ODQ589789 NTU589750:NTU589789 NJY589750:NJY589789 NAC589750:NAC589789 MQG589750:MQG589789 MGK589750:MGK589789 LWO589750:LWO589789 LMS589750:LMS589789 LCW589750:LCW589789 KTA589750:KTA589789 KJE589750:KJE589789 JZI589750:JZI589789 JPM589750:JPM589789 JFQ589750:JFQ589789 IVU589750:IVU589789 ILY589750:ILY589789 ICC589750:ICC589789 HSG589750:HSG589789 HIK589750:HIK589789 GYO589750:GYO589789 GOS589750:GOS589789 GEW589750:GEW589789 FVA589750:FVA589789 FLE589750:FLE589789 FBI589750:FBI589789 ERM589750:ERM589789 EHQ589750:EHQ589789 DXU589750:DXU589789 DNY589750:DNY589789 DEC589750:DEC589789 CUG589750:CUG589789 CKK589750:CKK589789 CAO589750:CAO589789 BQS589750:BQS589789 BGW589750:BGW589789 AXA589750:AXA589789 ANE589750:ANE589789 ADI589750:ADI589789 TM589750:TM589789 JQ589750:JQ589789 I589750:I589789 WWC524214:WWC524253 WMG524214:WMG524253 WCK524214:WCK524253 VSO524214:VSO524253 VIS524214:VIS524253 UYW524214:UYW524253 UPA524214:UPA524253 UFE524214:UFE524253 TVI524214:TVI524253 TLM524214:TLM524253 TBQ524214:TBQ524253 SRU524214:SRU524253 SHY524214:SHY524253 RYC524214:RYC524253 ROG524214:ROG524253 REK524214:REK524253 QUO524214:QUO524253 QKS524214:QKS524253 QAW524214:QAW524253 PRA524214:PRA524253 PHE524214:PHE524253 OXI524214:OXI524253 ONM524214:ONM524253 ODQ524214:ODQ524253 NTU524214:NTU524253 NJY524214:NJY524253 NAC524214:NAC524253 MQG524214:MQG524253 MGK524214:MGK524253 LWO524214:LWO524253 LMS524214:LMS524253 LCW524214:LCW524253 KTA524214:KTA524253 KJE524214:KJE524253 JZI524214:JZI524253 JPM524214:JPM524253 JFQ524214:JFQ524253 IVU524214:IVU524253 ILY524214:ILY524253 ICC524214:ICC524253 HSG524214:HSG524253 HIK524214:HIK524253 GYO524214:GYO524253 GOS524214:GOS524253 GEW524214:GEW524253 FVA524214:FVA524253 FLE524214:FLE524253 FBI524214:FBI524253 ERM524214:ERM524253 EHQ524214:EHQ524253 DXU524214:DXU524253 DNY524214:DNY524253 DEC524214:DEC524253 CUG524214:CUG524253 CKK524214:CKK524253 CAO524214:CAO524253 BQS524214:BQS524253 BGW524214:BGW524253 AXA524214:AXA524253 ANE524214:ANE524253 ADI524214:ADI524253 TM524214:TM524253 JQ524214:JQ524253 I524214:I524253 WWC458678:WWC458717 WMG458678:WMG458717 WCK458678:WCK458717 VSO458678:VSO458717 VIS458678:VIS458717 UYW458678:UYW458717 UPA458678:UPA458717 UFE458678:UFE458717 TVI458678:TVI458717 TLM458678:TLM458717 TBQ458678:TBQ458717 SRU458678:SRU458717 SHY458678:SHY458717 RYC458678:RYC458717 ROG458678:ROG458717 REK458678:REK458717 QUO458678:QUO458717 QKS458678:QKS458717 QAW458678:QAW458717 PRA458678:PRA458717 PHE458678:PHE458717 OXI458678:OXI458717 ONM458678:ONM458717 ODQ458678:ODQ458717 NTU458678:NTU458717 NJY458678:NJY458717 NAC458678:NAC458717 MQG458678:MQG458717 MGK458678:MGK458717 LWO458678:LWO458717 LMS458678:LMS458717 LCW458678:LCW458717 KTA458678:KTA458717 KJE458678:KJE458717 JZI458678:JZI458717 JPM458678:JPM458717 JFQ458678:JFQ458717 IVU458678:IVU458717 ILY458678:ILY458717 ICC458678:ICC458717 HSG458678:HSG458717 HIK458678:HIK458717 GYO458678:GYO458717 GOS458678:GOS458717 GEW458678:GEW458717 FVA458678:FVA458717 FLE458678:FLE458717 FBI458678:FBI458717 ERM458678:ERM458717 EHQ458678:EHQ458717 DXU458678:DXU458717 DNY458678:DNY458717 DEC458678:DEC458717 CUG458678:CUG458717 CKK458678:CKK458717 CAO458678:CAO458717 BQS458678:BQS458717 BGW458678:BGW458717 AXA458678:AXA458717 ANE458678:ANE458717 ADI458678:ADI458717 TM458678:TM458717 JQ458678:JQ458717 I458678:I458717 WWC393142:WWC393181 WMG393142:WMG393181 WCK393142:WCK393181 VSO393142:VSO393181 VIS393142:VIS393181 UYW393142:UYW393181 UPA393142:UPA393181 UFE393142:UFE393181 TVI393142:TVI393181 TLM393142:TLM393181 TBQ393142:TBQ393181 SRU393142:SRU393181 SHY393142:SHY393181 RYC393142:RYC393181 ROG393142:ROG393181 REK393142:REK393181 QUO393142:QUO393181 QKS393142:QKS393181 QAW393142:QAW393181 PRA393142:PRA393181 PHE393142:PHE393181 OXI393142:OXI393181 ONM393142:ONM393181 ODQ393142:ODQ393181 NTU393142:NTU393181 NJY393142:NJY393181 NAC393142:NAC393181 MQG393142:MQG393181 MGK393142:MGK393181 LWO393142:LWO393181 LMS393142:LMS393181 LCW393142:LCW393181 KTA393142:KTA393181 KJE393142:KJE393181 JZI393142:JZI393181 JPM393142:JPM393181 JFQ393142:JFQ393181 IVU393142:IVU393181 ILY393142:ILY393181 ICC393142:ICC393181 HSG393142:HSG393181 HIK393142:HIK393181 GYO393142:GYO393181 GOS393142:GOS393181 GEW393142:GEW393181 FVA393142:FVA393181 FLE393142:FLE393181 FBI393142:FBI393181 ERM393142:ERM393181 EHQ393142:EHQ393181 DXU393142:DXU393181 DNY393142:DNY393181 DEC393142:DEC393181 CUG393142:CUG393181 CKK393142:CKK393181 CAO393142:CAO393181 BQS393142:BQS393181 BGW393142:BGW393181 AXA393142:AXA393181 ANE393142:ANE393181 ADI393142:ADI393181 TM393142:TM393181 JQ393142:JQ393181 I393142:I393181 WWC327606:WWC327645 WMG327606:WMG327645 WCK327606:WCK327645 VSO327606:VSO327645 VIS327606:VIS327645 UYW327606:UYW327645 UPA327606:UPA327645 UFE327606:UFE327645 TVI327606:TVI327645 TLM327606:TLM327645 TBQ327606:TBQ327645 SRU327606:SRU327645 SHY327606:SHY327645 RYC327606:RYC327645 ROG327606:ROG327645 REK327606:REK327645 QUO327606:QUO327645 QKS327606:QKS327645 QAW327606:QAW327645 PRA327606:PRA327645 PHE327606:PHE327645 OXI327606:OXI327645 ONM327606:ONM327645 ODQ327606:ODQ327645 NTU327606:NTU327645 NJY327606:NJY327645 NAC327606:NAC327645 MQG327606:MQG327645 MGK327606:MGK327645 LWO327606:LWO327645 LMS327606:LMS327645 LCW327606:LCW327645 KTA327606:KTA327645 KJE327606:KJE327645 JZI327606:JZI327645 JPM327606:JPM327645 JFQ327606:JFQ327645 IVU327606:IVU327645 ILY327606:ILY327645 ICC327606:ICC327645 HSG327606:HSG327645 HIK327606:HIK327645 GYO327606:GYO327645 GOS327606:GOS327645 GEW327606:GEW327645 FVA327606:FVA327645 FLE327606:FLE327645 FBI327606:FBI327645 ERM327606:ERM327645 EHQ327606:EHQ327645 DXU327606:DXU327645 DNY327606:DNY327645 DEC327606:DEC327645 CUG327606:CUG327645 CKK327606:CKK327645 CAO327606:CAO327645 BQS327606:BQS327645 BGW327606:BGW327645 AXA327606:AXA327645 ANE327606:ANE327645 ADI327606:ADI327645 TM327606:TM327645 JQ327606:JQ327645 I327606:I327645 WWC262070:WWC262109 WMG262070:WMG262109 WCK262070:WCK262109 VSO262070:VSO262109 VIS262070:VIS262109 UYW262070:UYW262109 UPA262070:UPA262109 UFE262070:UFE262109 TVI262070:TVI262109 TLM262070:TLM262109 TBQ262070:TBQ262109 SRU262070:SRU262109 SHY262070:SHY262109 RYC262070:RYC262109 ROG262070:ROG262109 REK262070:REK262109 QUO262070:QUO262109 QKS262070:QKS262109 QAW262070:QAW262109 PRA262070:PRA262109 PHE262070:PHE262109 OXI262070:OXI262109 ONM262070:ONM262109 ODQ262070:ODQ262109 NTU262070:NTU262109 NJY262070:NJY262109 NAC262070:NAC262109 MQG262070:MQG262109 MGK262070:MGK262109 LWO262070:LWO262109 LMS262070:LMS262109 LCW262070:LCW262109 KTA262070:KTA262109 KJE262070:KJE262109 JZI262070:JZI262109 JPM262070:JPM262109 JFQ262070:JFQ262109 IVU262070:IVU262109 ILY262070:ILY262109 ICC262070:ICC262109 HSG262070:HSG262109 HIK262070:HIK262109 GYO262070:GYO262109 GOS262070:GOS262109 GEW262070:GEW262109 FVA262070:FVA262109 FLE262070:FLE262109 FBI262070:FBI262109 ERM262070:ERM262109 EHQ262070:EHQ262109 DXU262070:DXU262109 DNY262070:DNY262109 DEC262070:DEC262109 CUG262070:CUG262109 CKK262070:CKK262109 CAO262070:CAO262109 BQS262070:BQS262109 BGW262070:BGW262109 AXA262070:AXA262109 ANE262070:ANE262109 ADI262070:ADI262109 TM262070:TM262109 JQ262070:JQ262109 I262070:I262109 WWC196534:WWC196573 WMG196534:WMG196573 WCK196534:WCK196573 VSO196534:VSO196573 VIS196534:VIS196573 UYW196534:UYW196573 UPA196534:UPA196573 UFE196534:UFE196573 TVI196534:TVI196573 TLM196534:TLM196573 TBQ196534:TBQ196573 SRU196534:SRU196573 SHY196534:SHY196573 RYC196534:RYC196573 ROG196534:ROG196573 REK196534:REK196573 QUO196534:QUO196573 QKS196534:QKS196573 QAW196534:QAW196573 PRA196534:PRA196573 PHE196534:PHE196573 OXI196534:OXI196573 ONM196534:ONM196573 ODQ196534:ODQ196573 NTU196534:NTU196573 NJY196534:NJY196573 NAC196534:NAC196573 MQG196534:MQG196573 MGK196534:MGK196573 LWO196534:LWO196573 LMS196534:LMS196573 LCW196534:LCW196573 KTA196534:KTA196573 KJE196534:KJE196573 JZI196534:JZI196573 JPM196534:JPM196573 JFQ196534:JFQ196573 IVU196534:IVU196573 ILY196534:ILY196573 ICC196534:ICC196573 HSG196534:HSG196573 HIK196534:HIK196573 GYO196534:GYO196573 GOS196534:GOS196573 GEW196534:GEW196573 FVA196534:FVA196573 FLE196534:FLE196573 FBI196534:FBI196573 ERM196534:ERM196573 EHQ196534:EHQ196573 DXU196534:DXU196573 DNY196534:DNY196573 DEC196534:DEC196573 CUG196534:CUG196573 CKK196534:CKK196573 CAO196534:CAO196573 BQS196534:BQS196573 BGW196534:BGW196573 AXA196534:AXA196573 ANE196534:ANE196573 ADI196534:ADI196573 TM196534:TM196573 JQ196534:JQ196573 I196534:I196573 WWC130998:WWC131037 WMG130998:WMG131037 WCK130998:WCK131037 VSO130998:VSO131037 VIS130998:VIS131037 UYW130998:UYW131037 UPA130998:UPA131037 UFE130998:UFE131037 TVI130998:TVI131037 TLM130998:TLM131037 TBQ130998:TBQ131037 SRU130998:SRU131037 SHY130998:SHY131037 RYC130998:RYC131037 ROG130998:ROG131037 REK130998:REK131037 QUO130998:QUO131037 QKS130998:QKS131037 QAW130998:QAW131037 PRA130998:PRA131037 PHE130998:PHE131037 OXI130998:OXI131037 ONM130998:ONM131037 ODQ130998:ODQ131037 NTU130998:NTU131037 NJY130998:NJY131037 NAC130998:NAC131037 MQG130998:MQG131037 MGK130998:MGK131037 LWO130998:LWO131037 LMS130998:LMS131037 LCW130998:LCW131037 KTA130998:KTA131037 KJE130998:KJE131037 JZI130998:JZI131037 JPM130998:JPM131037 JFQ130998:JFQ131037 IVU130998:IVU131037 ILY130998:ILY131037 ICC130998:ICC131037 HSG130998:HSG131037 HIK130998:HIK131037 GYO130998:GYO131037 GOS130998:GOS131037 GEW130998:GEW131037 FVA130998:FVA131037 FLE130998:FLE131037 FBI130998:FBI131037 ERM130998:ERM131037 EHQ130998:EHQ131037 DXU130998:DXU131037 DNY130998:DNY131037 DEC130998:DEC131037 CUG130998:CUG131037 CKK130998:CKK131037 CAO130998:CAO131037 BQS130998:BQS131037 BGW130998:BGW131037 AXA130998:AXA131037 ANE130998:ANE131037 ADI130998:ADI131037 TM130998:TM131037 JQ130998:JQ131037 I130998:I131037 WWC65462:WWC65501 WMG65462:WMG65501 WCK65462:WCK65501 VSO65462:VSO65501 VIS65462:VIS65501 UYW65462:UYW65501 UPA65462:UPA65501 UFE65462:UFE65501 TVI65462:TVI65501 TLM65462:TLM65501 TBQ65462:TBQ65501 SRU65462:SRU65501 SHY65462:SHY65501 RYC65462:RYC65501 ROG65462:ROG65501 REK65462:REK65501 QUO65462:QUO65501 QKS65462:QKS65501 QAW65462:QAW65501 PRA65462:PRA65501 PHE65462:PHE65501 OXI65462:OXI65501 ONM65462:ONM65501 ODQ65462:ODQ65501 NTU65462:NTU65501 NJY65462:NJY65501 NAC65462:NAC65501 MQG65462:MQG65501 MGK65462:MGK65501 LWO65462:LWO65501 LMS65462:LMS65501 LCW65462:LCW65501 KTA65462:KTA65501 KJE65462:KJE65501 JZI65462:JZI65501 JPM65462:JPM65501 JFQ65462:JFQ65501 IVU65462:IVU65501 ILY65462:ILY65501 ICC65462:ICC65501 HSG65462:HSG65501 HIK65462:HIK65501 GYO65462:GYO65501 GOS65462:GOS65501 GEW65462:GEW65501 FVA65462:FVA65501 FLE65462:FLE65501 FBI65462:FBI65501 ERM65462:ERM65501 EHQ65462:EHQ65501 DXU65462:DXU65501 DNY65462:DNY65501 DEC65462:DEC65501 CUG65462:CUG65501 CKK65462:CKK65501 CAO65462:CAO65501 BQS65462:BQS65501 BGW65462:BGW65501 AXA65462:AXA65501 ANE65462:ANE65501 ADI65462:ADI65501 TM65462:TM65501 JQ65462:JQ65501 I65462:I65501 WWC7:WWC46 WMG7:WMG46 WCK7:WCK46 VSO7:VSO46 VIS7:VIS46 UYW7:UYW46 UPA7:UPA46 UFE7:UFE46 TVI7:TVI46 TLM7:TLM46 TBQ7:TBQ46 SRU7:SRU46 SHY7:SHY46 RYC7:RYC46 ROG7:ROG46 REK7:REK46 QUO7:QUO46 QKS7:QKS46 QAW7:QAW46 PRA7:PRA46 PHE7:PHE46 OXI7:OXI46 ONM7:ONM46 ODQ7:ODQ46 NTU7:NTU46 NJY7:NJY46 NAC7:NAC46 MQG7:MQG46 MGK7:MGK46 LWO7:LWO46 LMS7:LMS46 LCW7:LCW46 KTA7:KTA46 KJE7:KJE46 JZI7:JZI46 JPM7:JPM46 JFQ7:JFQ46 IVU7:IVU46 ILY7:ILY46 ICC7:ICC46 HSG7:HSG46 HIK7:HIK46 GYO7:GYO46 GOS7:GOS46 GEW7:GEW46 FVA7:FVA46 FLE7:FLE46 FBI7:FBI46 ERM7:ERM46 EHQ7:EHQ46 DXU7:DXU46 DNY7:DNY46 DEC7:DEC46 CUG7:CUG46 CKK7:CKK46 CAO7:CAO46 BQS7:BQS46 BGW7:BGW46 AXA7:AXA46 ANE7:ANE46 ADI7:ADI46 TM7:TM46" xr:uid="{00000000-0002-0000-0300-000000000000}">
      <formula1>#REF!</formula1>
    </dataValidation>
    <dataValidation imeMode="hiragana" allowBlank="1" showInputMessage="1" showErrorMessage="1" sqref="B65458:E65458 JK65458:JM65458 TG65458:TI65458 ADC65458:ADE65458 AMY65458:ANA65458 AWU65458:AWW65458 BGQ65458:BGS65458 BQM65458:BQO65458 CAI65458:CAK65458 CKE65458:CKG65458 CUA65458:CUC65458 DDW65458:DDY65458 DNS65458:DNU65458 DXO65458:DXQ65458 EHK65458:EHM65458 ERG65458:ERI65458 FBC65458:FBE65458 FKY65458:FLA65458 FUU65458:FUW65458 GEQ65458:GES65458 GOM65458:GOO65458 GYI65458:GYK65458 HIE65458:HIG65458 HSA65458:HSC65458 IBW65458:IBY65458 ILS65458:ILU65458 IVO65458:IVQ65458 JFK65458:JFM65458 JPG65458:JPI65458 JZC65458:JZE65458 KIY65458:KJA65458 KSU65458:KSW65458 LCQ65458:LCS65458 LMM65458:LMO65458 LWI65458:LWK65458 MGE65458:MGG65458 MQA65458:MQC65458 MZW65458:MZY65458 NJS65458:NJU65458 NTO65458:NTQ65458 ODK65458:ODM65458 ONG65458:ONI65458 OXC65458:OXE65458 PGY65458:PHA65458 PQU65458:PQW65458 QAQ65458:QAS65458 QKM65458:QKO65458 QUI65458:QUK65458 REE65458:REG65458 ROA65458:ROC65458 RXW65458:RXY65458 SHS65458:SHU65458 SRO65458:SRQ65458 TBK65458:TBM65458 TLG65458:TLI65458 TVC65458:TVE65458 UEY65458:UFA65458 UOU65458:UOW65458 UYQ65458:UYS65458 VIM65458:VIO65458 VSI65458:VSK65458 WCE65458:WCG65458 WMA65458:WMC65458 WVW65458:WVY65458 B130994:E130994 JK130994:JM130994 TG130994:TI130994 ADC130994:ADE130994 AMY130994:ANA130994 AWU130994:AWW130994 BGQ130994:BGS130994 BQM130994:BQO130994 CAI130994:CAK130994 CKE130994:CKG130994 CUA130994:CUC130994 DDW130994:DDY130994 DNS130994:DNU130994 DXO130994:DXQ130994 EHK130994:EHM130994 ERG130994:ERI130994 FBC130994:FBE130994 FKY130994:FLA130994 FUU130994:FUW130994 GEQ130994:GES130994 GOM130994:GOO130994 GYI130994:GYK130994 HIE130994:HIG130994 HSA130994:HSC130994 IBW130994:IBY130994 ILS130994:ILU130994 IVO130994:IVQ130994 JFK130994:JFM130994 JPG130994:JPI130994 JZC130994:JZE130994 KIY130994:KJA130994 KSU130994:KSW130994 LCQ130994:LCS130994 LMM130994:LMO130994 LWI130994:LWK130994 MGE130994:MGG130994 MQA130994:MQC130994 MZW130994:MZY130994 NJS130994:NJU130994 NTO130994:NTQ130994 ODK130994:ODM130994 ONG130994:ONI130994 OXC130994:OXE130994 PGY130994:PHA130994 PQU130994:PQW130994 QAQ130994:QAS130994 QKM130994:QKO130994 QUI130994:QUK130994 REE130994:REG130994 ROA130994:ROC130994 RXW130994:RXY130994 SHS130994:SHU130994 SRO130994:SRQ130994 TBK130994:TBM130994 TLG130994:TLI130994 TVC130994:TVE130994 UEY130994:UFA130994 UOU130994:UOW130994 UYQ130994:UYS130994 VIM130994:VIO130994 VSI130994:VSK130994 WCE130994:WCG130994 WMA130994:WMC130994 WVW130994:WVY130994 B196530:E196530 JK196530:JM196530 TG196530:TI196530 ADC196530:ADE196530 AMY196530:ANA196530 AWU196530:AWW196530 BGQ196530:BGS196530 BQM196530:BQO196530 CAI196530:CAK196530 CKE196530:CKG196530 CUA196530:CUC196530 DDW196530:DDY196530 DNS196530:DNU196530 DXO196530:DXQ196530 EHK196530:EHM196530 ERG196530:ERI196530 FBC196530:FBE196530 FKY196530:FLA196530 FUU196530:FUW196530 GEQ196530:GES196530 GOM196530:GOO196530 GYI196530:GYK196530 HIE196530:HIG196530 HSA196530:HSC196530 IBW196530:IBY196530 ILS196530:ILU196530 IVO196530:IVQ196530 JFK196530:JFM196530 JPG196530:JPI196530 JZC196530:JZE196530 KIY196530:KJA196530 KSU196530:KSW196530 LCQ196530:LCS196530 LMM196530:LMO196530 LWI196530:LWK196530 MGE196530:MGG196530 MQA196530:MQC196530 MZW196530:MZY196530 NJS196530:NJU196530 NTO196530:NTQ196530 ODK196530:ODM196530 ONG196530:ONI196530 OXC196530:OXE196530 PGY196530:PHA196530 PQU196530:PQW196530 QAQ196530:QAS196530 QKM196530:QKO196530 QUI196530:QUK196530 REE196530:REG196530 ROA196530:ROC196530 RXW196530:RXY196530 SHS196530:SHU196530 SRO196530:SRQ196530 TBK196530:TBM196530 TLG196530:TLI196530 TVC196530:TVE196530 UEY196530:UFA196530 UOU196530:UOW196530 UYQ196530:UYS196530 VIM196530:VIO196530 VSI196530:VSK196530 WCE196530:WCG196530 WMA196530:WMC196530 WVW196530:WVY196530 B262066:E262066 JK262066:JM262066 TG262066:TI262066 ADC262066:ADE262066 AMY262066:ANA262066 AWU262066:AWW262066 BGQ262066:BGS262066 BQM262066:BQO262066 CAI262066:CAK262066 CKE262066:CKG262066 CUA262066:CUC262066 DDW262066:DDY262066 DNS262066:DNU262066 DXO262066:DXQ262066 EHK262066:EHM262066 ERG262066:ERI262066 FBC262066:FBE262066 FKY262066:FLA262066 FUU262066:FUW262066 GEQ262066:GES262066 GOM262066:GOO262066 GYI262066:GYK262066 HIE262066:HIG262066 HSA262066:HSC262066 IBW262066:IBY262066 ILS262066:ILU262066 IVO262066:IVQ262066 JFK262066:JFM262066 JPG262066:JPI262066 JZC262066:JZE262066 KIY262066:KJA262066 KSU262066:KSW262066 LCQ262066:LCS262066 LMM262066:LMO262066 LWI262066:LWK262066 MGE262066:MGG262066 MQA262066:MQC262066 MZW262066:MZY262066 NJS262066:NJU262066 NTO262066:NTQ262066 ODK262066:ODM262066 ONG262066:ONI262066 OXC262066:OXE262066 PGY262066:PHA262066 PQU262066:PQW262066 QAQ262066:QAS262066 QKM262066:QKO262066 QUI262066:QUK262066 REE262066:REG262066 ROA262066:ROC262066 RXW262066:RXY262066 SHS262066:SHU262066 SRO262066:SRQ262066 TBK262066:TBM262066 TLG262066:TLI262066 TVC262066:TVE262066 UEY262066:UFA262066 UOU262066:UOW262066 UYQ262066:UYS262066 VIM262066:VIO262066 VSI262066:VSK262066 WCE262066:WCG262066 WMA262066:WMC262066 WVW262066:WVY262066 B327602:E327602 JK327602:JM327602 TG327602:TI327602 ADC327602:ADE327602 AMY327602:ANA327602 AWU327602:AWW327602 BGQ327602:BGS327602 BQM327602:BQO327602 CAI327602:CAK327602 CKE327602:CKG327602 CUA327602:CUC327602 DDW327602:DDY327602 DNS327602:DNU327602 DXO327602:DXQ327602 EHK327602:EHM327602 ERG327602:ERI327602 FBC327602:FBE327602 FKY327602:FLA327602 FUU327602:FUW327602 GEQ327602:GES327602 GOM327602:GOO327602 GYI327602:GYK327602 HIE327602:HIG327602 HSA327602:HSC327602 IBW327602:IBY327602 ILS327602:ILU327602 IVO327602:IVQ327602 JFK327602:JFM327602 JPG327602:JPI327602 JZC327602:JZE327602 KIY327602:KJA327602 KSU327602:KSW327602 LCQ327602:LCS327602 LMM327602:LMO327602 LWI327602:LWK327602 MGE327602:MGG327602 MQA327602:MQC327602 MZW327602:MZY327602 NJS327602:NJU327602 NTO327602:NTQ327602 ODK327602:ODM327602 ONG327602:ONI327602 OXC327602:OXE327602 PGY327602:PHA327602 PQU327602:PQW327602 QAQ327602:QAS327602 QKM327602:QKO327602 QUI327602:QUK327602 REE327602:REG327602 ROA327602:ROC327602 RXW327602:RXY327602 SHS327602:SHU327602 SRO327602:SRQ327602 TBK327602:TBM327602 TLG327602:TLI327602 TVC327602:TVE327602 UEY327602:UFA327602 UOU327602:UOW327602 UYQ327602:UYS327602 VIM327602:VIO327602 VSI327602:VSK327602 WCE327602:WCG327602 WMA327602:WMC327602 WVW327602:WVY327602 B393138:E393138 JK393138:JM393138 TG393138:TI393138 ADC393138:ADE393138 AMY393138:ANA393138 AWU393138:AWW393138 BGQ393138:BGS393138 BQM393138:BQO393138 CAI393138:CAK393138 CKE393138:CKG393138 CUA393138:CUC393138 DDW393138:DDY393138 DNS393138:DNU393138 DXO393138:DXQ393138 EHK393138:EHM393138 ERG393138:ERI393138 FBC393138:FBE393138 FKY393138:FLA393138 FUU393138:FUW393138 GEQ393138:GES393138 GOM393138:GOO393138 GYI393138:GYK393138 HIE393138:HIG393138 HSA393138:HSC393138 IBW393138:IBY393138 ILS393138:ILU393138 IVO393138:IVQ393138 JFK393138:JFM393138 JPG393138:JPI393138 JZC393138:JZE393138 KIY393138:KJA393138 KSU393138:KSW393138 LCQ393138:LCS393138 LMM393138:LMO393138 LWI393138:LWK393138 MGE393138:MGG393138 MQA393138:MQC393138 MZW393138:MZY393138 NJS393138:NJU393138 NTO393138:NTQ393138 ODK393138:ODM393138 ONG393138:ONI393138 OXC393138:OXE393138 PGY393138:PHA393138 PQU393138:PQW393138 QAQ393138:QAS393138 QKM393138:QKO393138 QUI393138:QUK393138 REE393138:REG393138 ROA393138:ROC393138 RXW393138:RXY393138 SHS393138:SHU393138 SRO393138:SRQ393138 TBK393138:TBM393138 TLG393138:TLI393138 TVC393138:TVE393138 UEY393138:UFA393138 UOU393138:UOW393138 UYQ393138:UYS393138 VIM393138:VIO393138 VSI393138:VSK393138 WCE393138:WCG393138 WMA393138:WMC393138 WVW393138:WVY393138 B458674:E458674 JK458674:JM458674 TG458674:TI458674 ADC458674:ADE458674 AMY458674:ANA458674 AWU458674:AWW458674 BGQ458674:BGS458674 BQM458674:BQO458674 CAI458674:CAK458674 CKE458674:CKG458674 CUA458674:CUC458674 DDW458674:DDY458674 DNS458674:DNU458674 DXO458674:DXQ458674 EHK458674:EHM458674 ERG458674:ERI458674 FBC458674:FBE458674 FKY458674:FLA458674 FUU458674:FUW458674 GEQ458674:GES458674 GOM458674:GOO458674 GYI458674:GYK458674 HIE458674:HIG458674 HSA458674:HSC458674 IBW458674:IBY458674 ILS458674:ILU458674 IVO458674:IVQ458674 JFK458674:JFM458674 JPG458674:JPI458674 JZC458674:JZE458674 KIY458674:KJA458674 KSU458674:KSW458674 LCQ458674:LCS458674 LMM458674:LMO458674 LWI458674:LWK458674 MGE458674:MGG458674 MQA458674:MQC458674 MZW458674:MZY458674 NJS458674:NJU458674 NTO458674:NTQ458674 ODK458674:ODM458674 ONG458674:ONI458674 OXC458674:OXE458674 PGY458674:PHA458674 PQU458674:PQW458674 QAQ458674:QAS458674 QKM458674:QKO458674 QUI458674:QUK458674 REE458674:REG458674 ROA458674:ROC458674 RXW458674:RXY458674 SHS458674:SHU458674 SRO458674:SRQ458674 TBK458674:TBM458674 TLG458674:TLI458674 TVC458674:TVE458674 UEY458674:UFA458674 UOU458674:UOW458674 UYQ458674:UYS458674 VIM458674:VIO458674 VSI458674:VSK458674 WCE458674:WCG458674 WMA458674:WMC458674 WVW458674:WVY458674 B524210:E524210 JK524210:JM524210 TG524210:TI524210 ADC524210:ADE524210 AMY524210:ANA524210 AWU524210:AWW524210 BGQ524210:BGS524210 BQM524210:BQO524210 CAI524210:CAK524210 CKE524210:CKG524210 CUA524210:CUC524210 DDW524210:DDY524210 DNS524210:DNU524210 DXO524210:DXQ524210 EHK524210:EHM524210 ERG524210:ERI524210 FBC524210:FBE524210 FKY524210:FLA524210 FUU524210:FUW524210 GEQ524210:GES524210 GOM524210:GOO524210 GYI524210:GYK524210 HIE524210:HIG524210 HSA524210:HSC524210 IBW524210:IBY524210 ILS524210:ILU524210 IVO524210:IVQ524210 JFK524210:JFM524210 JPG524210:JPI524210 JZC524210:JZE524210 KIY524210:KJA524210 KSU524210:KSW524210 LCQ524210:LCS524210 LMM524210:LMO524210 LWI524210:LWK524210 MGE524210:MGG524210 MQA524210:MQC524210 MZW524210:MZY524210 NJS524210:NJU524210 NTO524210:NTQ524210 ODK524210:ODM524210 ONG524210:ONI524210 OXC524210:OXE524210 PGY524210:PHA524210 PQU524210:PQW524210 QAQ524210:QAS524210 QKM524210:QKO524210 QUI524210:QUK524210 REE524210:REG524210 ROA524210:ROC524210 RXW524210:RXY524210 SHS524210:SHU524210 SRO524210:SRQ524210 TBK524210:TBM524210 TLG524210:TLI524210 TVC524210:TVE524210 UEY524210:UFA524210 UOU524210:UOW524210 UYQ524210:UYS524210 VIM524210:VIO524210 VSI524210:VSK524210 WCE524210:WCG524210 WMA524210:WMC524210 WVW524210:WVY524210 B589746:E589746 JK589746:JM589746 TG589746:TI589746 ADC589746:ADE589746 AMY589746:ANA589746 AWU589746:AWW589746 BGQ589746:BGS589746 BQM589746:BQO589746 CAI589746:CAK589746 CKE589746:CKG589746 CUA589746:CUC589746 DDW589746:DDY589746 DNS589746:DNU589746 DXO589746:DXQ589746 EHK589746:EHM589746 ERG589746:ERI589746 FBC589746:FBE589746 FKY589746:FLA589746 FUU589746:FUW589746 GEQ589746:GES589746 GOM589746:GOO589746 GYI589746:GYK589746 HIE589746:HIG589746 HSA589746:HSC589746 IBW589746:IBY589746 ILS589746:ILU589746 IVO589746:IVQ589746 JFK589746:JFM589746 JPG589746:JPI589746 JZC589746:JZE589746 KIY589746:KJA589746 KSU589746:KSW589746 LCQ589746:LCS589746 LMM589746:LMO589746 LWI589746:LWK589746 MGE589746:MGG589746 MQA589746:MQC589746 MZW589746:MZY589746 NJS589746:NJU589746 NTO589746:NTQ589746 ODK589746:ODM589746 ONG589746:ONI589746 OXC589746:OXE589746 PGY589746:PHA589746 PQU589746:PQW589746 QAQ589746:QAS589746 QKM589746:QKO589746 QUI589746:QUK589746 REE589746:REG589746 ROA589746:ROC589746 RXW589746:RXY589746 SHS589746:SHU589746 SRO589746:SRQ589746 TBK589746:TBM589746 TLG589746:TLI589746 TVC589746:TVE589746 UEY589746:UFA589746 UOU589746:UOW589746 UYQ589746:UYS589746 VIM589746:VIO589746 VSI589746:VSK589746 WCE589746:WCG589746 WMA589746:WMC589746 WVW589746:WVY589746 B655282:E655282 JK655282:JM655282 TG655282:TI655282 ADC655282:ADE655282 AMY655282:ANA655282 AWU655282:AWW655282 BGQ655282:BGS655282 BQM655282:BQO655282 CAI655282:CAK655282 CKE655282:CKG655282 CUA655282:CUC655282 DDW655282:DDY655282 DNS655282:DNU655282 DXO655282:DXQ655282 EHK655282:EHM655282 ERG655282:ERI655282 FBC655282:FBE655282 FKY655282:FLA655282 FUU655282:FUW655282 GEQ655282:GES655282 GOM655282:GOO655282 GYI655282:GYK655282 HIE655282:HIG655282 HSA655282:HSC655282 IBW655282:IBY655282 ILS655282:ILU655282 IVO655282:IVQ655282 JFK655282:JFM655282 JPG655282:JPI655282 JZC655282:JZE655282 KIY655282:KJA655282 KSU655282:KSW655282 LCQ655282:LCS655282 LMM655282:LMO655282 LWI655282:LWK655282 MGE655282:MGG655282 MQA655282:MQC655282 MZW655282:MZY655282 NJS655282:NJU655282 NTO655282:NTQ655282 ODK655282:ODM655282 ONG655282:ONI655282 OXC655282:OXE655282 PGY655282:PHA655282 PQU655282:PQW655282 QAQ655282:QAS655282 QKM655282:QKO655282 QUI655282:QUK655282 REE655282:REG655282 ROA655282:ROC655282 RXW655282:RXY655282 SHS655282:SHU655282 SRO655282:SRQ655282 TBK655282:TBM655282 TLG655282:TLI655282 TVC655282:TVE655282 UEY655282:UFA655282 UOU655282:UOW655282 UYQ655282:UYS655282 VIM655282:VIO655282 VSI655282:VSK655282 WCE655282:WCG655282 WMA655282:WMC655282 WVW655282:WVY655282 B720818:E720818 JK720818:JM720818 TG720818:TI720818 ADC720818:ADE720818 AMY720818:ANA720818 AWU720818:AWW720818 BGQ720818:BGS720818 BQM720818:BQO720818 CAI720818:CAK720818 CKE720818:CKG720818 CUA720818:CUC720818 DDW720818:DDY720818 DNS720818:DNU720818 DXO720818:DXQ720818 EHK720818:EHM720818 ERG720818:ERI720818 FBC720818:FBE720818 FKY720818:FLA720818 FUU720818:FUW720818 GEQ720818:GES720818 GOM720818:GOO720818 GYI720818:GYK720818 HIE720818:HIG720818 HSA720818:HSC720818 IBW720818:IBY720818 ILS720818:ILU720818 IVO720818:IVQ720818 JFK720818:JFM720818 JPG720818:JPI720818 JZC720818:JZE720818 KIY720818:KJA720818 KSU720818:KSW720818 LCQ720818:LCS720818 LMM720818:LMO720818 LWI720818:LWK720818 MGE720818:MGG720818 MQA720818:MQC720818 MZW720818:MZY720818 NJS720818:NJU720818 NTO720818:NTQ720818 ODK720818:ODM720818 ONG720818:ONI720818 OXC720818:OXE720818 PGY720818:PHA720818 PQU720818:PQW720818 QAQ720818:QAS720818 QKM720818:QKO720818 QUI720818:QUK720818 REE720818:REG720818 ROA720818:ROC720818 RXW720818:RXY720818 SHS720818:SHU720818 SRO720818:SRQ720818 TBK720818:TBM720818 TLG720818:TLI720818 TVC720818:TVE720818 UEY720818:UFA720818 UOU720818:UOW720818 UYQ720818:UYS720818 VIM720818:VIO720818 VSI720818:VSK720818 WCE720818:WCG720818 WMA720818:WMC720818 WVW720818:WVY720818 B786354:E786354 JK786354:JM786354 TG786354:TI786354 ADC786354:ADE786354 AMY786354:ANA786354 AWU786354:AWW786354 BGQ786354:BGS786354 BQM786354:BQO786354 CAI786354:CAK786354 CKE786354:CKG786354 CUA786354:CUC786354 DDW786354:DDY786354 DNS786354:DNU786354 DXO786354:DXQ786354 EHK786354:EHM786354 ERG786354:ERI786354 FBC786354:FBE786354 FKY786354:FLA786354 FUU786354:FUW786354 GEQ786354:GES786354 GOM786354:GOO786354 GYI786354:GYK786354 HIE786354:HIG786354 HSA786354:HSC786354 IBW786354:IBY786354 ILS786354:ILU786354 IVO786354:IVQ786354 JFK786354:JFM786354 JPG786354:JPI786354 JZC786354:JZE786354 KIY786354:KJA786354 KSU786354:KSW786354 LCQ786354:LCS786354 LMM786354:LMO786354 LWI786354:LWK786354 MGE786354:MGG786354 MQA786354:MQC786354 MZW786354:MZY786354 NJS786354:NJU786354 NTO786354:NTQ786354 ODK786354:ODM786354 ONG786354:ONI786354 OXC786354:OXE786354 PGY786354:PHA786354 PQU786354:PQW786354 QAQ786354:QAS786354 QKM786354:QKO786354 QUI786354:QUK786354 REE786354:REG786354 ROA786354:ROC786354 RXW786354:RXY786354 SHS786354:SHU786354 SRO786354:SRQ786354 TBK786354:TBM786354 TLG786354:TLI786354 TVC786354:TVE786354 UEY786354:UFA786354 UOU786354:UOW786354 UYQ786354:UYS786354 VIM786354:VIO786354 VSI786354:VSK786354 WCE786354:WCG786354 WMA786354:WMC786354 WVW786354:WVY786354 B851890:E851890 JK851890:JM851890 TG851890:TI851890 ADC851890:ADE851890 AMY851890:ANA851890 AWU851890:AWW851890 BGQ851890:BGS851890 BQM851890:BQO851890 CAI851890:CAK851890 CKE851890:CKG851890 CUA851890:CUC851890 DDW851890:DDY851890 DNS851890:DNU851890 DXO851890:DXQ851890 EHK851890:EHM851890 ERG851890:ERI851890 FBC851890:FBE851890 FKY851890:FLA851890 FUU851890:FUW851890 GEQ851890:GES851890 GOM851890:GOO851890 GYI851890:GYK851890 HIE851890:HIG851890 HSA851890:HSC851890 IBW851890:IBY851890 ILS851890:ILU851890 IVO851890:IVQ851890 JFK851890:JFM851890 JPG851890:JPI851890 JZC851890:JZE851890 KIY851890:KJA851890 KSU851890:KSW851890 LCQ851890:LCS851890 LMM851890:LMO851890 LWI851890:LWK851890 MGE851890:MGG851890 MQA851890:MQC851890 MZW851890:MZY851890 NJS851890:NJU851890 NTO851890:NTQ851890 ODK851890:ODM851890 ONG851890:ONI851890 OXC851890:OXE851890 PGY851890:PHA851890 PQU851890:PQW851890 QAQ851890:QAS851890 QKM851890:QKO851890 QUI851890:QUK851890 REE851890:REG851890 ROA851890:ROC851890 RXW851890:RXY851890 SHS851890:SHU851890 SRO851890:SRQ851890 TBK851890:TBM851890 TLG851890:TLI851890 TVC851890:TVE851890 UEY851890:UFA851890 UOU851890:UOW851890 UYQ851890:UYS851890 VIM851890:VIO851890 VSI851890:VSK851890 WCE851890:WCG851890 WMA851890:WMC851890 WVW851890:WVY851890 B917426:E917426 JK917426:JM917426 TG917426:TI917426 ADC917426:ADE917426 AMY917426:ANA917426 AWU917426:AWW917426 BGQ917426:BGS917426 BQM917426:BQO917426 CAI917426:CAK917426 CKE917426:CKG917426 CUA917426:CUC917426 DDW917426:DDY917426 DNS917426:DNU917426 DXO917426:DXQ917426 EHK917426:EHM917426 ERG917426:ERI917426 FBC917426:FBE917426 FKY917426:FLA917426 FUU917426:FUW917426 GEQ917426:GES917426 GOM917426:GOO917426 GYI917426:GYK917426 HIE917426:HIG917426 HSA917426:HSC917426 IBW917426:IBY917426 ILS917426:ILU917426 IVO917426:IVQ917426 JFK917426:JFM917426 JPG917426:JPI917426 JZC917426:JZE917426 KIY917426:KJA917426 KSU917426:KSW917426 LCQ917426:LCS917426 LMM917426:LMO917426 LWI917426:LWK917426 MGE917426:MGG917426 MQA917426:MQC917426 MZW917426:MZY917426 NJS917426:NJU917426 NTO917426:NTQ917426 ODK917426:ODM917426 ONG917426:ONI917426 OXC917426:OXE917426 PGY917426:PHA917426 PQU917426:PQW917426 QAQ917426:QAS917426 QKM917426:QKO917426 QUI917426:QUK917426 REE917426:REG917426 ROA917426:ROC917426 RXW917426:RXY917426 SHS917426:SHU917426 SRO917426:SRQ917426 TBK917426:TBM917426 TLG917426:TLI917426 TVC917426:TVE917426 UEY917426:UFA917426 UOU917426:UOW917426 UYQ917426:UYS917426 VIM917426:VIO917426 VSI917426:VSK917426 WCE917426:WCG917426 WMA917426:WMC917426 WVW917426:WVY917426 B982962:E982962 JK982962:JM982962 TG982962:TI982962 ADC982962:ADE982962 AMY982962:ANA982962 AWU982962:AWW982962 BGQ982962:BGS982962 BQM982962:BQO982962 CAI982962:CAK982962 CKE982962:CKG982962 CUA982962:CUC982962 DDW982962:DDY982962 DNS982962:DNU982962 DXO982962:DXQ982962 EHK982962:EHM982962 ERG982962:ERI982962 FBC982962:FBE982962 FKY982962:FLA982962 FUU982962:FUW982962 GEQ982962:GES982962 GOM982962:GOO982962 GYI982962:GYK982962 HIE982962:HIG982962 HSA982962:HSC982962 IBW982962:IBY982962 ILS982962:ILU982962 IVO982962:IVQ982962 JFK982962:JFM982962 JPG982962:JPI982962 JZC982962:JZE982962 KIY982962:KJA982962 KSU982962:KSW982962 LCQ982962:LCS982962 LMM982962:LMO982962 LWI982962:LWK982962 MGE982962:MGG982962 MQA982962:MQC982962 MZW982962:MZY982962 NJS982962:NJU982962 NTO982962:NTQ982962 ODK982962:ODM982962 ONG982962:ONI982962 OXC982962:OXE982962 PGY982962:PHA982962 PQU982962:PQW982962 QAQ982962:QAS982962 QKM982962:QKO982962 QUI982962:QUK982962 REE982962:REG982962 ROA982962:ROC982962 RXW982962:RXY982962 SHS982962:SHU982962 SRO982962:SRQ982962 TBK982962:TBM982962 TLG982962:TLI982962 TVC982962:TVE982962 UEY982962:UFA982962 UOU982962:UOW982962 UYQ982962:UYS982962 VIM982962:VIO982962 VSI982962:VSK982962 WCE982962:WCG982962 WMA982962:WMC982962 WVW982962:WVY982962" xr:uid="{00000000-0002-0000-0300-000001000000}"/>
  </dataValidations>
  <pageMargins left="0.39370078740157483" right="0.39370078740157483" top="0.59055118110236227" bottom="0.59055118110236227" header="0.51181102362204722" footer="0.51181102362204722"/>
  <pageSetup paperSize="9" scale="80" fitToHeight="0" orientation="portrait" horizontalDpi="300" verticalDpi="300" r:id="rId1"/>
  <headerFooter alignWithMargins="0"/>
  <rowBreaks count="2" manualBreakCount="2">
    <brk id="46" max="17" man="1"/>
    <brk id="86" max="1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pageSetUpPr fitToPage="1"/>
  </sheetPr>
  <dimension ref="A1:AD42"/>
  <sheetViews>
    <sheetView showGridLines="0" tabSelected="1" view="pageBreakPreview" topLeftCell="A21" zoomScale="150" zoomScaleNormal="85" zoomScaleSheetLayoutView="100" workbookViewId="0">
      <selection activeCell="C42" sqref="C42:X42"/>
    </sheetView>
  </sheetViews>
  <sheetFormatPr baseColWidth="10" defaultColWidth="8.83203125" defaultRowHeight="14"/>
  <cols>
    <col min="1" max="30" width="3.1640625" style="61" customWidth="1"/>
    <col min="31" max="242" width="9" style="61"/>
    <col min="243" max="243" width="3.6640625" style="61" customWidth="1"/>
    <col min="244" max="244" width="9" style="61"/>
    <col min="245" max="245" width="10" style="61" bestFit="1" customWidth="1"/>
    <col min="246" max="246" width="11.1640625" style="61" customWidth="1"/>
    <col min="247" max="247" width="9.1640625" style="61" bestFit="1" customWidth="1"/>
    <col min="248" max="248" width="9" style="61"/>
    <col min="249" max="249" width="9.1640625" style="61" bestFit="1" customWidth="1"/>
    <col min="250" max="250" width="11.1640625" style="61" customWidth="1"/>
    <col min="251" max="251" width="9.1640625" style="61" bestFit="1" customWidth="1"/>
    <col min="252" max="498" width="9" style="61"/>
    <col min="499" max="499" width="3.6640625" style="61" customWidth="1"/>
    <col min="500" max="500" width="9" style="61"/>
    <col min="501" max="501" width="10" style="61" bestFit="1" customWidth="1"/>
    <col min="502" max="502" width="11.1640625" style="61" customWidth="1"/>
    <col min="503" max="503" width="9.1640625" style="61" bestFit="1" customWidth="1"/>
    <col min="504" max="504" width="9" style="61"/>
    <col min="505" max="505" width="9.1640625" style="61" bestFit="1" customWidth="1"/>
    <col min="506" max="506" width="11.1640625" style="61" customWidth="1"/>
    <col min="507" max="507" width="9.1640625" style="61" bestFit="1" customWidth="1"/>
    <col min="508" max="754" width="9" style="61"/>
    <col min="755" max="755" width="3.6640625" style="61" customWidth="1"/>
    <col min="756" max="756" width="9" style="61"/>
    <col min="757" max="757" width="10" style="61" bestFit="1" customWidth="1"/>
    <col min="758" max="758" width="11.1640625" style="61" customWidth="1"/>
    <col min="759" max="759" width="9.1640625" style="61" bestFit="1" customWidth="1"/>
    <col min="760" max="760" width="9" style="61"/>
    <col min="761" max="761" width="9.1640625" style="61" bestFit="1" customWidth="1"/>
    <col min="762" max="762" width="11.1640625" style="61" customWidth="1"/>
    <col min="763" max="763" width="9.1640625" style="61" bestFit="1" customWidth="1"/>
    <col min="764" max="1010" width="9" style="61"/>
    <col min="1011" max="1011" width="3.6640625" style="61" customWidth="1"/>
    <col min="1012" max="1012" width="9" style="61"/>
    <col min="1013" max="1013" width="10" style="61" bestFit="1" customWidth="1"/>
    <col min="1014" max="1014" width="11.1640625" style="61" customWidth="1"/>
    <col min="1015" max="1015" width="9.1640625" style="61" bestFit="1" customWidth="1"/>
    <col min="1016" max="1016" width="9" style="61"/>
    <col min="1017" max="1017" width="9.1640625" style="61" bestFit="1" customWidth="1"/>
    <col min="1018" max="1018" width="11.1640625" style="61" customWidth="1"/>
    <col min="1019" max="1019" width="9.1640625" style="61" bestFit="1" customWidth="1"/>
    <col min="1020" max="1266" width="9" style="61"/>
    <col min="1267" max="1267" width="3.6640625" style="61" customWidth="1"/>
    <col min="1268" max="1268" width="9" style="61"/>
    <col min="1269" max="1269" width="10" style="61" bestFit="1" customWidth="1"/>
    <col min="1270" max="1270" width="11.1640625" style="61" customWidth="1"/>
    <col min="1271" max="1271" width="9.1640625" style="61" bestFit="1" customWidth="1"/>
    <col min="1272" max="1272" width="9" style="61"/>
    <col min="1273" max="1273" width="9.1640625" style="61" bestFit="1" customWidth="1"/>
    <col min="1274" max="1274" width="11.1640625" style="61" customWidth="1"/>
    <col min="1275" max="1275" width="9.1640625" style="61" bestFit="1" customWidth="1"/>
    <col min="1276" max="1522" width="9" style="61"/>
    <col min="1523" max="1523" width="3.6640625" style="61" customWidth="1"/>
    <col min="1524" max="1524" width="9" style="61"/>
    <col min="1525" max="1525" width="10" style="61" bestFit="1" customWidth="1"/>
    <col min="1526" max="1526" width="11.1640625" style="61" customWidth="1"/>
    <col min="1527" max="1527" width="9.1640625" style="61" bestFit="1" customWidth="1"/>
    <col min="1528" max="1528" width="9" style="61"/>
    <col min="1529" max="1529" width="9.1640625" style="61" bestFit="1" customWidth="1"/>
    <col min="1530" max="1530" width="11.1640625" style="61" customWidth="1"/>
    <col min="1531" max="1531" width="9.1640625" style="61" bestFit="1" customWidth="1"/>
    <col min="1532" max="1778" width="9" style="61"/>
    <col min="1779" max="1779" width="3.6640625" style="61" customWidth="1"/>
    <col min="1780" max="1780" width="9" style="61"/>
    <col min="1781" max="1781" width="10" style="61" bestFit="1" customWidth="1"/>
    <col min="1782" max="1782" width="11.1640625" style="61" customWidth="1"/>
    <col min="1783" max="1783" width="9.1640625" style="61" bestFit="1" customWidth="1"/>
    <col min="1784" max="1784" width="9" style="61"/>
    <col min="1785" max="1785" width="9.1640625" style="61" bestFit="1" customWidth="1"/>
    <col min="1786" max="1786" width="11.1640625" style="61" customWidth="1"/>
    <col min="1787" max="1787" width="9.1640625" style="61" bestFit="1" customWidth="1"/>
    <col min="1788" max="2034" width="9" style="61"/>
    <col min="2035" max="2035" width="3.6640625" style="61" customWidth="1"/>
    <col min="2036" max="2036" width="9" style="61"/>
    <col min="2037" max="2037" width="10" style="61" bestFit="1" customWidth="1"/>
    <col min="2038" max="2038" width="11.1640625" style="61" customWidth="1"/>
    <col min="2039" max="2039" width="9.1640625" style="61" bestFit="1" customWidth="1"/>
    <col min="2040" max="2040" width="9" style="61"/>
    <col min="2041" max="2041" width="9.1640625" style="61" bestFit="1" customWidth="1"/>
    <col min="2042" max="2042" width="11.1640625" style="61" customWidth="1"/>
    <col min="2043" max="2043" width="9.1640625" style="61" bestFit="1" customWidth="1"/>
    <col min="2044" max="2290" width="9" style="61"/>
    <col min="2291" max="2291" width="3.6640625" style="61" customWidth="1"/>
    <col min="2292" max="2292" width="9" style="61"/>
    <col min="2293" max="2293" width="10" style="61" bestFit="1" customWidth="1"/>
    <col min="2294" max="2294" width="11.1640625" style="61" customWidth="1"/>
    <col min="2295" max="2295" width="9.1640625" style="61" bestFit="1" customWidth="1"/>
    <col min="2296" max="2296" width="9" style="61"/>
    <col min="2297" max="2297" width="9.1640625" style="61" bestFit="1" customWidth="1"/>
    <col min="2298" max="2298" width="11.1640625" style="61" customWidth="1"/>
    <col min="2299" max="2299" width="9.1640625" style="61" bestFit="1" customWidth="1"/>
    <col min="2300" max="2546" width="9" style="61"/>
    <col min="2547" max="2547" width="3.6640625" style="61" customWidth="1"/>
    <col min="2548" max="2548" width="9" style="61"/>
    <col min="2549" max="2549" width="10" style="61" bestFit="1" customWidth="1"/>
    <col min="2550" max="2550" width="11.1640625" style="61" customWidth="1"/>
    <col min="2551" max="2551" width="9.1640625" style="61" bestFit="1" customWidth="1"/>
    <col min="2552" max="2552" width="9" style="61"/>
    <col min="2553" max="2553" width="9.1640625" style="61" bestFit="1" customWidth="1"/>
    <col min="2554" max="2554" width="11.1640625" style="61" customWidth="1"/>
    <col min="2555" max="2555" width="9.1640625" style="61" bestFit="1" customWidth="1"/>
    <col min="2556" max="2802" width="9" style="61"/>
    <col min="2803" max="2803" width="3.6640625" style="61" customWidth="1"/>
    <col min="2804" max="2804" width="9" style="61"/>
    <col min="2805" max="2805" width="10" style="61" bestFit="1" customWidth="1"/>
    <col min="2806" max="2806" width="11.1640625" style="61" customWidth="1"/>
    <col min="2807" max="2807" width="9.1640625" style="61" bestFit="1" customWidth="1"/>
    <col min="2808" max="2808" width="9" style="61"/>
    <col min="2809" max="2809" width="9.1640625" style="61" bestFit="1" customWidth="1"/>
    <col min="2810" max="2810" width="11.1640625" style="61" customWidth="1"/>
    <col min="2811" max="2811" width="9.1640625" style="61" bestFit="1" customWidth="1"/>
    <col min="2812" max="3058" width="9" style="61"/>
    <col min="3059" max="3059" width="3.6640625" style="61" customWidth="1"/>
    <col min="3060" max="3060" width="9" style="61"/>
    <col min="3061" max="3061" width="10" style="61" bestFit="1" customWidth="1"/>
    <col min="3062" max="3062" width="11.1640625" style="61" customWidth="1"/>
    <col min="3063" max="3063" width="9.1640625" style="61" bestFit="1" customWidth="1"/>
    <col min="3064" max="3064" width="9" style="61"/>
    <col min="3065" max="3065" width="9.1640625" style="61" bestFit="1" customWidth="1"/>
    <col min="3066" max="3066" width="11.1640625" style="61" customWidth="1"/>
    <col min="3067" max="3067" width="9.1640625" style="61" bestFit="1" customWidth="1"/>
    <col min="3068" max="3314" width="9" style="61"/>
    <col min="3315" max="3315" width="3.6640625" style="61" customWidth="1"/>
    <col min="3316" max="3316" width="9" style="61"/>
    <col min="3317" max="3317" width="10" style="61" bestFit="1" customWidth="1"/>
    <col min="3318" max="3318" width="11.1640625" style="61" customWidth="1"/>
    <col min="3319" max="3319" width="9.1640625" style="61" bestFit="1" customWidth="1"/>
    <col min="3320" max="3320" width="9" style="61"/>
    <col min="3321" max="3321" width="9.1640625" style="61" bestFit="1" customWidth="1"/>
    <col min="3322" max="3322" width="11.1640625" style="61" customWidth="1"/>
    <col min="3323" max="3323" width="9.1640625" style="61" bestFit="1" customWidth="1"/>
    <col min="3324" max="3570" width="9" style="61"/>
    <col min="3571" max="3571" width="3.6640625" style="61" customWidth="1"/>
    <col min="3572" max="3572" width="9" style="61"/>
    <col min="3573" max="3573" width="10" style="61" bestFit="1" customWidth="1"/>
    <col min="3574" max="3574" width="11.1640625" style="61" customWidth="1"/>
    <col min="3575" max="3575" width="9.1640625" style="61" bestFit="1" customWidth="1"/>
    <col min="3576" max="3576" width="9" style="61"/>
    <col min="3577" max="3577" width="9.1640625" style="61" bestFit="1" customWidth="1"/>
    <col min="3578" max="3578" width="11.1640625" style="61" customWidth="1"/>
    <col min="3579" max="3579" width="9.1640625" style="61" bestFit="1" customWidth="1"/>
    <col min="3580" max="3826" width="9" style="61"/>
    <col min="3827" max="3827" width="3.6640625" style="61" customWidth="1"/>
    <col min="3828" max="3828" width="9" style="61"/>
    <col min="3829" max="3829" width="10" style="61" bestFit="1" customWidth="1"/>
    <col min="3830" max="3830" width="11.1640625" style="61" customWidth="1"/>
    <col min="3831" max="3831" width="9.1640625" style="61" bestFit="1" customWidth="1"/>
    <col min="3832" max="3832" width="9" style="61"/>
    <col min="3833" max="3833" width="9.1640625" style="61" bestFit="1" customWidth="1"/>
    <col min="3834" max="3834" width="11.1640625" style="61" customWidth="1"/>
    <col min="3835" max="3835" width="9.1640625" style="61" bestFit="1" customWidth="1"/>
    <col min="3836" max="4082" width="9" style="61"/>
    <col min="4083" max="4083" width="3.6640625" style="61" customWidth="1"/>
    <col min="4084" max="4084" width="9" style="61"/>
    <col min="4085" max="4085" width="10" style="61" bestFit="1" customWidth="1"/>
    <col min="4086" max="4086" width="11.1640625" style="61" customWidth="1"/>
    <col min="4087" max="4087" width="9.1640625" style="61" bestFit="1" customWidth="1"/>
    <col min="4088" max="4088" width="9" style="61"/>
    <col min="4089" max="4089" width="9.1640625" style="61" bestFit="1" customWidth="1"/>
    <col min="4090" max="4090" width="11.1640625" style="61" customWidth="1"/>
    <col min="4091" max="4091" width="9.1640625" style="61" bestFit="1" customWidth="1"/>
    <col min="4092" max="4338" width="9" style="61"/>
    <col min="4339" max="4339" width="3.6640625" style="61" customWidth="1"/>
    <col min="4340" max="4340" width="9" style="61"/>
    <col min="4341" max="4341" width="10" style="61" bestFit="1" customWidth="1"/>
    <col min="4342" max="4342" width="11.1640625" style="61" customWidth="1"/>
    <col min="4343" max="4343" width="9.1640625" style="61" bestFit="1" customWidth="1"/>
    <col min="4344" max="4344" width="9" style="61"/>
    <col min="4345" max="4345" width="9.1640625" style="61" bestFit="1" customWidth="1"/>
    <col min="4346" max="4346" width="11.1640625" style="61" customWidth="1"/>
    <col min="4347" max="4347" width="9.1640625" style="61" bestFit="1" customWidth="1"/>
    <col min="4348" max="4594" width="9" style="61"/>
    <col min="4595" max="4595" width="3.6640625" style="61" customWidth="1"/>
    <col min="4596" max="4596" width="9" style="61"/>
    <col min="4597" max="4597" width="10" style="61" bestFit="1" customWidth="1"/>
    <col min="4598" max="4598" width="11.1640625" style="61" customWidth="1"/>
    <col min="4599" max="4599" width="9.1640625" style="61" bestFit="1" customWidth="1"/>
    <col min="4600" max="4600" width="9" style="61"/>
    <col min="4601" max="4601" width="9.1640625" style="61" bestFit="1" customWidth="1"/>
    <col min="4602" max="4602" width="11.1640625" style="61" customWidth="1"/>
    <col min="4603" max="4603" width="9.1640625" style="61" bestFit="1" customWidth="1"/>
    <col min="4604" max="4850" width="9" style="61"/>
    <col min="4851" max="4851" width="3.6640625" style="61" customWidth="1"/>
    <col min="4852" max="4852" width="9" style="61"/>
    <col min="4853" max="4853" width="10" style="61" bestFit="1" customWidth="1"/>
    <col min="4854" max="4854" width="11.1640625" style="61" customWidth="1"/>
    <col min="4855" max="4855" width="9.1640625" style="61" bestFit="1" customWidth="1"/>
    <col min="4856" max="4856" width="9" style="61"/>
    <col min="4857" max="4857" width="9.1640625" style="61" bestFit="1" customWidth="1"/>
    <col min="4858" max="4858" width="11.1640625" style="61" customWidth="1"/>
    <col min="4859" max="4859" width="9.1640625" style="61" bestFit="1" customWidth="1"/>
    <col min="4860" max="5106" width="9" style="61"/>
    <col min="5107" max="5107" width="3.6640625" style="61" customWidth="1"/>
    <col min="5108" max="5108" width="9" style="61"/>
    <col min="5109" max="5109" width="10" style="61" bestFit="1" customWidth="1"/>
    <col min="5110" max="5110" width="11.1640625" style="61" customWidth="1"/>
    <col min="5111" max="5111" width="9.1640625" style="61" bestFit="1" customWidth="1"/>
    <col min="5112" max="5112" width="9" style="61"/>
    <col min="5113" max="5113" width="9.1640625" style="61" bestFit="1" customWidth="1"/>
    <col min="5114" max="5114" width="11.1640625" style="61" customWidth="1"/>
    <col min="5115" max="5115" width="9.1640625" style="61" bestFit="1" customWidth="1"/>
    <col min="5116" max="5362" width="9" style="61"/>
    <col min="5363" max="5363" width="3.6640625" style="61" customWidth="1"/>
    <col min="5364" max="5364" width="9" style="61"/>
    <col min="5365" max="5365" width="10" style="61" bestFit="1" customWidth="1"/>
    <col min="5366" max="5366" width="11.1640625" style="61" customWidth="1"/>
    <col min="5367" max="5367" width="9.1640625" style="61" bestFit="1" customWidth="1"/>
    <col min="5368" max="5368" width="9" style="61"/>
    <col min="5369" max="5369" width="9.1640625" style="61" bestFit="1" customWidth="1"/>
    <col min="5370" max="5370" width="11.1640625" style="61" customWidth="1"/>
    <col min="5371" max="5371" width="9.1640625" style="61" bestFit="1" customWidth="1"/>
    <col min="5372" max="5618" width="9" style="61"/>
    <col min="5619" max="5619" width="3.6640625" style="61" customWidth="1"/>
    <col min="5620" max="5620" width="9" style="61"/>
    <col min="5621" max="5621" width="10" style="61" bestFit="1" customWidth="1"/>
    <col min="5622" max="5622" width="11.1640625" style="61" customWidth="1"/>
    <col min="5623" max="5623" width="9.1640625" style="61" bestFit="1" customWidth="1"/>
    <col min="5624" max="5624" width="9" style="61"/>
    <col min="5625" max="5625" width="9.1640625" style="61" bestFit="1" customWidth="1"/>
    <col min="5626" max="5626" width="11.1640625" style="61" customWidth="1"/>
    <col min="5627" max="5627" width="9.1640625" style="61" bestFit="1" customWidth="1"/>
    <col min="5628" max="5874" width="9" style="61"/>
    <col min="5875" max="5875" width="3.6640625" style="61" customWidth="1"/>
    <col min="5876" max="5876" width="9" style="61"/>
    <col min="5877" max="5877" width="10" style="61" bestFit="1" customWidth="1"/>
    <col min="5878" max="5878" width="11.1640625" style="61" customWidth="1"/>
    <col min="5879" max="5879" width="9.1640625" style="61" bestFit="1" customWidth="1"/>
    <col min="5880" max="5880" width="9" style="61"/>
    <col min="5881" max="5881" width="9.1640625" style="61" bestFit="1" customWidth="1"/>
    <col min="5882" max="5882" width="11.1640625" style="61" customWidth="1"/>
    <col min="5883" max="5883" width="9.1640625" style="61" bestFit="1" customWidth="1"/>
    <col min="5884" max="6130" width="9" style="61"/>
    <col min="6131" max="6131" width="3.6640625" style="61" customWidth="1"/>
    <col min="6132" max="6132" width="9" style="61"/>
    <col min="6133" max="6133" width="10" style="61" bestFit="1" customWidth="1"/>
    <col min="6134" max="6134" width="11.1640625" style="61" customWidth="1"/>
    <col min="6135" max="6135" width="9.1640625" style="61" bestFit="1" customWidth="1"/>
    <col min="6136" max="6136" width="9" style="61"/>
    <col min="6137" max="6137" width="9.1640625" style="61" bestFit="1" customWidth="1"/>
    <col min="6138" max="6138" width="11.1640625" style="61" customWidth="1"/>
    <col min="6139" max="6139" width="9.1640625" style="61" bestFit="1" customWidth="1"/>
    <col min="6140" max="6386" width="9" style="61"/>
    <col min="6387" max="6387" width="3.6640625" style="61" customWidth="1"/>
    <col min="6388" max="6388" width="9" style="61"/>
    <col min="6389" max="6389" width="10" style="61" bestFit="1" customWidth="1"/>
    <col min="6390" max="6390" width="11.1640625" style="61" customWidth="1"/>
    <col min="6391" max="6391" width="9.1640625" style="61" bestFit="1" customWidth="1"/>
    <col min="6392" max="6392" width="9" style="61"/>
    <col min="6393" max="6393" width="9.1640625" style="61" bestFit="1" customWidth="1"/>
    <col min="6394" max="6394" width="11.1640625" style="61" customWidth="1"/>
    <col min="6395" max="6395" width="9.1640625" style="61" bestFit="1" customWidth="1"/>
    <col min="6396" max="6642" width="9" style="61"/>
    <col min="6643" max="6643" width="3.6640625" style="61" customWidth="1"/>
    <col min="6644" max="6644" width="9" style="61"/>
    <col min="6645" max="6645" width="10" style="61" bestFit="1" customWidth="1"/>
    <col min="6646" max="6646" width="11.1640625" style="61" customWidth="1"/>
    <col min="6647" max="6647" width="9.1640625" style="61" bestFit="1" customWidth="1"/>
    <col min="6648" max="6648" width="9" style="61"/>
    <col min="6649" max="6649" width="9.1640625" style="61" bestFit="1" customWidth="1"/>
    <col min="6650" max="6650" width="11.1640625" style="61" customWidth="1"/>
    <col min="6651" max="6651" width="9.1640625" style="61" bestFit="1" customWidth="1"/>
    <col min="6652" max="6898" width="9" style="61"/>
    <col min="6899" max="6899" width="3.6640625" style="61" customWidth="1"/>
    <col min="6900" max="6900" width="9" style="61"/>
    <col min="6901" max="6901" width="10" style="61" bestFit="1" customWidth="1"/>
    <col min="6902" max="6902" width="11.1640625" style="61" customWidth="1"/>
    <col min="6903" max="6903" width="9.1640625" style="61" bestFit="1" customWidth="1"/>
    <col min="6904" max="6904" width="9" style="61"/>
    <col min="6905" max="6905" width="9.1640625" style="61" bestFit="1" customWidth="1"/>
    <col min="6906" max="6906" width="11.1640625" style="61" customWidth="1"/>
    <col min="6907" max="6907" width="9.1640625" style="61" bestFit="1" customWidth="1"/>
    <col min="6908" max="7154" width="9" style="61"/>
    <col min="7155" max="7155" width="3.6640625" style="61" customWidth="1"/>
    <col min="7156" max="7156" width="9" style="61"/>
    <col min="7157" max="7157" width="10" style="61" bestFit="1" customWidth="1"/>
    <col min="7158" max="7158" width="11.1640625" style="61" customWidth="1"/>
    <col min="7159" max="7159" width="9.1640625" style="61" bestFit="1" customWidth="1"/>
    <col min="7160" max="7160" width="9" style="61"/>
    <col min="7161" max="7161" width="9.1640625" style="61" bestFit="1" customWidth="1"/>
    <col min="7162" max="7162" width="11.1640625" style="61" customWidth="1"/>
    <col min="7163" max="7163" width="9.1640625" style="61" bestFit="1" customWidth="1"/>
    <col min="7164" max="7410" width="9" style="61"/>
    <col min="7411" max="7411" width="3.6640625" style="61" customWidth="1"/>
    <col min="7412" max="7412" width="9" style="61"/>
    <col min="7413" max="7413" width="10" style="61" bestFit="1" customWidth="1"/>
    <col min="7414" max="7414" width="11.1640625" style="61" customWidth="1"/>
    <col min="7415" max="7415" width="9.1640625" style="61" bestFit="1" customWidth="1"/>
    <col min="7416" max="7416" width="9" style="61"/>
    <col min="7417" max="7417" width="9.1640625" style="61" bestFit="1" customWidth="1"/>
    <col min="7418" max="7418" width="11.1640625" style="61" customWidth="1"/>
    <col min="7419" max="7419" width="9.1640625" style="61" bestFit="1" customWidth="1"/>
    <col min="7420" max="7666" width="9" style="61"/>
    <col min="7667" max="7667" width="3.6640625" style="61" customWidth="1"/>
    <col min="7668" max="7668" width="9" style="61"/>
    <col min="7669" max="7669" width="10" style="61" bestFit="1" customWidth="1"/>
    <col min="7670" max="7670" width="11.1640625" style="61" customWidth="1"/>
    <col min="7671" max="7671" width="9.1640625" style="61" bestFit="1" customWidth="1"/>
    <col min="7672" max="7672" width="9" style="61"/>
    <col min="7673" max="7673" width="9.1640625" style="61" bestFit="1" customWidth="1"/>
    <col min="7674" max="7674" width="11.1640625" style="61" customWidth="1"/>
    <col min="7675" max="7675" width="9.1640625" style="61" bestFit="1" customWidth="1"/>
    <col min="7676" max="7922" width="9" style="61"/>
    <col min="7923" max="7923" width="3.6640625" style="61" customWidth="1"/>
    <col min="7924" max="7924" width="9" style="61"/>
    <col min="7925" max="7925" width="10" style="61" bestFit="1" customWidth="1"/>
    <col min="7926" max="7926" width="11.1640625" style="61" customWidth="1"/>
    <col min="7927" max="7927" width="9.1640625" style="61" bestFit="1" customWidth="1"/>
    <col min="7928" max="7928" width="9" style="61"/>
    <col min="7929" max="7929" width="9.1640625" style="61" bestFit="1" customWidth="1"/>
    <col min="7930" max="7930" width="11.1640625" style="61" customWidth="1"/>
    <col min="7931" max="7931" width="9.1640625" style="61" bestFit="1" customWidth="1"/>
    <col min="7932" max="8178" width="9" style="61"/>
    <col min="8179" max="8179" width="3.6640625" style="61" customWidth="1"/>
    <col min="8180" max="8180" width="9" style="61"/>
    <col min="8181" max="8181" width="10" style="61" bestFit="1" customWidth="1"/>
    <col min="8182" max="8182" width="11.1640625" style="61" customWidth="1"/>
    <col min="8183" max="8183" width="9.1640625" style="61" bestFit="1" customWidth="1"/>
    <col min="8184" max="8184" width="9" style="61"/>
    <col min="8185" max="8185" width="9.1640625" style="61" bestFit="1" customWidth="1"/>
    <col min="8186" max="8186" width="11.1640625" style="61" customWidth="1"/>
    <col min="8187" max="8187" width="9.1640625" style="61" bestFit="1" customWidth="1"/>
    <col min="8188" max="8434" width="9" style="61"/>
    <col min="8435" max="8435" width="3.6640625" style="61" customWidth="1"/>
    <col min="8436" max="8436" width="9" style="61"/>
    <col min="8437" max="8437" width="10" style="61" bestFit="1" customWidth="1"/>
    <col min="8438" max="8438" width="11.1640625" style="61" customWidth="1"/>
    <col min="8439" max="8439" width="9.1640625" style="61" bestFit="1" customWidth="1"/>
    <col min="8440" max="8440" width="9" style="61"/>
    <col min="8441" max="8441" width="9.1640625" style="61" bestFit="1" customWidth="1"/>
    <col min="8442" max="8442" width="11.1640625" style="61" customWidth="1"/>
    <col min="8443" max="8443" width="9.1640625" style="61" bestFit="1" customWidth="1"/>
    <col min="8444" max="8690" width="9" style="61"/>
    <col min="8691" max="8691" width="3.6640625" style="61" customWidth="1"/>
    <col min="8692" max="8692" width="9" style="61"/>
    <col min="8693" max="8693" width="10" style="61" bestFit="1" customWidth="1"/>
    <col min="8694" max="8694" width="11.1640625" style="61" customWidth="1"/>
    <col min="8695" max="8695" width="9.1640625" style="61" bestFit="1" customWidth="1"/>
    <col min="8696" max="8696" width="9" style="61"/>
    <col min="8697" max="8697" width="9.1640625" style="61" bestFit="1" customWidth="1"/>
    <col min="8698" max="8698" width="11.1640625" style="61" customWidth="1"/>
    <col min="8699" max="8699" width="9.1640625" style="61" bestFit="1" customWidth="1"/>
    <col min="8700" max="8946" width="9" style="61"/>
    <col min="8947" max="8947" width="3.6640625" style="61" customWidth="1"/>
    <col min="8948" max="8948" width="9" style="61"/>
    <col min="8949" max="8949" width="10" style="61" bestFit="1" customWidth="1"/>
    <col min="8950" max="8950" width="11.1640625" style="61" customWidth="1"/>
    <col min="8951" max="8951" width="9.1640625" style="61" bestFit="1" customWidth="1"/>
    <col min="8952" max="8952" width="9" style="61"/>
    <col min="8953" max="8953" width="9.1640625" style="61" bestFit="1" customWidth="1"/>
    <col min="8954" max="8954" width="11.1640625" style="61" customWidth="1"/>
    <col min="8955" max="8955" width="9.1640625" style="61" bestFit="1" customWidth="1"/>
    <col min="8956" max="9202" width="9" style="61"/>
    <col min="9203" max="9203" width="3.6640625" style="61" customWidth="1"/>
    <col min="9204" max="9204" width="9" style="61"/>
    <col min="9205" max="9205" width="10" style="61" bestFit="1" customWidth="1"/>
    <col min="9206" max="9206" width="11.1640625" style="61" customWidth="1"/>
    <col min="9207" max="9207" width="9.1640625" style="61" bestFit="1" customWidth="1"/>
    <col min="9208" max="9208" width="9" style="61"/>
    <col min="9209" max="9209" width="9.1640625" style="61" bestFit="1" customWidth="1"/>
    <col min="9210" max="9210" width="11.1640625" style="61" customWidth="1"/>
    <col min="9211" max="9211" width="9.1640625" style="61" bestFit="1" customWidth="1"/>
    <col min="9212" max="9458" width="9" style="61"/>
    <col min="9459" max="9459" width="3.6640625" style="61" customWidth="1"/>
    <col min="9460" max="9460" width="9" style="61"/>
    <col min="9461" max="9461" width="10" style="61" bestFit="1" customWidth="1"/>
    <col min="9462" max="9462" width="11.1640625" style="61" customWidth="1"/>
    <col min="9463" max="9463" width="9.1640625" style="61" bestFit="1" customWidth="1"/>
    <col min="9464" max="9464" width="9" style="61"/>
    <col min="9465" max="9465" width="9.1640625" style="61" bestFit="1" customWidth="1"/>
    <col min="9466" max="9466" width="11.1640625" style="61" customWidth="1"/>
    <col min="9467" max="9467" width="9.1640625" style="61" bestFit="1" customWidth="1"/>
    <col min="9468" max="9714" width="9" style="61"/>
    <col min="9715" max="9715" width="3.6640625" style="61" customWidth="1"/>
    <col min="9716" max="9716" width="9" style="61"/>
    <col min="9717" max="9717" width="10" style="61" bestFit="1" customWidth="1"/>
    <col min="9718" max="9718" width="11.1640625" style="61" customWidth="1"/>
    <col min="9719" max="9719" width="9.1640625" style="61" bestFit="1" customWidth="1"/>
    <col min="9720" max="9720" width="9" style="61"/>
    <col min="9721" max="9721" width="9.1640625" style="61" bestFit="1" customWidth="1"/>
    <col min="9722" max="9722" width="11.1640625" style="61" customWidth="1"/>
    <col min="9723" max="9723" width="9.1640625" style="61" bestFit="1" customWidth="1"/>
    <col min="9724" max="9970" width="9" style="61"/>
    <col min="9971" max="9971" width="3.6640625" style="61" customWidth="1"/>
    <col min="9972" max="9972" width="9" style="61"/>
    <col min="9973" max="9973" width="10" style="61" bestFit="1" customWidth="1"/>
    <col min="9974" max="9974" width="11.1640625" style="61" customWidth="1"/>
    <col min="9975" max="9975" width="9.1640625" style="61" bestFit="1" customWidth="1"/>
    <col min="9976" max="9976" width="9" style="61"/>
    <col min="9977" max="9977" width="9.1640625" style="61" bestFit="1" customWidth="1"/>
    <col min="9978" max="9978" width="11.1640625" style="61" customWidth="1"/>
    <col min="9979" max="9979" width="9.1640625" style="61" bestFit="1" customWidth="1"/>
    <col min="9980" max="10226" width="9" style="61"/>
    <col min="10227" max="10227" width="3.6640625" style="61" customWidth="1"/>
    <col min="10228" max="10228" width="9" style="61"/>
    <col min="10229" max="10229" width="10" style="61" bestFit="1" customWidth="1"/>
    <col min="10230" max="10230" width="11.1640625" style="61" customWidth="1"/>
    <col min="10231" max="10231" width="9.1640625" style="61" bestFit="1" customWidth="1"/>
    <col min="10232" max="10232" width="9" style="61"/>
    <col min="10233" max="10233" width="9.1640625" style="61" bestFit="1" customWidth="1"/>
    <col min="10234" max="10234" width="11.1640625" style="61" customWidth="1"/>
    <col min="10235" max="10235" width="9.1640625" style="61" bestFit="1" customWidth="1"/>
    <col min="10236" max="10482" width="9" style="61"/>
    <col min="10483" max="10483" width="3.6640625" style="61" customWidth="1"/>
    <col min="10484" max="10484" width="9" style="61"/>
    <col min="10485" max="10485" width="10" style="61" bestFit="1" customWidth="1"/>
    <col min="10486" max="10486" width="11.1640625" style="61" customWidth="1"/>
    <col min="10487" max="10487" width="9.1640625" style="61" bestFit="1" customWidth="1"/>
    <col min="10488" max="10488" width="9" style="61"/>
    <col min="10489" max="10489" width="9.1640625" style="61" bestFit="1" customWidth="1"/>
    <col min="10490" max="10490" width="11.1640625" style="61" customWidth="1"/>
    <col min="10491" max="10491" width="9.1640625" style="61" bestFit="1" customWidth="1"/>
    <col min="10492" max="10738" width="9" style="61"/>
    <col min="10739" max="10739" width="3.6640625" style="61" customWidth="1"/>
    <col min="10740" max="10740" width="9" style="61"/>
    <col min="10741" max="10741" width="10" style="61" bestFit="1" customWidth="1"/>
    <col min="10742" max="10742" width="11.1640625" style="61" customWidth="1"/>
    <col min="10743" max="10743" width="9.1640625" style="61" bestFit="1" customWidth="1"/>
    <col min="10744" max="10744" width="9" style="61"/>
    <col min="10745" max="10745" width="9.1640625" style="61" bestFit="1" customWidth="1"/>
    <col min="10746" max="10746" width="11.1640625" style="61" customWidth="1"/>
    <col min="10747" max="10747" width="9.1640625" style="61" bestFit="1" customWidth="1"/>
    <col min="10748" max="10994" width="9" style="61"/>
    <col min="10995" max="10995" width="3.6640625" style="61" customWidth="1"/>
    <col min="10996" max="10996" width="9" style="61"/>
    <col min="10997" max="10997" width="10" style="61" bestFit="1" customWidth="1"/>
    <col min="10998" max="10998" width="11.1640625" style="61" customWidth="1"/>
    <col min="10999" max="10999" width="9.1640625" style="61" bestFit="1" customWidth="1"/>
    <col min="11000" max="11000" width="9" style="61"/>
    <col min="11001" max="11001" width="9.1640625" style="61" bestFit="1" customWidth="1"/>
    <col min="11002" max="11002" width="11.1640625" style="61" customWidth="1"/>
    <col min="11003" max="11003" width="9.1640625" style="61" bestFit="1" customWidth="1"/>
    <col min="11004" max="11250" width="9" style="61"/>
    <col min="11251" max="11251" width="3.6640625" style="61" customWidth="1"/>
    <col min="11252" max="11252" width="9" style="61"/>
    <col min="11253" max="11253" width="10" style="61" bestFit="1" customWidth="1"/>
    <col min="11254" max="11254" width="11.1640625" style="61" customWidth="1"/>
    <col min="11255" max="11255" width="9.1640625" style="61" bestFit="1" customWidth="1"/>
    <col min="11256" max="11256" width="9" style="61"/>
    <col min="11257" max="11257" width="9.1640625" style="61" bestFit="1" customWidth="1"/>
    <col min="11258" max="11258" width="11.1640625" style="61" customWidth="1"/>
    <col min="11259" max="11259" width="9.1640625" style="61" bestFit="1" customWidth="1"/>
    <col min="11260" max="11506" width="9" style="61"/>
    <col min="11507" max="11507" width="3.6640625" style="61" customWidth="1"/>
    <col min="11508" max="11508" width="9" style="61"/>
    <col min="11509" max="11509" width="10" style="61" bestFit="1" customWidth="1"/>
    <col min="11510" max="11510" width="11.1640625" style="61" customWidth="1"/>
    <col min="11511" max="11511" width="9.1640625" style="61" bestFit="1" customWidth="1"/>
    <col min="11512" max="11512" width="9" style="61"/>
    <col min="11513" max="11513" width="9.1640625" style="61" bestFit="1" customWidth="1"/>
    <col min="11514" max="11514" width="11.1640625" style="61" customWidth="1"/>
    <col min="11515" max="11515" width="9.1640625" style="61" bestFit="1" customWidth="1"/>
    <col min="11516" max="11762" width="9" style="61"/>
    <col min="11763" max="11763" width="3.6640625" style="61" customWidth="1"/>
    <col min="11764" max="11764" width="9" style="61"/>
    <col min="11765" max="11765" width="10" style="61" bestFit="1" customWidth="1"/>
    <col min="11766" max="11766" width="11.1640625" style="61" customWidth="1"/>
    <col min="11767" max="11767" width="9.1640625" style="61" bestFit="1" customWidth="1"/>
    <col min="11768" max="11768" width="9" style="61"/>
    <col min="11769" max="11769" width="9.1640625" style="61" bestFit="1" customWidth="1"/>
    <col min="11770" max="11770" width="11.1640625" style="61" customWidth="1"/>
    <col min="11771" max="11771" width="9.1640625" style="61" bestFit="1" customWidth="1"/>
    <col min="11772" max="12018" width="9" style="61"/>
    <col min="12019" max="12019" width="3.6640625" style="61" customWidth="1"/>
    <col min="12020" max="12020" width="9" style="61"/>
    <col min="12021" max="12021" width="10" style="61" bestFit="1" customWidth="1"/>
    <col min="12022" max="12022" width="11.1640625" style="61" customWidth="1"/>
    <col min="12023" max="12023" width="9.1640625" style="61" bestFit="1" customWidth="1"/>
    <col min="12024" max="12024" width="9" style="61"/>
    <col min="12025" max="12025" width="9.1640625" style="61" bestFit="1" customWidth="1"/>
    <col min="12026" max="12026" width="11.1640625" style="61" customWidth="1"/>
    <col min="12027" max="12027" width="9.1640625" style="61" bestFit="1" customWidth="1"/>
    <col min="12028" max="12274" width="9" style="61"/>
    <col min="12275" max="12275" width="3.6640625" style="61" customWidth="1"/>
    <col min="12276" max="12276" width="9" style="61"/>
    <col min="12277" max="12277" width="10" style="61" bestFit="1" customWidth="1"/>
    <col min="12278" max="12278" width="11.1640625" style="61" customWidth="1"/>
    <col min="12279" max="12279" width="9.1640625" style="61" bestFit="1" customWidth="1"/>
    <col min="12280" max="12280" width="9" style="61"/>
    <col min="12281" max="12281" width="9.1640625" style="61" bestFit="1" customWidth="1"/>
    <col min="12282" max="12282" width="11.1640625" style="61" customWidth="1"/>
    <col min="12283" max="12283" width="9.1640625" style="61" bestFit="1" customWidth="1"/>
    <col min="12284" max="12530" width="9" style="61"/>
    <col min="12531" max="12531" width="3.6640625" style="61" customWidth="1"/>
    <col min="12532" max="12532" width="9" style="61"/>
    <col min="12533" max="12533" width="10" style="61" bestFit="1" customWidth="1"/>
    <col min="12534" max="12534" width="11.1640625" style="61" customWidth="1"/>
    <col min="12535" max="12535" width="9.1640625" style="61" bestFit="1" customWidth="1"/>
    <col min="12536" max="12536" width="9" style="61"/>
    <col min="12537" max="12537" width="9.1640625" style="61" bestFit="1" customWidth="1"/>
    <col min="12538" max="12538" width="11.1640625" style="61" customWidth="1"/>
    <col min="12539" max="12539" width="9.1640625" style="61" bestFit="1" customWidth="1"/>
    <col min="12540" max="12786" width="9" style="61"/>
    <col min="12787" max="12787" width="3.6640625" style="61" customWidth="1"/>
    <col min="12788" max="12788" width="9" style="61"/>
    <col min="12789" max="12789" width="10" style="61" bestFit="1" customWidth="1"/>
    <col min="12790" max="12790" width="11.1640625" style="61" customWidth="1"/>
    <col min="12791" max="12791" width="9.1640625" style="61" bestFit="1" customWidth="1"/>
    <col min="12792" max="12792" width="9" style="61"/>
    <col min="12793" max="12793" width="9.1640625" style="61" bestFit="1" customWidth="1"/>
    <col min="12794" max="12794" width="11.1640625" style="61" customWidth="1"/>
    <col min="12795" max="12795" width="9.1640625" style="61" bestFit="1" customWidth="1"/>
    <col min="12796" max="13042" width="9" style="61"/>
    <col min="13043" max="13043" width="3.6640625" style="61" customWidth="1"/>
    <col min="13044" max="13044" width="9" style="61"/>
    <col min="13045" max="13045" width="10" style="61" bestFit="1" customWidth="1"/>
    <col min="13046" max="13046" width="11.1640625" style="61" customWidth="1"/>
    <col min="13047" max="13047" width="9.1640625" style="61" bestFit="1" customWidth="1"/>
    <col min="13048" max="13048" width="9" style="61"/>
    <col min="13049" max="13049" width="9.1640625" style="61" bestFit="1" customWidth="1"/>
    <col min="13050" max="13050" width="11.1640625" style="61" customWidth="1"/>
    <col min="13051" max="13051" width="9.1640625" style="61" bestFit="1" customWidth="1"/>
    <col min="13052" max="13298" width="9" style="61"/>
    <col min="13299" max="13299" width="3.6640625" style="61" customWidth="1"/>
    <col min="13300" max="13300" width="9" style="61"/>
    <col min="13301" max="13301" width="10" style="61" bestFit="1" customWidth="1"/>
    <col min="13302" max="13302" width="11.1640625" style="61" customWidth="1"/>
    <col min="13303" max="13303" width="9.1640625" style="61" bestFit="1" customWidth="1"/>
    <col min="13304" max="13304" width="9" style="61"/>
    <col min="13305" max="13305" width="9.1640625" style="61" bestFit="1" customWidth="1"/>
    <col min="13306" max="13306" width="11.1640625" style="61" customWidth="1"/>
    <col min="13307" max="13307" width="9.1640625" style="61" bestFit="1" customWidth="1"/>
    <col min="13308" max="13554" width="9" style="61"/>
    <col min="13555" max="13555" width="3.6640625" style="61" customWidth="1"/>
    <col min="13556" max="13556" width="9" style="61"/>
    <col min="13557" max="13557" width="10" style="61" bestFit="1" customWidth="1"/>
    <col min="13558" max="13558" width="11.1640625" style="61" customWidth="1"/>
    <col min="13559" max="13559" width="9.1640625" style="61" bestFit="1" customWidth="1"/>
    <col min="13560" max="13560" width="9" style="61"/>
    <col min="13561" max="13561" width="9.1640625" style="61" bestFit="1" customWidth="1"/>
    <col min="13562" max="13562" width="11.1640625" style="61" customWidth="1"/>
    <col min="13563" max="13563" width="9.1640625" style="61" bestFit="1" customWidth="1"/>
    <col min="13564" max="13810" width="9" style="61"/>
    <col min="13811" max="13811" width="3.6640625" style="61" customWidth="1"/>
    <col min="13812" max="13812" width="9" style="61"/>
    <col min="13813" max="13813" width="10" style="61" bestFit="1" customWidth="1"/>
    <col min="13814" max="13814" width="11.1640625" style="61" customWidth="1"/>
    <col min="13815" max="13815" width="9.1640625" style="61" bestFit="1" customWidth="1"/>
    <col min="13816" max="13816" width="9" style="61"/>
    <col min="13817" max="13817" width="9.1640625" style="61" bestFit="1" customWidth="1"/>
    <col min="13818" max="13818" width="11.1640625" style="61" customWidth="1"/>
    <col min="13819" max="13819" width="9.1640625" style="61" bestFit="1" customWidth="1"/>
    <col min="13820" max="14066" width="9" style="61"/>
    <col min="14067" max="14067" width="3.6640625" style="61" customWidth="1"/>
    <col min="14068" max="14068" width="9" style="61"/>
    <col min="14069" max="14069" width="10" style="61" bestFit="1" customWidth="1"/>
    <col min="14070" max="14070" width="11.1640625" style="61" customWidth="1"/>
    <col min="14071" max="14071" width="9.1640625" style="61" bestFit="1" customWidth="1"/>
    <col min="14072" max="14072" width="9" style="61"/>
    <col min="14073" max="14073" width="9.1640625" style="61" bestFit="1" customWidth="1"/>
    <col min="14074" max="14074" width="11.1640625" style="61" customWidth="1"/>
    <col min="14075" max="14075" width="9.1640625" style="61" bestFit="1" customWidth="1"/>
    <col min="14076" max="14322" width="9" style="61"/>
    <col min="14323" max="14323" width="3.6640625" style="61" customWidth="1"/>
    <col min="14324" max="14324" width="9" style="61"/>
    <col min="14325" max="14325" width="10" style="61" bestFit="1" customWidth="1"/>
    <col min="14326" max="14326" width="11.1640625" style="61" customWidth="1"/>
    <col min="14327" max="14327" width="9.1640625" style="61" bestFit="1" customWidth="1"/>
    <col min="14328" max="14328" width="9" style="61"/>
    <col min="14329" max="14329" width="9.1640625" style="61" bestFit="1" customWidth="1"/>
    <col min="14330" max="14330" width="11.1640625" style="61" customWidth="1"/>
    <col min="14331" max="14331" width="9.1640625" style="61" bestFit="1" customWidth="1"/>
    <col min="14332" max="14578" width="9" style="61"/>
    <col min="14579" max="14579" width="3.6640625" style="61" customWidth="1"/>
    <col min="14580" max="14580" width="9" style="61"/>
    <col min="14581" max="14581" width="10" style="61" bestFit="1" customWidth="1"/>
    <col min="14582" max="14582" width="11.1640625" style="61" customWidth="1"/>
    <col min="14583" max="14583" width="9.1640625" style="61" bestFit="1" customWidth="1"/>
    <col min="14584" max="14584" width="9" style="61"/>
    <col min="14585" max="14585" width="9.1640625" style="61" bestFit="1" customWidth="1"/>
    <col min="14586" max="14586" width="11.1640625" style="61" customWidth="1"/>
    <col min="14587" max="14587" width="9.1640625" style="61" bestFit="1" customWidth="1"/>
    <col min="14588" max="14834" width="9" style="61"/>
    <col min="14835" max="14835" width="3.6640625" style="61" customWidth="1"/>
    <col min="14836" max="14836" width="9" style="61"/>
    <col min="14837" max="14837" width="10" style="61" bestFit="1" customWidth="1"/>
    <col min="14838" max="14838" width="11.1640625" style="61" customWidth="1"/>
    <col min="14839" max="14839" width="9.1640625" style="61" bestFit="1" customWidth="1"/>
    <col min="14840" max="14840" width="9" style="61"/>
    <col min="14841" max="14841" width="9.1640625" style="61" bestFit="1" customWidth="1"/>
    <col min="14842" max="14842" width="11.1640625" style="61" customWidth="1"/>
    <col min="14843" max="14843" width="9.1640625" style="61" bestFit="1" customWidth="1"/>
    <col min="14844" max="15090" width="9" style="61"/>
    <col min="15091" max="15091" width="3.6640625" style="61" customWidth="1"/>
    <col min="15092" max="15092" width="9" style="61"/>
    <col min="15093" max="15093" width="10" style="61" bestFit="1" customWidth="1"/>
    <col min="15094" max="15094" width="11.1640625" style="61" customWidth="1"/>
    <col min="15095" max="15095" width="9.1640625" style="61" bestFit="1" customWidth="1"/>
    <col min="15096" max="15096" width="9" style="61"/>
    <col min="15097" max="15097" width="9.1640625" style="61" bestFit="1" customWidth="1"/>
    <col min="15098" max="15098" width="11.1640625" style="61" customWidth="1"/>
    <col min="15099" max="15099" width="9.1640625" style="61" bestFit="1" customWidth="1"/>
    <col min="15100" max="15346" width="9" style="61"/>
    <col min="15347" max="15347" width="3.6640625" style="61" customWidth="1"/>
    <col min="15348" max="15348" width="9" style="61"/>
    <col min="15349" max="15349" width="10" style="61" bestFit="1" customWidth="1"/>
    <col min="15350" max="15350" width="11.1640625" style="61" customWidth="1"/>
    <col min="15351" max="15351" width="9.1640625" style="61" bestFit="1" customWidth="1"/>
    <col min="15352" max="15352" width="9" style="61"/>
    <col min="15353" max="15353" width="9.1640625" style="61" bestFit="1" customWidth="1"/>
    <col min="15354" max="15354" width="11.1640625" style="61" customWidth="1"/>
    <col min="15355" max="15355" width="9.1640625" style="61" bestFit="1" customWidth="1"/>
    <col min="15356" max="15602" width="9" style="61"/>
    <col min="15603" max="15603" width="3.6640625" style="61" customWidth="1"/>
    <col min="15604" max="15604" width="9" style="61"/>
    <col min="15605" max="15605" width="10" style="61" bestFit="1" customWidth="1"/>
    <col min="15606" max="15606" width="11.1640625" style="61" customWidth="1"/>
    <col min="15607" max="15607" width="9.1640625" style="61" bestFit="1" customWidth="1"/>
    <col min="15608" max="15608" width="9" style="61"/>
    <col min="15609" max="15609" width="9.1640625" style="61" bestFit="1" customWidth="1"/>
    <col min="15610" max="15610" width="11.1640625" style="61" customWidth="1"/>
    <col min="15611" max="15611" width="9.1640625" style="61" bestFit="1" customWidth="1"/>
    <col min="15612" max="15858" width="9" style="61"/>
    <col min="15859" max="15859" width="3.6640625" style="61" customWidth="1"/>
    <col min="15860" max="15860" width="9" style="61"/>
    <col min="15861" max="15861" width="10" style="61" bestFit="1" customWidth="1"/>
    <col min="15862" max="15862" width="11.1640625" style="61" customWidth="1"/>
    <col min="15863" max="15863" width="9.1640625" style="61" bestFit="1" customWidth="1"/>
    <col min="15864" max="15864" width="9" style="61"/>
    <col min="15865" max="15865" width="9.1640625" style="61" bestFit="1" customWidth="1"/>
    <col min="15866" max="15866" width="11.1640625" style="61" customWidth="1"/>
    <col min="15867" max="15867" width="9.1640625" style="61" bestFit="1" customWidth="1"/>
    <col min="15868" max="16114" width="9" style="61"/>
    <col min="16115" max="16115" width="3.6640625" style="61" customWidth="1"/>
    <col min="16116" max="16116" width="9" style="61"/>
    <col min="16117" max="16117" width="10" style="61" bestFit="1" customWidth="1"/>
    <col min="16118" max="16118" width="11.1640625" style="61" customWidth="1"/>
    <col min="16119" max="16119" width="9.1640625" style="61" bestFit="1" customWidth="1"/>
    <col min="16120" max="16120" width="9" style="61"/>
    <col min="16121" max="16121" width="9.1640625" style="61" bestFit="1" customWidth="1"/>
    <col min="16122" max="16122" width="11.1640625" style="61" customWidth="1"/>
    <col min="16123" max="16123" width="9.1640625" style="61" bestFit="1" customWidth="1"/>
    <col min="16124" max="16384" width="9" style="61"/>
  </cols>
  <sheetData>
    <row r="1" spans="1:30" ht="33.75" customHeight="1">
      <c r="A1" s="221" t="s">
        <v>161</v>
      </c>
      <c r="B1" s="221"/>
      <c r="C1" s="221"/>
      <c r="D1" s="221"/>
      <c r="E1" s="221"/>
      <c r="F1" s="221"/>
      <c r="G1" s="221"/>
      <c r="H1" s="222" t="s">
        <v>248</v>
      </c>
      <c r="I1" s="222"/>
      <c r="J1" s="222"/>
      <c r="K1" s="222"/>
      <c r="L1" s="222"/>
      <c r="M1" s="222"/>
      <c r="N1" s="222"/>
      <c r="O1" s="222"/>
      <c r="P1" s="222"/>
      <c r="Q1" s="222"/>
      <c r="R1" s="222"/>
      <c r="S1" s="222"/>
      <c r="T1" s="222"/>
      <c r="U1" s="222"/>
      <c r="V1" s="222"/>
      <c r="W1" s="222"/>
      <c r="X1" s="222"/>
      <c r="Y1" s="222"/>
      <c r="Z1" s="222"/>
      <c r="AA1" s="222"/>
      <c r="AB1" s="222"/>
      <c r="AC1" s="222"/>
      <c r="AD1" s="222"/>
    </row>
    <row r="2" spans="1:30" s="64" customFormat="1" ht="11.25" customHeight="1">
      <c r="A2" s="62"/>
      <c r="B2" s="62"/>
      <c r="C2" s="62"/>
      <c r="D2" s="62"/>
      <c r="E2" s="62"/>
      <c r="F2" s="62"/>
      <c r="G2" s="62"/>
      <c r="H2" s="63"/>
      <c r="I2" s="63"/>
      <c r="J2" s="63"/>
      <c r="K2" s="63"/>
      <c r="L2" s="63"/>
      <c r="M2" s="63"/>
      <c r="N2" s="63"/>
      <c r="O2" s="63"/>
      <c r="P2" s="63"/>
      <c r="Q2" s="63"/>
      <c r="R2" s="63"/>
      <c r="S2" s="63"/>
      <c r="T2" s="63"/>
      <c r="U2" s="63"/>
      <c r="V2" s="63"/>
      <c r="W2" s="63"/>
      <c r="X2" s="63"/>
      <c r="Y2" s="63"/>
      <c r="Z2" s="63"/>
      <c r="AA2" s="63"/>
      <c r="AB2" s="63"/>
      <c r="AC2" s="63"/>
      <c r="AD2" s="63"/>
    </row>
    <row r="3" spans="1:30" ht="31.5" customHeight="1">
      <c r="A3" s="222" t="s">
        <v>162</v>
      </c>
      <c r="B3" s="222"/>
      <c r="C3" s="222"/>
      <c r="D3" s="222"/>
      <c r="E3" s="222"/>
      <c r="F3" s="222"/>
      <c r="G3" s="222"/>
      <c r="H3" s="222"/>
      <c r="I3" s="222"/>
      <c r="J3" s="222"/>
      <c r="K3" s="222"/>
      <c r="L3" s="222"/>
      <c r="M3" s="222"/>
      <c r="N3" s="222"/>
      <c r="O3" s="222"/>
      <c r="P3" s="222"/>
      <c r="Q3" s="222"/>
      <c r="R3" s="222"/>
      <c r="S3" s="222"/>
      <c r="T3" s="222"/>
      <c r="U3" s="223">
        <f>様式7!P1</f>
        <v>0</v>
      </c>
      <c r="V3" s="223"/>
      <c r="W3" s="223"/>
      <c r="X3" s="223"/>
      <c r="Y3" s="223"/>
      <c r="Z3" s="224"/>
      <c r="AA3" s="225" t="s">
        <v>163</v>
      </c>
      <c r="AB3" s="223"/>
      <c r="AC3" s="223"/>
      <c r="AD3" s="223"/>
    </row>
    <row r="4" spans="1:30" ht="10.5" customHeight="1">
      <c r="A4" s="65"/>
      <c r="B4" s="65"/>
      <c r="C4" s="65"/>
      <c r="D4" s="65"/>
      <c r="E4" s="65"/>
      <c r="F4" s="65"/>
      <c r="G4" s="65"/>
      <c r="H4" s="65"/>
      <c r="I4" s="65"/>
      <c r="J4" s="65"/>
      <c r="K4" s="65"/>
      <c r="L4" s="65"/>
      <c r="M4" s="65"/>
      <c r="N4" s="65"/>
      <c r="O4" s="65"/>
      <c r="P4" s="65"/>
      <c r="Q4" s="65"/>
      <c r="R4" s="65"/>
      <c r="S4" s="65"/>
      <c r="T4" s="65"/>
      <c r="U4" s="66"/>
      <c r="V4" s="66"/>
      <c r="W4" s="66"/>
      <c r="X4" s="66"/>
      <c r="Y4" s="66"/>
      <c r="Z4" s="66"/>
      <c r="AA4" s="66"/>
      <c r="AB4" s="66"/>
      <c r="AC4" s="66"/>
      <c r="AD4" s="66"/>
    </row>
    <row r="5" spans="1:30" ht="31.5" customHeight="1">
      <c r="A5" s="219" t="s">
        <v>35</v>
      </c>
      <c r="B5" s="219"/>
      <c r="C5" s="219"/>
      <c r="D5" s="219"/>
      <c r="E5" s="219"/>
      <c r="F5" s="219">
        <f>様式5!M3</f>
        <v>0</v>
      </c>
      <c r="G5" s="219"/>
      <c r="H5" s="219"/>
      <c r="I5" s="219"/>
      <c r="J5" s="219"/>
      <c r="K5" s="219"/>
      <c r="L5" s="219"/>
      <c r="M5" s="220" t="s">
        <v>164</v>
      </c>
      <c r="N5" s="220"/>
      <c r="O5" s="220"/>
      <c r="P5" s="220"/>
      <c r="Q5" s="220"/>
      <c r="R5" s="219">
        <f>様式5!M4</f>
        <v>0</v>
      </c>
      <c r="S5" s="219"/>
      <c r="T5" s="219"/>
      <c r="U5" s="219"/>
      <c r="V5" s="219"/>
      <c r="W5" s="219"/>
      <c r="X5" s="219"/>
      <c r="Y5" s="219"/>
      <c r="Z5" s="219"/>
      <c r="AA5" s="219"/>
      <c r="AB5" s="219"/>
      <c r="AC5" s="219"/>
      <c r="AD5" s="219"/>
    </row>
    <row r="6" spans="1:30" ht="31.5" customHeight="1">
      <c r="A6" s="219" t="s">
        <v>165</v>
      </c>
      <c r="B6" s="219"/>
      <c r="C6" s="219"/>
      <c r="D6" s="219"/>
      <c r="E6" s="219"/>
      <c r="F6" s="220">
        <f>様式5!M5</f>
        <v>0</v>
      </c>
      <c r="G6" s="220"/>
      <c r="H6" s="220"/>
      <c r="I6" s="220"/>
      <c r="J6" s="220"/>
      <c r="K6" s="220"/>
      <c r="L6" s="220"/>
      <c r="M6" s="220"/>
      <c r="N6" s="220"/>
      <c r="O6" s="220"/>
      <c r="P6" s="220"/>
      <c r="Q6" s="220"/>
      <c r="R6" s="220" t="s">
        <v>186</v>
      </c>
      <c r="S6" s="220"/>
      <c r="T6" s="220"/>
      <c r="U6" s="220"/>
      <c r="V6" s="220"/>
      <c r="W6" s="226">
        <f>Y24+Y42</f>
        <v>0</v>
      </c>
      <c r="X6" s="227"/>
      <c r="Y6" s="227"/>
      <c r="Z6" s="227"/>
      <c r="AA6" s="227"/>
      <c r="AB6" s="227"/>
      <c r="AC6" s="227"/>
      <c r="AD6" s="227"/>
    </row>
    <row r="7" spans="1:30" ht="15.75" customHeight="1">
      <c r="A7" s="65"/>
      <c r="B7" s="65"/>
      <c r="C7" s="65"/>
      <c r="D7" s="65"/>
      <c r="E7" s="65"/>
      <c r="F7" s="65"/>
      <c r="G7" s="65"/>
      <c r="H7" s="65"/>
      <c r="I7" s="65"/>
    </row>
    <row r="8" spans="1:30" ht="20" customHeight="1">
      <c r="A8" s="252" t="s">
        <v>41</v>
      </c>
      <c r="B8" s="253"/>
      <c r="C8" s="230" t="s">
        <v>169</v>
      </c>
      <c r="D8" s="230"/>
      <c r="E8" s="232" t="s">
        <v>109</v>
      </c>
      <c r="F8" s="232"/>
      <c r="G8" s="232"/>
      <c r="H8" s="232"/>
      <c r="I8" s="232"/>
      <c r="J8" s="232"/>
      <c r="K8" s="232"/>
      <c r="L8" s="233"/>
      <c r="M8" s="228">
        <v>1500</v>
      </c>
      <c r="N8" s="228"/>
      <c r="O8" s="228"/>
      <c r="P8" s="228"/>
      <c r="Q8" s="229" t="s">
        <v>173</v>
      </c>
      <c r="R8" s="229"/>
      <c r="S8" s="229">
        <f>様式7!U4</f>
        <v>0</v>
      </c>
      <c r="T8" s="229"/>
      <c r="U8" s="229" t="s">
        <v>174</v>
      </c>
      <c r="V8" s="229"/>
      <c r="W8" s="229" t="s">
        <v>175</v>
      </c>
      <c r="X8" s="229"/>
      <c r="Y8" s="237">
        <f>M8*S8</f>
        <v>0</v>
      </c>
      <c r="Z8" s="238"/>
      <c r="AA8" s="238"/>
      <c r="AB8" s="239"/>
      <c r="AC8" s="240" t="s">
        <v>176</v>
      </c>
      <c r="AD8" s="241"/>
    </row>
    <row r="9" spans="1:30" ht="20" customHeight="1">
      <c r="A9" s="254"/>
      <c r="B9" s="255"/>
      <c r="C9" s="230"/>
      <c r="D9" s="230"/>
      <c r="E9" s="232" t="s">
        <v>110</v>
      </c>
      <c r="F9" s="232"/>
      <c r="G9" s="232"/>
      <c r="H9" s="232"/>
      <c r="I9" s="232"/>
      <c r="J9" s="232"/>
      <c r="K9" s="232"/>
      <c r="L9" s="233"/>
      <c r="M9" s="228">
        <v>2500</v>
      </c>
      <c r="N9" s="228"/>
      <c r="O9" s="228"/>
      <c r="P9" s="228"/>
      <c r="Q9" s="229" t="s">
        <v>173</v>
      </c>
      <c r="R9" s="229"/>
      <c r="S9" s="229">
        <f>様式7!V4</f>
        <v>0</v>
      </c>
      <c r="T9" s="229"/>
      <c r="U9" s="229" t="s">
        <v>174</v>
      </c>
      <c r="V9" s="229"/>
      <c r="W9" s="229" t="s">
        <v>175</v>
      </c>
      <c r="X9" s="229"/>
      <c r="Y9" s="237">
        <f t="shared" ref="Y9:Y11" si="0">M9*S9</f>
        <v>0</v>
      </c>
      <c r="Z9" s="238"/>
      <c r="AA9" s="238"/>
      <c r="AB9" s="239"/>
      <c r="AC9" s="240" t="s">
        <v>176</v>
      </c>
      <c r="AD9" s="241"/>
    </row>
    <row r="10" spans="1:30" ht="20" customHeight="1">
      <c r="A10" s="254"/>
      <c r="B10" s="255"/>
      <c r="C10" s="230"/>
      <c r="D10" s="230"/>
      <c r="E10" s="232" t="s">
        <v>167</v>
      </c>
      <c r="F10" s="232"/>
      <c r="G10" s="232"/>
      <c r="H10" s="232"/>
      <c r="I10" s="232"/>
      <c r="J10" s="232"/>
      <c r="K10" s="232"/>
      <c r="L10" s="233"/>
      <c r="M10" s="228">
        <v>2500</v>
      </c>
      <c r="N10" s="228"/>
      <c r="O10" s="228"/>
      <c r="P10" s="228"/>
      <c r="Q10" s="229" t="s">
        <v>173</v>
      </c>
      <c r="R10" s="229"/>
      <c r="S10" s="229">
        <f>様式7!AI4</f>
        <v>0</v>
      </c>
      <c r="T10" s="229"/>
      <c r="U10" s="229" t="s">
        <v>206</v>
      </c>
      <c r="V10" s="229"/>
      <c r="W10" s="229" t="s">
        <v>175</v>
      </c>
      <c r="X10" s="229"/>
      <c r="Y10" s="237">
        <f t="shared" si="0"/>
        <v>0</v>
      </c>
      <c r="Z10" s="238"/>
      <c r="AA10" s="238"/>
      <c r="AB10" s="239"/>
      <c r="AC10" s="240" t="s">
        <v>176</v>
      </c>
      <c r="AD10" s="241"/>
    </row>
    <row r="11" spans="1:30" ht="20" customHeight="1" thickBot="1">
      <c r="A11" s="254"/>
      <c r="B11" s="255"/>
      <c r="C11" s="230"/>
      <c r="D11" s="230"/>
      <c r="E11" s="232" t="s">
        <v>168</v>
      </c>
      <c r="F11" s="232"/>
      <c r="G11" s="232"/>
      <c r="H11" s="232"/>
      <c r="I11" s="232"/>
      <c r="J11" s="232"/>
      <c r="K11" s="232"/>
      <c r="L11" s="233"/>
      <c r="M11" s="228">
        <v>400</v>
      </c>
      <c r="N11" s="228"/>
      <c r="O11" s="228"/>
      <c r="P11" s="228"/>
      <c r="Q11" s="229" t="s">
        <v>173</v>
      </c>
      <c r="R11" s="229"/>
      <c r="S11" s="229">
        <f>様式7!AH4</f>
        <v>0</v>
      </c>
      <c r="T11" s="229"/>
      <c r="U11" s="229" t="s">
        <v>174</v>
      </c>
      <c r="V11" s="229"/>
      <c r="W11" s="229" t="s">
        <v>175</v>
      </c>
      <c r="X11" s="229"/>
      <c r="Y11" s="242">
        <f t="shared" si="0"/>
        <v>0</v>
      </c>
      <c r="Z11" s="243"/>
      <c r="AA11" s="243"/>
      <c r="AB11" s="244"/>
      <c r="AC11" s="240" t="s">
        <v>176</v>
      </c>
      <c r="AD11" s="241"/>
    </row>
    <row r="12" spans="1:30" ht="20" customHeight="1" thickBot="1">
      <c r="A12" s="254"/>
      <c r="B12" s="255"/>
      <c r="C12" s="230"/>
      <c r="D12" s="231"/>
      <c r="E12" s="234" t="s">
        <v>172</v>
      </c>
      <c r="F12" s="235"/>
      <c r="G12" s="235"/>
      <c r="H12" s="235"/>
      <c r="I12" s="235"/>
      <c r="J12" s="235"/>
      <c r="K12" s="235"/>
      <c r="L12" s="235"/>
      <c r="M12" s="235"/>
      <c r="N12" s="235"/>
      <c r="O12" s="235"/>
      <c r="P12" s="235"/>
      <c r="Q12" s="235"/>
      <c r="R12" s="235"/>
      <c r="S12" s="235"/>
      <c r="T12" s="235"/>
      <c r="U12" s="235"/>
      <c r="V12" s="235"/>
      <c r="W12" s="235"/>
      <c r="X12" s="236"/>
      <c r="Y12" s="247">
        <f>SUM(Y8:AB11)</f>
        <v>0</v>
      </c>
      <c r="Z12" s="248"/>
      <c r="AA12" s="248"/>
      <c r="AB12" s="249"/>
      <c r="AC12" s="250" t="s">
        <v>176</v>
      </c>
      <c r="AD12" s="251"/>
    </row>
    <row r="13" spans="1:30" ht="20" customHeight="1">
      <c r="A13" s="254"/>
      <c r="B13" s="255"/>
      <c r="C13" s="230" t="s">
        <v>170</v>
      </c>
      <c r="D13" s="230"/>
      <c r="E13" s="232" t="s">
        <v>109</v>
      </c>
      <c r="F13" s="232"/>
      <c r="G13" s="232"/>
      <c r="H13" s="232"/>
      <c r="I13" s="232"/>
      <c r="J13" s="232"/>
      <c r="K13" s="232"/>
      <c r="L13" s="233"/>
      <c r="M13" s="228">
        <v>2000</v>
      </c>
      <c r="N13" s="228"/>
      <c r="O13" s="228"/>
      <c r="P13" s="228"/>
      <c r="Q13" s="229" t="s">
        <v>173</v>
      </c>
      <c r="R13" s="229"/>
      <c r="S13" s="229">
        <f>様式7!W4</f>
        <v>0</v>
      </c>
      <c r="T13" s="229"/>
      <c r="U13" s="229" t="s">
        <v>174</v>
      </c>
      <c r="V13" s="229"/>
      <c r="W13" s="229" t="s">
        <v>175</v>
      </c>
      <c r="X13" s="229"/>
      <c r="Y13" s="245">
        <f t="shared" ref="Y13:Y16" si="1">M13*S13</f>
        <v>0</v>
      </c>
      <c r="Z13" s="245"/>
      <c r="AA13" s="245"/>
      <c r="AB13" s="245"/>
      <c r="AC13" s="240" t="s">
        <v>176</v>
      </c>
      <c r="AD13" s="241"/>
    </row>
    <row r="14" spans="1:30" ht="20" customHeight="1">
      <c r="A14" s="254"/>
      <c r="B14" s="255"/>
      <c r="C14" s="230"/>
      <c r="D14" s="230"/>
      <c r="E14" s="232" t="s">
        <v>110</v>
      </c>
      <c r="F14" s="232"/>
      <c r="G14" s="232"/>
      <c r="H14" s="232"/>
      <c r="I14" s="232"/>
      <c r="J14" s="232"/>
      <c r="K14" s="232"/>
      <c r="L14" s="233"/>
      <c r="M14" s="228">
        <v>3000</v>
      </c>
      <c r="N14" s="228"/>
      <c r="O14" s="228"/>
      <c r="P14" s="228"/>
      <c r="Q14" s="229" t="s">
        <v>173</v>
      </c>
      <c r="R14" s="229"/>
      <c r="S14" s="229">
        <f>様式7!X4</f>
        <v>0</v>
      </c>
      <c r="T14" s="229"/>
      <c r="U14" s="229" t="s">
        <v>174</v>
      </c>
      <c r="V14" s="229"/>
      <c r="W14" s="229" t="s">
        <v>175</v>
      </c>
      <c r="X14" s="229"/>
      <c r="Y14" s="246">
        <f t="shared" si="1"/>
        <v>0</v>
      </c>
      <c r="Z14" s="246"/>
      <c r="AA14" s="246"/>
      <c r="AB14" s="246"/>
      <c r="AC14" s="240" t="s">
        <v>176</v>
      </c>
      <c r="AD14" s="241"/>
    </row>
    <row r="15" spans="1:30" ht="20" customHeight="1">
      <c r="A15" s="254"/>
      <c r="B15" s="255"/>
      <c r="C15" s="230"/>
      <c r="D15" s="230"/>
      <c r="E15" s="232" t="s">
        <v>167</v>
      </c>
      <c r="F15" s="232"/>
      <c r="G15" s="232"/>
      <c r="H15" s="232"/>
      <c r="I15" s="232"/>
      <c r="J15" s="232"/>
      <c r="K15" s="232"/>
      <c r="L15" s="233"/>
      <c r="M15" s="228">
        <v>3500</v>
      </c>
      <c r="N15" s="228"/>
      <c r="O15" s="228"/>
      <c r="P15" s="228"/>
      <c r="Q15" s="229" t="s">
        <v>173</v>
      </c>
      <c r="R15" s="229"/>
      <c r="S15" s="229">
        <f>様式7!AK4</f>
        <v>0</v>
      </c>
      <c r="T15" s="229"/>
      <c r="U15" s="229" t="s">
        <v>206</v>
      </c>
      <c r="V15" s="229"/>
      <c r="W15" s="229" t="s">
        <v>175</v>
      </c>
      <c r="X15" s="229"/>
      <c r="Y15" s="246">
        <f t="shared" si="1"/>
        <v>0</v>
      </c>
      <c r="Z15" s="246"/>
      <c r="AA15" s="246"/>
      <c r="AB15" s="246"/>
      <c r="AC15" s="240" t="s">
        <v>176</v>
      </c>
      <c r="AD15" s="241"/>
    </row>
    <row r="16" spans="1:30" ht="20" customHeight="1" thickBot="1">
      <c r="A16" s="254"/>
      <c r="B16" s="255"/>
      <c r="C16" s="230"/>
      <c r="D16" s="230"/>
      <c r="E16" s="232" t="s">
        <v>168</v>
      </c>
      <c r="F16" s="232"/>
      <c r="G16" s="232"/>
      <c r="H16" s="232"/>
      <c r="I16" s="232"/>
      <c r="J16" s="232"/>
      <c r="K16" s="232"/>
      <c r="L16" s="233"/>
      <c r="M16" s="228">
        <v>400</v>
      </c>
      <c r="N16" s="228"/>
      <c r="O16" s="228"/>
      <c r="P16" s="228"/>
      <c r="Q16" s="229" t="s">
        <v>173</v>
      </c>
      <c r="R16" s="229"/>
      <c r="S16" s="229">
        <f>様式7!AJ4</f>
        <v>0</v>
      </c>
      <c r="T16" s="229"/>
      <c r="U16" s="229" t="s">
        <v>174</v>
      </c>
      <c r="V16" s="229"/>
      <c r="W16" s="229" t="s">
        <v>175</v>
      </c>
      <c r="X16" s="229"/>
      <c r="Y16" s="264">
        <f t="shared" si="1"/>
        <v>0</v>
      </c>
      <c r="Z16" s="264"/>
      <c r="AA16" s="264"/>
      <c r="AB16" s="264"/>
      <c r="AC16" s="240" t="s">
        <v>176</v>
      </c>
      <c r="AD16" s="241"/>
    </row>
    <row r="17" spans="1:30" ht="20" customHeight="1" thickBot="1">
      <c r="A17" s="254"/>
      <c r="B17" s="255"/>
      <c r="C17" s="230"/>
      <c r="D17" s="231"/>
      <c r="E17" s="234" t="s">
        <v>172</v>
      </c>
      <c r="F17" s="235"/>
      <c r="G17" s="235"/>
      <c r="H17" s="235"/>
      <c r="I17" s="235"/>
      <c r="J17" s="235"/>
      <c r="K17" s="235"/>
      <c r="L17" s="235"/>
      <c r="M17" s="235"/>
      <c r="N17" s="235"/>
      <c r="O17" s="235"/>
      <c r="P17" s="235"/>
      <c r="Q17" s="235"/>
      <c r="R17" s="235"/>
      <c r="S17" s="235"/>
      <c r="T17" s="235"/>
      <c r="U17" s="235"/>
      <c r="V17" s="235"/>
      <c r="W17" s="235"/>
      <c r="X17" s="236"/>
      <c r="Y17" s="247">
        <f>SUM(Y13:AB16)</f>
        <v>0</v>
      </c>
      <c r="Z17" s="248"/>
      <c r="AA17" s="248"/>
      <c r="AB17" s="249"/>
      <c r="AC17" s="250" t="s">
        <v>176</v>
      </c>
      <c r="AD17" s="251"/>
    </row>
    <row r="18" spans="1:30" ht="20" customHeight="1">
      <c r="A18" s="254"/>
      <c r="B18" s="255"/>
      <c r="C18" s="230" t="s">
        <v>171</v>
      </c>
      <c r="D18" s="231"/>
      <c r="E18" s="233" t="s">
        <v>109</v>
      </c>
      <c r="F18" s="228"/>
      <c r="G18" s="228"/>
      <c r="H18" s="228"/>
      <c r="I18" s="228"/>
      <c r="J18" s="228"/>
      <c r="K18" s="228"/>
      <c r="L18" s="228"/>
      <c r="M18" s="228">
        <v>3000</v>
      </c>
      <c r="N18" s="228"/>
      <c r="O18" s="228"/>
      <c r="P18" s="228"/>
      <c r="Q18" s="229" t="s">
        <v>173</v>
      </c>
      <c r="R18" s="229"/>
      <c r="S18" s="229">
        <f>様式7!Y4</f>
        <v>0</v>
      </c>
      <c r="T18" s="229"/>
      <c r="U18" s="229" t="s">
        <v>174</v>
      </c>
      <c r="V18" s="229"/>
      <c r="W18" s="229" t="s">
        <v>175</v>
      </c>
      <c r="X18" s="229"/>
      <c r="Y18" s="245">
        <f t="shared" ref="Y18:Y21" si="2">M18*S18</f>
        <v>0</v>
      </c>
      <c r="Z18" s="245"/>
      <c r="AA18" s="245"/>
      <c r="AB18" s="245"/>
      <c r="AC18" s="240" t="s">
        <v>176</v>
      </c>
      <c r="AD18" s="241"/>
    </row>
    <row r="19" spans="1:30" ht="20" customHeight="1">
      <c r="A19" s="254"/>
      <c r="B19" s="255"/>
      <c r="C19" s="230"/>
      <c r="D19" s="231"/>
      <c r="E19" s="233" t="s">
        <v>110</v>
      </c>
      <c r="F19" s="228"/>
      <c r="G19" s="228"/>
      <c r="H19" s="228"/>
      <c r="I19" s="228"/>
      <c r="J19" s="228"/>
      <c r="K19" s="228"/>
      <c r="L19" s="228"/>
      <c r="M19" s="228">
        <v>4500</v>
      </c>
      <c r="N19" s="228"/>
      <c r="O19" s="228"/>
      <c r="P19" s="228"/>
      <c r="Q19" s="229" t="s">
        <v>173</v>
      </c>
      <c r="R19" s="229"/>
      <c r="S19" s="229">
        <f>様式7!Z4</f>
        <v>0</v>
      </c>
      <c r="T19" s="229"/>
      <c r="U19" s="229" t="s">
        <v>174</v>
      </c>
      <c r="V19" s="229"/>
      <c r="W19" s="229" t="s">
        <v>175</v>
      </c>
      <c r="X19" s="229"/>
      <c r="Y19" s="246">
        <f t="shared" si="2"/>
        <v>0</v>
      </c>
      <c r="Z19" s="246"/>
      <c r="AA19" s="246"/>
      <c r="AB19" s="246"/>
      <c r="AC19" s="240" t="s">
        <v>176</v>
      </c>
      <c r="AD19" s="241"/>
    </row>
    <row r="20" spans="1:30" ht="20" customHeight="1">
      <c r="A20" s="254"/>
      <c r="B20" s="255"/>
      <c r="C20" s="230"/>
      <c r="D20" s="231"/>
      <c r="E20" s="233" t="s">
        <v>167</v>
      </c>
      <c r="F20" s="228"/>
      <c r="G20" s="228"/>
      <c r="H20" s="228"/>
      <c r="I20" s="228"/>
      <c r="J20" s="228"/>
      <c r="K20" s="228"/>
      <c r="L20" s="228"/>
      <c r="M20" s="228">
        <v>4500</v>
      </c>
      <c r="N20" s="228"/>
      <c r="O20" s="228"/>
      <c r="P20" s="228"/>
      <c r="Q20" s="229" t="s">
        <v>173</v>
      </c>
      <c r="R20" s="229"/>
      <c r="S20" s="229">
        <f>様式7!AM4</f>
        <v>0</v>
      </c>
      <c r="T20" s="229"/>
      <c r="U20" s="229" t="s">
        <v>206</v>
      </c>
      <c r="V20" s="229"/>
      <c r="W20" s="229" t="s">
        <v>175</v>
      </c>
      <c r="X20" s="229"/>
      <c r="Y20" s="246">
        <f t="shared" si="2"/>
        <v>0</v>
      </c>
      <c r="Z20" s="246"/>
      <c r="AA20" s="246"/>
      <c r="AB20" s="246"/>
      <c r="AC20" s="240" t="s">
        <v>176</v>
      </c>
      <c r="AD20" s="241"/>
    </row>
    <row r="21" spans="1:30" ht="20" customHeight="1" thickBot="1">
      <c r="A21" s="254"/>
      <c r="B21" s="255"/>
      <c r="C21" s="230"/>
      <c r="D21" s="231"/>
      <c r="E21" s="233" t="s">
        <v>168</v>
      </c>
      <c r="F21" s="228"/>
      <c r="G21" s="228"/>
      <c r="H21" s="228"/>
      <c r="I21" s="228"/>
      <c r="J21" s="228"/>
      <c r="K21" s="228"/>
      <c r="L21" s="228"/>
      <c r="M21" s="228">
        <v>400</v>
      </c>
      <c r="N21" s="228"/>
      <c r="O21" s="228"/>
      <c r="P21" s="228"/>
      <c r="Q21" s="229" t="s">
        <v>207</v>
      </c>
      <c r="R21" s="229"/>
      <c r="S21" s="229">
        <f>様式7!AL4</f>
        <v>0</v>
      </c>
      <c r="T21" s="229"/>
      <c r="U21" s="229" t="s">
        <v>174</v>
      </c>
      <c r="V21" s="229"/>
      <c r="W21" s="229" t="s">
        <v>175</v>
      </c>
      <c r="X21" s="229"/>
      <c r="Y21" s="264">
        <f t="shared" si="2"/>
        <v>0</v>
      </c>
      <c r="Z21" s="264"/>
      <c r="AA21" s="264"/>
      <c r="AB21" s="264"/>
      <c r="AC21" s="240" t="s">
        <v>176</v>
      </c>
      <c r="AD21" s="241"/>
    </row>
    <row r="22" spans="1:30" ht="20" customHeight="1" thickBot="1">
      <c r="A22" s="254"/>
      <c r="B22" s="255"/>
      <c r="C22" s="230"/>
      <c r="D22" s="231"/>
      <c r="E22" s="234" t="s">
        <v>172</v>
      </c>
      <c r="F22" s="235"/>
      <c r="G22" s="235"/>
      <c r="H22" s="235"/>
      <c r="I22" s="235"/>
      <c r="J22" s="235"/>
      <c r="K22" s="235"/>
      <c r="L22" s="235"/>
      <c r="M22" s="235"/>
      <c r="N22" s="235"/>
      <c r="O22" s="235"/>
      <c r="P22" s="235"/>
      <c r="Q22" s="235"/>
      <c r="R22" s="235"/>
      <c r="S22" s="235"/>
      <c r="T22" s="235"/>
      <c r="U22" s="235"/>
      <c r="V22" s="235"/>
      <c r="W22" s="235"/>
      <c r="X22" s="236"/>
      <c r="Y22" s="247">
        <f>SUM(Y18:AB21)</f>
        <v>0</v>
      </c>
      <c r="Z22" s="248"/>
      <c r="AA22" s="248"/>
      <c r="AB22" s="249"/>
      <c r="AC22" s="250" t="s">
        <v>176</v>
      </c>
      <c r="AD22" s="251"/>
    </row>
    <row r="23" spans="1:30" ht="20" customHeight="1" thickBot="1">
      <c r="A23" s="254"/>
      <c r="B23" s="255"/>
      <c r="C23" s="217" t="s">
        <v>259</v>
      </c>
      <c r="D23" s="217"/>
      <c r="E23" s="217"/>
      <c r="F23" s="217"/>
      <c r="G23" s="217"/>
      <c r="H23" s="217"/>
      <c r="I23" s="217"/>
      <c r="J23" s="217"/>
      <c r="K23" s="217"/>
      <c r="L23" s="217"/>
      <c r="M23" s="217"/>
      <c r="N23" s="217"/>
      <c r="O23" s="217"/>
      <c r="P23" s="217"/>
      <c r="Q23" s="217"/>
      <c r="R23" s="217"/>
      <c r="S23" s="217"/>
      <c r="T23" s="217"/>
      <c r="U23" s="217"/>
      <c r="V23" s="217"/>
      <c r="W23" s="217"/>
      <c r="X23" s="218"/>
      <c r="Y23" s="212">
        <v>0</v>
      </c>
      <c r="Z23" s="213"/>
      <c r="AA23" s="213"/>
      <c r="AB23" s="214"/>
      <c r="AC23" s="215" t="s">
        <v>250</v>
      </c>
      <c r="AD23" s="216"/>
    </row>
    <row r="24" spans="1:30" ht="20" customHeight="1" thickBot="1">
      <c r="A24" s="256"/>
      <c r="B24" s="257"/>
      <c r="C24" s="263" t="s">
        <v>177</v>
      </c>
      <c r="D24" s="263"/>
      <c r="E24" s="263"/>
      <c r="F24" s="263"/>
      <c r="G24" s="263"/>
      <c r="H24" s="263"/>
      <c r="I24" s="263"/>
      <c r="J24" s="263"/>
      <c r="K24" s="263"/>
      <c r="L24" s="263"/>
      <c r="M24" s="263"/>
      <c r="N24" s="263"/>
      <c r="O24" s="263"/>
      <c r="P24" s="263"/>
      <c r="Q24" s="263"/>
      <c r="R24" s="263"/>
      <c r="S24" s="263"/>
      <c r="T24" s="263"/>
      <c r="U24" s="263"/>
      <c r="V24" s="263"/>
      <c r="W24" s="263"/>
      <c r="X24" s="263"/>
      <c r="Y24" s="258">
        <f>Y12+Y17+Y22-Y23</f>
        <v>0</v>
      </c>
      <c r="Z24" s="259"/>
      <c r="AA24" s="259"/>
      <c r="AB24" s="260"/>
      <c r="AC24" s="261" t="s">
        <v>176</v>
      </c>
      <c r="AD24" s="262"/>
    </row>
    <row r="25" spans="1:30" ht="22.5" customHeight="1">
      <c r="A25" s="67"/>
      <c r="B25" s="67"/>
      <c r="C25" s="67"/>
      <c r="D25" s="67"/>
      <c r="E25" s="68"/>
      <c r="F25" s="68"/>
      <c r="G25" s="68"/>
      <c r="H25" s="68"/>
      <c r="I25" s="68"/>
      <c r="J25" s="69"/>
      <c r="K25" s="69"/>
      <c r="L25" s="69"/>
      <c r="M25" s="69"/>
      <c r="N25" s="69"/>
      <c r="O25" s="69"/>
      <c r="P25" s="69"/>
      <c r="Q25" s="69"/>
      <c r="R25" s="69"/>
      <c r="S25" s="69"/>
      <c r="T25" s="69"/>
      <c r="U25" s="69"/>
      <c r="V25" s="69"/>
      <c r="W25" s="69"/>
      <c r="X25" s="69"/>
      <c r="Y25" s="69"/>
      <c r="Z25" s="69"/>
      <c r="AA25" s="69"/>
      <c r="AB25" s="69"/>
      <c r="AC25" s="69"/>
      <c r="AD25" s="69"/>
    </row>
    <row r="26" spans="1:30" ht="20" customHeight="1">
      <c r="A26" s="271" t="s">
        <v>111</v>
      </c>
      <c r="B26" s="272"/>
      <c r="C26" s="230" t="s">
        <v>169</v>
      </c>
      <c r="D26" s="230"/>
      <c r="E26" s="232" t="s">
        <v>109</v>
      </c>
      <c r="F26" s="232"/>
      <c r="G26" s="232"/>
      <c r="H26" s="232"/>
      <c r="I26" s="232"/>
      <c r="J26" s="232"/>
      <c r="K26" s="232"/>
      <c r="L26" s="233"/>
      <c r="M26" s="228">
        <v>1500</v>
      </c>
      <c r="N26" s="228"/>
      <c r="O26" s="228"/>
      <c r="P26" s="228"/>
      <c r="Q26" s="229" t="s">
        <v>173</v>
      </c>
      <c r="R26" s="229"/>
      <c r="S26" s="229">
        <f>様式7!AA4</f>
        <v>0</v>
      </c>
      <c r="T26" s="229"/>
      <c r="U26" s="229" t="s">
        <v>174</v>
      </c>
      <c r="V26" s="229"/>
      <c r="W26" s="229" t="s">
        <v>175</v>
      </c>
      <c r="X26" s="229"/>
      <c r="Y26" s="237">
        <f t="shared" ref="Y26:Y29" si="3">M26*S26</f>
        <v>0</v>
      </c>
      <c r="Z26" s="238"/>
      <c r="AA26" s="238"/>
      <c r="AB26" s="239"/>
      <c r="AC26" s="240" t="s">
        <v>176</v>
      </c>
      <c r="AD26" s="241"/>
    </row>
    <row r="27" spans="1:30" ht="20" customHeight="1">
      <c r="A27" s="273"/>
      <c r="B27" s="274"/>
      <c r="C27" s="230"/>
      <c r="D27" s="230"/>
      <c r="E27" s="232" t="s">
        <v>110</v>
      </c>
      <c r="F27" s="232"/>
      <c r="G27" s="232"/>
      <c r="H27" s="232"/>
      <c r="I27" s="232"/>
      <c r="J27" s="232"/>
      <c r="K27" s="232"/>
      <c r="L27" s="233"/>
      <c r="M27" s="228">
        <v>2500</v>
      </c>
      <c r="N27" s="228"/>
      <c r="O27" s="228"/>
      <c r="P27" s="228"/>
      <c r="Q27" s="229" t="s">
        <v>173</v>
      </c>
      <c r="R27" s="229"/>
      <c r="S27" s="229">
        <f>様式7!AB4</f>
        <v>0</v>
      </c>
      <c r="T27" s="229"/>
      <c r="U27" s="229" t="s">
        <v>174</v>
      </c>
      <c r="V27" s="229"/>
      <c r="W27" s="229" t="s">
        <v>175</v>
      </c>
      <c r="X27" s="229"/>
      <c r="Y27" s="237">
        <f t="shared" si="3"/>
        <v>0</v>
      </c>
      <c r="Z27" s="238"/>
      <c r="AA27" s="238"/>
      <c r="AB27" s="239"/>
      <c r="AC27" s="240" t="s">
        <v>176</v>
      </c>
      <c r="AD27" s="241"/>
    </row>
    <row r="28" spans="1:30" ht="20" customHeight="1">
      <c r="A28" s="273"/>
      <c r="B28" s="274"/>
      <c r="C28" s="230"/>
      <c r="D28" s="230"/>
      <c r="E28" s="232" t="s">
        <v>167</v>
      </c>
      <c r="F28" s="232"/>
      <c r="G28" s="232"/>
      <c r="H28" s="232"/>
      <c r="I28" s="232"/>
      <c r="J28" s="232"/>
      <c r="K28" s="232"/>
      <c r="L28" s="233"/>
      <c r="M28" s="228">
        <v>2500</v>
      </c>
      <c r="N28" s="228"/>
      <c r="O28" s="228"/>
      <c r="P28" s="228"/>
      <c r="Q28" s="229" t="s">
        <v>173</v>
      </c>
      <c r="R28" s="229"/>
      <c r="S28" s="229">
        <f>様式7!AO4</f>
        <v>0</v>
      </c>
      <c r="T28" s="229"/>
      <c r="U28" s="229" t="s">
        <v>206</v>
      </c>
      <c r="V28" s="229"/>
      <c r="W28" s="229" t="s">
        <v>175</v>
      </c>
      <c r="X28" s="229"/>
      <c r="Y28" s="237">
        <f t="shared" si="3"/>
        <v>0</v>
      </c>
      <c r="Z28" s="238"/>
      <c r="AA28" s="238"/>
      <c r="AB28" s="239"/>
      <c r="AC28" s="240" t="s">
        <v>176</v>
      </c>
      <c r="AD28" s="241"/>
    </row>
    <row r="29" spans="1:30" ht="20" customHeight="1" thickBot="1">
      <c r="A29" s="273"/>
      <c r="B29" s="274"/>
      <c r="C29" s="230"/>
      <c r="D29" s="230"/>
      <c r="E29" s="232" t="s">
        <v>168</v>
      </c>
      <c r="F29" s="232"/>
      <c r="G29" s="232"/>
      <c r="H29" s="232"/>
      <c r="I29" s="232"/>
      <c r="J29" s="232"/>
      <c r="K29" s="232"/>
      <c r="L29" s="233"/>
      <c r="M29" s="228">
        <v>400</v>
      </c>
      <c r="N29" s="228"/>
      <c r="O29" s="228"/>
      <c r="P29" s="228"/>
      <c r="Q29" s="229" t="s">
        <v>173</v>
      </c>
      <c r="R29" s="229"/>
      <c r="S29" s="229">
        <f>様式7!AN4</f>
        <v>0</v>
      </c>
      <c r="T29" s="229"/>
      <c r="U29" s="229" t="s">
        <v>174</v>
      </c>
      <c r="V29" s="229"/>
      <c r="W29" s="229" t="s">
        <v>175</v>
      </c>
      <c r="X29" s="229"/>
      <c r="Y29" s="242">
        <f t="shared" si="3"/>
        <v>0</v>
      </c>
      <c r="Z29" s="243"/>
      <c r="AA29" s="243"/>
      <c r="AB29" s="244"/>
      <c r="AC29" s="240" t="s">
        <v>176</v>
      </c>
      <c r="AD29" s="241"/>
    </row>
    <row r="30" spans="1:30" ht="20" customHeight="1" thickBot="1">
      <c r="A30" s="273"/>
      <c r="B30" s="274"/>
      <c r="C30" s="230"/>
      <c r="D30" s="231"/>
      <c r="E30" s="234" t="s">
        <v>172</v>
      </c>
      <c r="F30" s="235"/>
      <c r="G30" s="235"/>
      <c r="H30" s="235"/>
      <c r="I30" s="235"/>
      <c r="J30" s="235"/>
      <c r="K30" s="235"/>
      <c r="L30" s="235"/>
      <c r="M30" s="235"/>
      <c r="N30" s="235"/>
      <c r="O30" s="235"/>
      <c r="P30" s="235"/>
      <c r="Q30" s="235"/>
      <c r="R30" s="235"/>
      <c r="S30" s="235"/>
      <c r="T30" s="235"/>
      <c r="U30" s="235"/>
      <c r="V30" s="235"/>
      <c r="W30" s="235"/>
      <c r="X30" s="236"/>
      <c r="Y30" s="247">
        <f t="shared" ref="Y30" si="4">SUM(Y26:AB29)</f>
        <v>0</v>
      </c>
      <c r="Z30" s="248"/>
      <c r="AA30" s="248"/>
      <c r="AB30" s="249"/>
      <c r="AC30" s="250" t="s">
        <v>176</v>
      </c>
      <c r="AD30" s="251"/>
    </row>
    <row r="31" spans="1:30" ht="20" customHeight="1">
      <c r="A31" s="273"/>
      <c r="B31" s="274"/>
      <c r="C31" s="230" t="s">
        <v>170</v>
      </c>
      <c r="D31" s="230"/>
      <c r="E31" s="232" t="s">
        <v>109</v>
      </c>
      <c r="F31" s="232"/>
      <c r="G31" s="232"/>
      <c r="H31" s="232"/>
      <c r="I31" s="232"/>
      <c r="J31" s="232"/>
      <c r="K31" s="232"/>
      <c r="L31" s="233"/>
      <c r="M31" s="228">
        <v>2000</v>
      </c>
      <c r="N31" s="228"/>
      <c r="O31" s="228"/>
      <c r="P31" s="228"/>
      <c r="Q31" s="229" t="s">
        <v>173</v>
      </c>
      <c r="R31" s="229"/>
      <c r="S31" s="229">
        <f>様式7!AC4</f>
        <v>0</v>
      </c>
      <c r="T31" s="229"/>
      <c r="U31" s="229" t="s">
        <v>174</v>
      </c>
      <c r="V31" s="229"/>
      <c r="W31" s="229" t="s">
        <v>175</v>
      </c>
      <c r="X31" s="229"/>
      <c r="Y31" s="237">
        <f t="shared" ref="Y31:Y34" si="5">M31*S31</f>
        <v>0</v>
      </c>
      <c r="Z31" s="238"/>
      <c r="AA31" s="238"/>
      <c r="AB31" s="239"/>
      <c r="AC31" s="240" t="s">
        <v>176</v>
      </c>
      <c r="AD31" s="241"/>
    </row>
    <row r="32" spans="1:30" ht="20" customHeight="1">
      <c r="A32" s="273"/>
      <c r="B32" s="274"/>
      <c r="C32" s="230"/>
      <c r="D32" s="230"/>
      <c r="E32" s="232" t="s">
        <v>110</v>
      </c>
      <c r="F32" s="232"/>
      <c r="G32" s="232"/>
      <c r="H32" s="232"/>
      <c r="I32" s="232"/>
      <c r="J32" s="232"/>
      <c r="K32" s="232"/>
      <c r="L32" s="233"/>
      <c r="M32" s="228">
        <v>3000</v>
      </c>
      <c r="N32" s="228"/>
      <c r="O32" s="228"/>
      <c r="P32" s="228"/>
      <c r="Q32" s="229" t="s">
        <v>173</v>
      </c>
      <c r="R32" s="229"/>
      <c r="S32" s="229">
        <f>様式7!AD4</f>
        <v>0</v>
      </c>
      <c r="T32" s="229"/>
      <c r="U32" s="229" t="s">
        <v>174</v>
      </c>
      <c r="V32" s="229"/>
      <c r="W32" s="229" t="s">
        <v>175</v>
      </c>
      <c r="X32" s="229"/>
      <c r="Y32" s="237">
        <f t="shared" si="5"/>
        <v>0</v>
      </c>
      <c r="Z32" s="238"/>
      <c r="AA32" s="238"/>
      <c r="AB32" s="239"/>
      <c r="AC32" s="240" t="s">
        <v>176</v>
      </c>
      <c r="AD32" s="241"/>
    </row>
    <row r="33" spans="1:30" ht="20" customHeight="1">
      <c r="A33" s="273"/>
      <c r="B33" s="274"/>
      <c r="C33" s="230"/>
      <c r="D33" s="230"/>
      <c r="E33" s="232" t="s">
        <v>167</v>
      </c>
      <c r="F33" s="232"/>
      <c r="G33" s="232"/>
      <c r="H33" s="232"/>
      <c r="I33" s="232"/>
      <c r="J33" s="232"/>
      <c r="K33" s="232"/>
      <c r="L33" s="233"/>
      <c r="M33" s="228">
        <v>3500</v>
      </c>
      <c r="N33" s="228"/>
      <c r="O33" s="228"/>
      <c r="P33" s="228"/>
      <c r="Q33" s="229" t="s">
        <v>173</v>
      </c>
      <c r="R33" s="229"/>
      <c r="S33" s="229">
        <f>様式7!AQ4</f>
        <v>0</v>
      </c>
      <c r="T33" s="229"/>
      <c r="U33" s="229" t="s">
        <v>206</v>
      </c>
      <c r="V33" s="229"/>
      <c r="W33" s="229" t="s">
        <v>175</v>
      </c>
      <c r="X33" s="229"/>
      <c r="Y33" s="237">
        <f t="shared" si="5"/>
        <v>0</v>
      </c>
      <c r="Z33" s="238"/>
      <c r="AA33" s="238"/>
      <c r="AB33" s="239"/>
      <c r="AC33" s="240" t="s">
        <v>176</v>
      </c>
      <c r="AD33" s="241"/>
    </row>
    <row r="34" spans="1:30" ht="20" customHeight="1" thickBot="1">
      <c r="A34" s="273"/>
      <c r="B34" s="274"/>
      <c r="C34" s="230"/>
      <c r="D34" s="230"/>
      <c r="E34" s="232" t="s">
        <v>168</v>
      </c>
      <c r="F34" s="232"/>
      <c r="G34" s="232"/>
      <c r="H34" s="232"/>
      <c r="I34" s="232"/>
      <c r="J34" s="232"/>
      <c r="K34" s="232"/>
      <c r="L34" s="233"/>
      <c r="M34" s="228">
        <v>400</v>
      </c>
      <c r="N34" s="228"/>
      <c r="O34" s="228"/>
      <c r="P34" s="228"/>
      <c r="Q34" s="229" t="s">
        <v>173</v>
      </c>
      <c r="R34" s="229"/>
      <c r="S34" s="229">
        <f>様式7!AP4</f>
        <v>0</v>
      </c>
      <c r="T34" s="229"/>
      <c r="U34" s="229" t="s">
        <v>174</v>
      </c>
      <c r="V34" s="229"/>
      <c r="W34" s="229" t="s">
        <v>175</v>
      </c>
      <c r="X34" s="229"/>
      <c r="Y34" s="242">
        <f t="shared" si="5"/>
        <v>0</v>
      </c>
      <c r="Z34" s="243"/>
      <c r="AA34" s="243"/>
      <c r="AB34" s="244"/>
      <c r="AC34" s="240" t="s">
        <v>176</v>
      </c>
      <c r="AD34" s="241"/>
    </row>
    <row r="35" spans="1:30" ht="20" customHeight="1" thickBot="1">
      <c r="A35" s="273"/>
      <c r="B35" s="274"/>
      <c r="C35" s="230"/>
      <c r="D35" s="231"/>
      <c r="E35" s="234" t="s">
        <v>172</v>
      </c>
      <c r="F35" s="235"/>
      <c r="G35" s="235"/>
      <c r="H35" s="235"/>
      <c r="I35" s="235"/>
      <c r="J35" s="235"/>
      <c r="K35" s="235"/>
      <c r="L35" s="235"/>
      <c r="M35" s="235"/>
      <c r="N35" s="235"/>
      <c r="O35" s="235"/>
      <c r="P35" s="235"/>
      <c r="Q35" s="235"/>
      <c r="R35" s="235"/>
      <c r="S35" s="235"/>
      <c r="T35" s="235"/>
      <c r="U35" s="235"/>
      <c r="V35" s="235"/>
      <c r="W35" s="235"/>
      <c r="X35" s="236"/>
      <c r="Y35" s="247">
        <f t="shared" ref="Y35" si="6">SUM(Y31:AB34)</f>
        <v>0</v>
      </c>
      <c r="Z35" s="248"/>
      <c r="AA35" s="248"/>
      <c r="AB35" s="249"/>
      <c r="AC35" s="250" t="s">
        <v>176</v>
      </c>
      <c r="AD35" s="251"/>
    </row>
    <row r="36" spans="1:30" ht="20" customHeight="1">
      <c r="A36" s="273"/>
      <c r="B36" s="274"/>
      <c r="C36" s="230" t="s">
        <v>171</v>
      </c>
      <c r="D36" s="231"/>
      <c r="E36" s="233" t="s">
        <v>109</v>
      </c>
      <c r="F36" s="228"/>
      <c r="G36" s="228"/>
      <c r="H36" s="228"/>
      <c r="I36" s="228"/>
      <c r="J36" s="228"/>
      <c r="K36" s="228"/>
      <c r="L36" s="228"/>
      <c r="M36" s="228">
        <v>3000</v>
      </c>
      <c r="N36" s="228"/>
      <c r="O36" s="228"/>
      <c r="P36" s="228"/>
      <c r="Q36" s="229" t="s">
        <v>173</v>
      </c>
      <c r="R36" s="229"/>
      <c r="S36" s="229">
        <f>様式7!AE4</f>
        <v>0</v>
      </c>
      <c r="T36" s="229"/>
      <c r="U36" s="229" t="s">
        <v>174</v>
      </c>
      <c r="V36" s="229"/>
      <c r="W36" s="229" t="s">
        <v>175</v>
      </c>
      <c r="X36" s="229"/>
      <c r="Y36" s="237">
        <f t="shared" ref="Y36:Y39" si="7">M36*S36</f>
        <v>0</v>
      </c>
      <c r="Z36" s="238"/>
      <c r="AA36" s="238"/>
      <c r="AB36" s="239"/>
      <c r="AC36" s="240" t="s">
        <v>176</v>
      </c>
      <c r="AD36" s="241"/>
    </row>
    <row r="37" spans="1:30" ht="20" customHeight="1">
      <c r="A37" s="273"/>
      <c r="B37" s="274"/>
      <c r="C37" s="230"/>
      <c r="D37" s="231"/>
      <c r="E37" s="233" t="s">
        <v>110</v>
      </c>
      <c r="F37" s="228"/>
      <c r="G37" s="228"/>
      <c r="H37" s="228"/>
      <c r="I37" s="228"/>
      <c r="J37" s="228"/>
      <c r="K37" s="228"/>
      <c r="L37" s="228"/>
      <c r="M37" s="228">
        <v>4500</v>
      </c>
      <c r="N37" s="228"/>
      <c r="O37" s="228"/>
      <c r="P37" s="228"/>
      <c r="Q37" s="229" t="s">
        <v>173</v>
      </c>
      <c r="R37" s="229"/>
      <c r="S37" s="229">
        <f>様式7!AF4</f>
        <v>0</v>
      </c>
      <c r="T37" s="229"/>
      <c r="U37" s="229" t="s">
        <v>174</v>
      </c>
      <c r="V37" s="229"/>
      <c r="W37" s="229" t="s">
        <v>175</v>
      </c>
      <c r="X37" s="229"/>
      <c r="Y37" s="237">
        <f t="shared" si="7"/>
        <v>0</v>
      </c>
      <c r="Z37" s="238"/>
      <c r="AA37" s="238"/>
      <c r="AB37" s="239"/>
      <c r="AC37" s="240" t="s">
        <v>176</v>
      </c>
      <c r="AD37" s="241"/>
    </row>
    <row r="38" spans="1:30" ht="20" customHeight="1">
      <c r="A38" s="273"/>
      <c r="B38" s="274"/>
      <c r="C38" s="230"/>
      <c r="D38" s="231"/>
      <c r="E38" s="233" t="s">
        <v>167</v>
      </c>
      <c r="F38" s="228"/>
      <c r="G38" s="228"/>
      <c r="H38" s="228"/>
      <c r="I38" s="228"/>
      <c r="J38" s="228"/>
      <c r="K38" s="228"/>
      <c r="L38" s="228"/>
      <c r="M38" s="228">
        <v>4500</v>
      </c>
      <c r="N38" s="228"/>
      <c r="O38" s="228"/>
      <c r="P38" s="228"/>
      <c r="Q38" s="229" t="s">
        <v>173</v>
      </c>
      <c r="R38" s="229"/>
      <c r="S38" s="229">
        <f>様式7!AS4</f>
        <v>0</v>
      </c>
      <c r="T38" s="229"/>
      <c r="U38" s="229" t="s">
        <v>206</v>
      </c>
      <c r="V38" s="229"/>
      <c r="W38" s="229" t="s">
        <v>175</v>
      </c>
      <c r="X38" s="229"/>
      <c r="Y38" s="237">
        <f t="shared" si="7"/>
        <v>0</v>
      </c>
      <c r="Z38" s="238"/>
      <c r="AA38" s="238"/>
      <c r="AB38" s="239"/>
      <c r="AC38" s="240" t="s">
        <v>176</v>
      </c>
      <c r="AD38" s="241"/>
    </row>
    <row r="39" spans="1:30" ht="20" customHeight="1" thickBot="1">
      <c r="A39" s="273"/>
      <c r="B39" s="274"/>
      <c r="C39" s="230"/>
      <c r="D39" s="231"/>
      <c r="E39" s="233" t="s">
        <v>168</v>
      </c>
      <c r="F39" s="228"/>
      <c r="G39" s="228"/>
      <c r="H39" s="228"/>
      <c r="I39" s="228"/>
      <c r="J39" s="228"/>
      <c r="K39" s="228"/>
      <c r="L39" s="228"/>
      <c r="M39" s="228">
        <v>400</v>
      </c>
      <c r="N39" s="228"/>
      <c r="O39" s="228"/>
      <c r="P39" s="228"/>
      <c r="Q39" s="229" t="s">
        <v>173</v>
      </c>
      <c r="R39" s="229"/>
      <c r="S39" s="229">
        <f>様式7!AR4</f>
        <v>0</v>
      </c>
      <c r="T39" s="229"/>
      <c r="U39" s="229" t="s">
        <v>174</v>
      </c>
      <c r="V39" s="229"/>
      <c r="W39" s="229" t="s">
        <v>175</v>
      </c>
      <c r="X39" s="229"/>
      <c r="Y39" s="242">
        <f t="shared" si="7"/>
        <v>0</v>
      </c>
      <c r="Z39" s="243"/>
      <c r="AA39" s="243"/>
      <c r="AB39" s="244"/>
      <c r="AC39" s="240" t="s">
        <v>176</v>
      </c>
      <c r="AD39" s="241"/>
    </row>
    <row r="40" spans="1:30" ht="20" customHeight="1" thickBot="1">
      <c r="A40" s="273"/>
      <c r="B40" s="274"/>
      <c r="C40" s="230"/>
      <c r="D40" s="231"/>
      <c r="E40" s="234" t="s">
        <v>172</v>
      </c>
      <c r="F40" s="235"/>
      <c r="G40" s="235"/>
      <c r="H40" s="235"/>
      <c r="I40" s="235"/>
      <c r="J40" s="235"/>
      <c r="K40" s="235"/>
      <c r="L40" s="235"/>
      <c r="M40" s="235"/>
      <c r="N40" s="235"/>
      <c r="O40" s="235"/>
      <c r="P40" s="235"/>
      <c r="Q40" s="235"/>
      <c r="R40" s="235"/>
      <c r="S40" s="235"/>
      <c r="T40" s="235"/>
      <c r="U40" s="235"/>
      <c r="V40" s="235"/>
      <c r="W40" s="235"/>
      <c r="X40" s="236"/>
      <c r="Y40" s="247">
        <f t="shared" ref="Y40" si="8">SUM(Y36:AB39)</f>
        <v>0</v>
      </c>
      <c r="Z40" s="248"/>
      <c r="AA40" s="248"/>
      <c r="AB40" s="249"/>
      <c r="AC40" s="250" t="s">
        <v>176</v>
      </c>
      <c r="AD40" s="251"/>
    </row>
    <row r="41" spans="1:30" ht="20" customHeight="1" thickBot="1">
      <c r="A41" s="273"/>
      <c r="B41" s="274"/>
      <c r="C41" s="217" t="s">
        <v>260</v>
      </c>
      <c r="D41" s="217"/>
      <c r="E41" s="217"/>
      <c r="F41" s="217"/>
      <c r="G41" s="217"/>
      <c r="H41" s="217"/>
      <c r="I41" s="217"/>
      <c r="J41" s="217"/>
      <c r="K41" s="217"/>
      <c r="L41" s="217"/>
      <c r="M41" s="217"/>
      <c r="N41" s="217"/>
      <c r="O41" s="217"/>
      <c r="P41" s="217"/>
      <c r="Q41" s="217"/>
      <c r="R41" s="217"/>
      <c r="S41" s="217"/>
      <c r="T41" s="217"/>
      <c r="U41" s="217"/>
      <c r="V41" s="217"/>
      <c r="W41" s="217"/>
      <c r="X41" s="218"/>
      <c r="Y41" s="212">
        <v>0</v>
      </c>
      <c r="Z41" s="213"/>
      <c r="AA41" s="213"/>
      <c r="AB41" s="214"/>
      <c r="AC41" s="215" t="s">
        <v>250</v>
      </c>
      <c r="AD41" s="216"/>
    </row>
    <row r="42" spans="1:30" ht="20" customHeight="1" thickBot="1">
      <c r="A42" s="275"/>
      <c r="B42" s="276"/>
      <c r="C42" s="265" t="s">
        <v>178</v>
      </c>
      <c r="D42" s="265"/>
      <c r="E42" s="265"/>
      <c r="F42" s="265"/>
      <c r="G42" s="265"/>
      <c r="H42" s="265"/>
      <c r="I42" s="265"/>
      <c r="J42" s="265"/>
      <c r="K42" s="265"/>
      <c r="L42" s="265"/>
      <c r="M42" s="265"/>
      <c r="N42" s="265"/>
      <c r="O42" s="265"/>
      <c r="P42" s="265"/>
      <c r="Q42" s="265"/>
      <c r="R42" s="265"/>
      <c r="S42" s="265"/>
      <c r="T42" s="265"/>
      <c r="U42" s="265"/>
      <c r="V42" s="265"/>
      <c r="W42" s="265"/>
      <c r="X42" s="265"/>
      <c r="Y42" s="266">
        <f>Y30+Y35+Y40-Y41</f>
        <v>0</v>
      </c>
      <c r="Z42" s="267"/>
      <c r="AA42" s="267"/>
      <c r="AB42" s="268"/>
      <c r="AC42" s="269" t="s">
        <v>176</v>
      </c>
      <c r="AD42" s="270"/>
    </row>
  </sheetData>
  <sheetProtection selectLockedCells="1"/>
  <mergeCells count="243">
    <mergeCell ref="Y40:AB40"/>
    <mergeCell ref="AC40:AD40"/>
    <mergeCell ref="C42:X42"/>
    <mergeCell ref="Y42:AB42"/>
    <mergeCell ref="AC42:AD42"/>
    <mergeCell ref="C36:D40"/>
    <mergeCell ref="E40:X40"/>
    <mergeCell ref="A26:B42"/>
    <mergeCell ref="M28:P28"/>
    <mergeCell ref="Q28:R28"/>
    <mergeCell ref="E29:L29"/>
    <mergeCell ref="M29:P29"/>
    <mergeCell ref="Q29:R29"/>
    <mergeCell ref="E30:X30"/>
    <mergeCell ref="U38:V38"/>
    <mergeCell ref="W38:X38"/>
    <mergeCell ref="Y38:AB38"/>
    <mergeCell ref="AC38:AD38"/>
    <mergeCell ref="E39:L39"/>
    <mergeCell ref="M39:P39"/>
    <mergeCell ref="Q39:R39"/>
    <mergeCell ref="S39:T39"/>
    <mergeCell ref="U39:V39"/>
    <mergeCell ref="W39:X39"/>
    <mergeCell ref="Y39:AB39"/>
    <mergeCell ref="AC39:AD39"/>
    <mergeCell ref="E38:L38"/>
    <mergeCell ref="M38:P38"/>
    <mergeCell ref="Q38:R38"/>
    <mergeCell ref="S38:T38"/>
    <mergeCell ref="U36:V36"/>
    <mergeCell ref="W36:X36"/>
    <mergeCell ref="Y36:AB36"/>
    <mergeCell ref="AC36:AD36"/>
    <mergeCell ref="E37:L37"/>
    <mergeCell ref="M37:P37"/>
    <mergeCell ref="Q37:R37"/>
    <mergeCell ref="S37:T37"/>
    <mergeCell ref="U37:V37"/>
    <mergeCell ref="W37:X37"/>
    <mergeCell ref="Y37:AB37"/>
    <mergeCell ref="AC37:AD37"/>
    <mergeCell ref="E36:L36"/>
    <mergeCell ref="M36:P36"/>
    <mergeCell ref="Q36:R36"/>
    <mergeCell ref="S36:T36"/>
    <mergeCell ref="W34:X34"/>
    <mergeCell ref="Y34:AB34"/>
    <mergeCell ref="AC34:AD34"/>
    <mergeCell ref="E35:X35"/>
    <mergeCell ref="Y35:AB35"/>
    <mergeCell ref="AC35:AD35"/>
    <mergeCell ref="E34:L34"/>
    <mergeCell ref="M34:P34"/>
    <mergeCell ref="Q34:R34"/>
    <mergeCell ref="S34:T34"/>
    <mergeCell ref="U34:V34"/>
    <mergeCell ref="Y32:AB32"/>
    <mergeCell ref="AC32:AD32"/>
    <mergeCell ref="E33:L33"/>
    <mergeCell ref="M33:P33"/>
    <mergeCell ref="Q33:R33"/>
    <mergeCell ref="S33:T33"/>
    <mergeCell ref="U33:V33"/>
    <mergeCell ref="W33:X33"/>
    <mergeCell ref="Y33:AB33"/>
    <mergeCell ref="AC33:AD33"/>
    <mergeCell ref="W32:X32"/>
    <mergeCell ref="Y30:AB30"/>
    <mergeCell ref="AC30:AD30"/>
    <mergeCell ref="C31:D35"/>
    <mergeCell ref="E31:L31"/>
    <mergeCell ref="M31:P31"/>
    <mergeCell ref="Q31:R31"/>
    <mergeCell ref="S31:T31"/>
    <mergeCell ref="U31:V31"/>
    <mergeCell ref="W31:X31"/>
    <mergeCell ref="Y31:AB31"/>
    <mergeCell ref="AC31:AD31"/>
    <mergeCell ref="E32:L32"/>
    <mergeCell ref="M32:P32"/>
    <mergeCell ref="Q32:R32"/>
    <mergeCell ref="S32:T32"/>
    <mergeCell ref="U32:V32"/>
    <mergeCell ref="C26:D30"/>
    <mergeCell ref="E26:L26"/>
    <mergeCell ref="M26:P26"/>
    <mergeCell ref="Q26:R26"/>
    <mergeCell ref="E27:L27"/>
    <mergeCell ref="M27:P27"/>
    <mergeCell ref="Q27:R27"/>
    <mergeCell ref="E28:L28"/>
    <mergeCell ref="S29:T29"/>
    <mergeCell ref="U29:V29"/>
    <mergeCell ref="W29:X29"/>
    <mergeCell ref="Y29:AB29"/>
    <mergeCell ref="AC29:AD29"/>
    <mergeCell ref="S28:T28"/>
    <mergeCell ref="U28:V28"/>
    <mergeCell ref="W28:X28"/>
    <mergeCell ref="Y28:AB28"/>
    <mergeCell ref="AC28:AD28"/>
    <mergeCell ref="S27:T27"/>
    <mergeCell ref="U27:V27"/>
    <mergeCell ref="W27:X27"/>
    <mergeCell ref="Y27:AB27"/>
    <mergeCell ref="AC27:AD27"/>
    <mergeCell ref="S26:T26"/>
    <mergeCell ref="U26:V26"/>
    <mergeCell ref="W26:X26"/>
    <mergeCell ref="Y26:AB26"/>
    <mergeCell ref="AC26:AD26"/>
    <mergeCell ref="Y22:AB22"/>
    <mergeCell ref="AC22:AD22"/>
    <mergeCell ref="A8:B24"/>
    <mergeCell ref="Y24:AB24"/>
    <mergeCell ref="AC24:AD24"/>
    <mergeCell ref="C24:X24"/>
    <mergeCell ref="E12:X12"/>
    <mergeCell ref="Y12:AB12"/>
    <mergeCell ref="AC12:AD12"/>
    <mergeCell ref="E17:X17"/>
    <mergeCell ref="Y17:AB17"/>
    <mergeCell ref="AC17:AD17"/>
    <mergeCell ref="Y19:AB19"/>
    <mergeCell ref="AC19:AD19"/>
    <mergeCell ref="Y20:AB20"/>
    <mergeCell ref="AC20:AD20"/>
    <mergeCell ref="Y21:AB21"/>
    <mergeCell ref="AC21:AD21"/>
    <mergeCell ref="AC15:AD15"/>
    <mergeCell ref="Y16:AB16"/>
    <mergeCell ref="AC16:AD16"/>
    <mergeCell ref="Y18:AB18"/>
    <mergeCell ref="AC18:AD18"/>
    <mergeCell ref="W19:X19"/>
    <mergeCell ref="Y13:AB13"/>
    <mergeCell ref="AC13:AD13"/>
    <mergeCell ref="Y14:AB14"/>
    <mergeCell ref="AC14:AD14"/>
    <mergeCell ref="Y15:AB15"/>
    <mergeCell ref="W13:X13"/>
    <mergeCell ref="W14:X14"/>
    <mergeCell ref="W15:X15"/>
    <mergeCell ref="W16:X16"/>
    <mergeCell ref="S21:T21"/>
    <mergeCell ref="U21:V21"/>
    <mergeCell ref="U15:V15"/>
    <mergeCell ref="S16:T16"/>
    <mergeCell ref="U16:V16"/>
    <mergeCell ref="S18:T18"/>
    <mergeCell ref="U18:V18"/>
    <mergeCell ref="W20:X20"/>
    <mergeCell ref="W21:X21"/>
    <mergeCell ref="W18:X18"/>
    <mergeCell ref="U14:V14"/>
    <mergeCell ref="S15:T15"/>
    <mergeCell ref="Q13:R13"/>
    <mergeCell ref="Q14:R14"/>
    <mergeCell ref="Q15:R15"/>
    <mergeCell ref="Q16:R16"/>
    <mergeCell ref="S19:T19"/>
    <mergeCell ref="U19:V19"/>
    <mergeCell ref="S20:T20"/>
    <mergeCell ref="U20:V20"/>
    <mergeCell ref="E22:X22"/>
    <mergeCell ref="Q8:R8"/>
    <mergeCell ref="Q9:R9"/>
    <mergeCell ref="Q10:R10"/>
    <mergeCell ref="Q11:R11"/>
    <mergeCell ref="W8:X8"/>
    <mergeCell ref="W9:X9"/>
    <mergeCell ref="W10:X10"/>
    <mergeCell ref="W11:X11"/>
    <mergeCell ref="M13:P13"/>
    <mergeCell ref="M14:P14"/>
    <mergeCell ref="M15:P15"/>
    <mergeCell ref="M16:P16"/>
    <mergeCell ref="M18:P18"/>
    <mergeCell ref="M19:P19"/>
    <mergeCell ref="M20:P20"/>
    <mergeCell ref="M21:P21"/>
    <mergeCell ref="Q19:R19"/>
    <mergeCell ref="Q20:R20"/>
    <mergeCell ref="Q21:R21"/>
    <mergeCell ref="Q18:R18"/>
    <mergeCell ref="S13:T13"/>
    <mergeCell ref="U13:V13"/>
    <mergeCell ref="S14:T14"/>
    <mergeCell ref="E11:L11"/>
    <mergeCell ref="E13:L13"/>
    <mergeCell ref="E14:L14"/>
    <mergeCell ref="E15:L15"/>
    <mergeCell ref="E16:L16"/>
    <mergeCell ref="E18:L18"/>
    <mergeCell ref="E19:L19"/>
    <mergeCell ref="E20:L20"/>
    <mergeCell ref="E21:L21"/>
    <mergeCell ref="A1:G1"/>
    <mergeCell ref="H1:AD1"/>
    <mergeCell ref="A3:T3"/>
    <mergeCell ref="U3:Z3"/>
    <mergeCell ref="AA3:AD3"/>
    <mergeCell ref="A5:E5"/>
    <mergeCell ref="R6:V6"/>
    <mergeCell ref="W6:AD6"/>
    <mergeCell ref="M8:P8"/>
    <mergeCell ref="S8:T8"/>
    <mergeCell ref="U8:V8"/>
    <mergeCell ref="E8:L8"/>
    <mergeCell ref="C8:D12"/>
    <mergeCell ref="Y8:AB8"/>
    <mergeCell ref="AC8:AD8"/>
    <mergeCell ref="Y9:AB9"/>
    <mergeCell ref="AC9:AD9"/>
    <mergeCell ref="Y10:AB10"/>
    <mergeCell ref="AC10:AD10"/>
    <mergeCell ref="Y11:AB11"/>
    <mergeCell ref="AC11:AD11"/>
    <mergeCell ref="Y23:AB23"/>
    <mergeCell ref="AC23:AD23"/>
    <mergeCell ref="C23:X23"/>
    <mergeCell ref="C41:X41"/>
    <mergeCell ref="Y41:AB41"/>
    <mergeCell ref="AC41:AD41"/>
    <mergeCell ref="F5:L5"/>
    <mergeCell ref="M5:Q5"/>
    <mergeCell ref="A6:E6"/>
    <mergeCell ref="R5:AD5"/>
    <mergeCell ref="F6:Q6"/>
    <mergeCell ref="M9:P9"/>
    <mergeCell ref="M10:P10"/>
    <mergeCell ref="M11:P11"/>
    <mergeCell ref="S9:T9"/>
    <mergeCell ref="U9:V9"/>
    <mergeCell ref="S10:T10"/>
    <mergeCell ref="U10:V10"/>
    <mergeCell ref="S11:T11"/>
    <mergeCell ref="U11:V11"/>
    <mergeCell ref="C13:D17"/>
    <mergeCell ref="C18:D22"/>
    <mergeCell ref="E9:L9"/>
    <mergeCell ref="E10:L10"/>
  </mergeCells>
  <phoneticPr fontId="3"/>
  <pageMargins left="0.51181102362204722" right="0.51181102362204722" top="0.55118110236220474" bottom="0.55118110236220474" header="0.31496062992125984" footer="0.31496062992125984"/>
  <pageSetup paperSize="9" scale="8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pageSetUpPr fitToPage="1"/>
  </sheetPr>
  <dimension ref="A1:BW34"/>
  <sheetViews>
    <sheetView showGridLines="0" view="pageBreakPreview" zoomScale="84" zoomScaleNormal="85" zoomScaleSheetLayoutView="84" workbookViewId="0">
      <selection activeCell="AB23" sqref="AB23:AT23"/>
    </sheetView>
  </sheetViews>
  <sheetFormatPr baseColWidth="10" defaultColWidth="9" defaultRowHeight="14"/>
  <cols>
    <col min="1" max="75" width="1.83203125" style="60" customWidth="1"/>
    <col min="76" max="76" width="9" style="60" customWidth="1"/>
    <col min="77" max="16384" width="9" style="60"/>
  </cols>
  <sheetData>
    <row r="1" spans="1:75" ht="30" customHeight="1">
      <c r="A1" s="280" t="s">
        <v>196</v>
      </c>
      <c r="B1" s="280"/>
      <c r="C1" s="280"/>
      <c r="D1" s="280"/>
      <c r="E1" s="280"/>
      <c r="F1" s="280"/>
      <c r="G1" s="280"/>
      <c r="H1" s="280"/>
      <c r="I1" s="280"/>
      <c r="J1" s="280"/>
      <c r="K1" s="280"/>
      <c r="L1" s="280"/>
      <c r="M1" s="280"/>
      <c r="N1" s="281" t="s">
        <v>249</v>
      </c>
      <c r="O1" s="281"/>
      <c r="P1" s="281"/>
      <c r="Q1" s="281"/>
      <c r="R1" s="281"/>
      <c r="S1" s="281"/>
      <c r="T1" s="281"/>
      <c r="U1" s="281"/>
      <c r="V1" s="281"/>
      <c r="W1" s="281"/>
      <c r="X1" s="281"/>
      <c r="Y1" s="281"/>
      <c r="Z1" s="281"/>
      <c r="AA1" s="281"/>
      <c r="AB1" s="281"/>
      <c r="AC1" s="281"/>
      <c r="AD1" s="281"/>
      <c r="AE1" s="281"/>
      <c r="AF1" s="281"/>
      <c r="AG1" s="281"/>
      <c r="AH1" s="281"/>
      <c r="AI1" s="281"/>
      <c r="AJ1" s="281"/>
      <c r="AK1" s="281"/>
      <c r="AL1" s="281"/>
      <c r="AM1" s="281"/>
      <c r="AN1" s="281"/>
      <c r="AO1" s="281"/>
      <c r="AP1" s="281"/>
      <c r="AQ1" s="281"/>
      <c r="AR1" s="281"/>
      <c r="AS1" s="281"/>
      <c r="AT1" s="281"/>
      <c r="AU1" s="281"/>
      <c r="AV1" s="281"/>
      <c r="AW1" s="281"/>
      <c r="AX1" s="281"/>
      <c r="AY1" s="281"/>
      <c r="AZ1" s="281"/>
      <c r="BA1" s="281"/>
      <c r="BB1" s="281"/>
      <c r="BC1" s="281"/>
      <c r="BD1" s="281"/>
      <c r="BE1" s="281"/>
      <c r="BF1" s="281"/>
      <c r="BG1" s="281"/>
      <c r="BH1" s="282">
        <f>様式5!C3</f>
        <v>0</v>
      </c>
      <c r="BI1" s="282"/>
      <c r="BJ1" s="282"/>
      <c r="BK1" s="282"/>
      <c r="BL1" s="282"/>
      <c r="BM1" s="282"/>
      <c r="BN1" s="282"/>
      <c r="BO1" s="282"/>
      <c r="BP1" s="282"/>
      <c r="BQ1" s="282"/>
      <c r="BR1" s="282" t="s">
        <v>197</v>
      </c>
      <c r="BS1" s="282"/>
      <c r="BT1" s="282"/>
      <c r="BU1" s="282"/>
      <c r="BV1" s="282"/>
      <c r="BW1" s="282"/>
    </row>
    <row r="2" spans="1:75" ht="32.25" customHeight="1">
      <c r="A2" s="283" t="s">
        <v>237</v>
      </c>
      <c r="B2" s="283"/>
      <c r="C2" s="283"/>
      <c r="D2" s="283"/>
      <c r="E2" s="283"/>
      <c r="F2" s="283"/>
      <c r="G2" s="283"/>
      <c r="H2" s="283"/>
      <c r="I2" s="283"/>
      <c r="J2" s="283"/>
      <c r="K2" s="283"/>
      <c r="L2" s="283"/>
      <c r="M2" s="283"/>
      <c r="N2" s="283"/>
      <c r="O2" s="283"/>
      <c r="P2" s="283"/>
      <c r="Q2" s="283"/>
      <c r="R2" s="283"/>
      <c r="S2" s="283"/>
      <c r="T2" s="283"/>
      <c r="U2" s="283"/>
      <c r="V2" s="283"/>
      <c r="W2" s="283"/>
      <c r="X2" s="283"/>
      <c r="Y2" s="283"/>
      <c r="Z2" s="283"/>
      <c r="AA2" s="283"/>
      <c r="AB2" s="283"/>
      <c r="AC2" s="283"/>
      <c r="AD2" s="283"/>
      <c r="AE2" s="283"/>
      <c r="AF2" s="283"/>
      <c r="AG2" s="283"/>
      <c r="AH2" s="283"/>
      <c r="AI2" s="283"/>
      <c r="AJ2" s="283"/>
      <c r="AK2" s="283"/>
      <c r="AL2" s="283"/>
      <c r="AM2" s="283"/>
      <c r="AN2" s="283"/>
      <c r="AO2" s="283"/>
      <c r="AP2" s="283"/>
      <c r="AQ2" s="283"/>
      <c r="AR2" s="283"/>
      <c r="AS2" s="283"/>
      <c r="AT2" s="283"/>
      <c r="AU2" s="283"/>
      <c r="AV2" s="283"/>
      <c r="AW2" s="283"/>
      <c r="AX2" s="283"/>
      <c r="AY2" s="283"/>
      <c r="AZ2" s="283"/>
      <c r="BA2" s="283"/>
      <c r="BB2" s="283"/>
      <c r="BC2" s="283"/>
      <c r="BD2" s="283"/>
      <c r="BE2" s="283"/>
      <c r="BF2" s="283"/>
      <c r="BG2" s="283"/>
      <c r="BH2" s="283"/>
      <c r="BI2" s="283"/>
      <c r="BJ2" s="283"/>
      <c r="BK2" s="283"/>
      <c r="BL2" s="283"/>
      <c r="BM2" s="283"/>
      <c r="BN2" s="283"/>
      <c r="BO2" s="283"/>
      <c r="BP2" s="283"/>
      <c r="BQ2" s="283"/>
      <c r="BR2" s="283"/>
      <c r="BS2" s="283"/>
      <c r="BT2" s="283"/>
      <c r="BU2" s="283"/>
      <c r="BV2" s="283"/>
      <c r="BW2" s="283"/>
    </row>
    <row r="3" spans="1:75" ht="8.25" customHeight="1"/>
    <row r="4" spans="1:75" ht="16" customHeight="1">
      <c r="A4" s="279" t="s">
        <v>192</v>
      </c>
      <c r="B4" s="279"/>
      <c r="C4" s="279"/>
      <c r="D4" s="279" t="s">
        <v>113</v>
      </c>
      <c r="E4" s="279"/>
      <c r="F4" s="279"/>
      <c r="G4" s="279"/>
      <c r="H4" s="279"/>
      <c r="I4" s="279"/>
      <c r="J4" s="279"/>
      <c r="K4" s="279"/>
      <c r="L4" s="279"/>
      <c r="M4" s="279"/>
      <c r="N4" s="279"/>
      <c r="O4" s="279"/>
      <c r="P4" s="279"/>
      <c r="Q4" s="279" t="s">
        <v>114</v>
      </c>
      <c r="R4" s="279"/>
      <c r="S4" s="279"/>
      <c r="T4" s="279"/>
      <c r="U4" s="279"/>
      <c r="V4" s="279"/>
      <c r="W4" s="279" t="s">
        <v>193</v>
      </c>
      <c r="X4" s="279"/>
      <c r="Y4" s="279"/>
      <c r="Z4" s="279"/>
      <c r="AA4" s="279"/>
      <c r="AB4" s="279" t="s">
        <v>115</v>
      </c>
      <c r="AC4" s="279"/>
      <c r="AD4" s="279"/>
      <c r="AE4" s="279"/>
      <c r="AF4" s="279"/>
      <c r="AG4" s="279"/>
      <c r="AH4" s="279"/>
      <c r="AI4" s="279"/>
      <c r="AJ4" s="279"/>
      <c r="AK4" s="279"/>
      <c r="AL4" s="279"/>
      <c r="AM4" s="279"/>
      <c r="AN4" s="279"/>
      <c r="AO4" s="279"/>
      <c r="AP4" s="279"/>
      <c r="AQ4" s="279"/>
      <c r="AR4" s="279"/>
      <c r="AS4" s="279"/>
      <c r="AT4" s="279"/>
      <c r="AU4" s="285" t="s">
        <v>116</v>
      </c>
      <c r="AV4" s="285"/>
      <c r="AW4" s="285"/>
      <c r="AX4" s="285"/>
      <c r="AY4" s="285"/>
      <c r="AZ4" s="285"/>
      <c r="BA4" s="285"/>
      <c r="BB4" s="285"/>
      <c r="BC4" s="285"/>
      <c r="BD4" s="285"/>
      <c r="BE4" s="285"/>
      <c r="BF4" s="285"/>
      <c r="BG4" s="285"/>
      <c r="BH4" s="285"/>
      <c r="BI4" s="285"/>
      <c r="BJ4" s="285" t="s">
        <v>194</v>
      </c>
      <c r="BK4" s="285"/>
      <c r="BL4" s="285"/>
      <c r="BM4" s="285"/>
      <c r="BN4" s="285"/>
      <c r="BO4" s="285"/>
      <c r="BP4" s="285"/>
      <c r="BQ4" s="285" t="s">
        <v>195</v>
      </c>
      <c r="BR4" s="285"/>
      <c r="BS4" s="285"/>
      <c r="BT4" s="285"/>
      <c r="BU4" s="285"/>
      <c r="BV4" s="285"/>
      <c r="BW4" s="285"/>
    </row>
    <row r="5" spans="1:75" ht="16" customHeight="1">
      <c r="A5" s="279">
        <v>1</v>
      </c>
      <c r="B5" s="279"/>
      <c r="C5" s="279"/>
      <c r="D5" s="278"/>
      <c r="E5" s="278"/>
      <c r="F5" s="278"/>
      <c r="G5" s="278"/>
      <c r="H5" s="278"/>
      <c r="I5" s="278"/>
      <c r="J5" s="278"/>
      <c r="K5" s="278"/>
      <c r="L5" s="278"/>
      <c r="M5" s="278"/>
      <c r="N5" s="278"/>
      <c r="O5" s="278"/>
      <c r="P5" s="278"/>
      <c r="Q5" s="278"/>
      <c r="R5" s="278"/>
      <c r="S5" s="278"/>
      <c r="T5" s="278"/>
      <c r="U5" s="278"/>
      <c r="V5" s="278"/>
      <c r="W5" s="278"/>
      <c r="X5" s="278"/>
      <c r="Y5" s="278"/>
      <c r="Z5" s="278"/>
      <c r="AA5" s="278"/>
      <c r="AB5" s="278"/>
      <c r="AC5" s="278"/>
      <c r="AD5" s="278"/>
      <c r="AE5" s="278"/>
      <c r="AF5" s="278"/>
      <c r="AG5" s="278"/>
      <c r="AH5" s="278"/>
      <c r="AI5" s="278"/>
      <c r="AJ5" s="278"/>
      <c r="AK5" s="278"/>
      <c r="AL5" s="278"/>
      <c r="AM5" s="278"/>
      <c r="AN5" s="278"/>
      <c r="AO5" s="278"/>
      <c r="AP5" s="278"/>
      <c r="AQ5" s="278"/>
      <c r="AR5" s="278"/>
      <c r="AS5" s="278"/>
      <c r="AT5" s="278"/>
      <c r="AU5" s="277"/>
      <c r="AV5" s="277"/>
      <c r="AW5" s="277"/>
      <c r="AX5" s="277"/>
      <c r="AY5" s="277"/>
      <c r="AZ5" s="277"/>
      <c r="BA5" s="277"/>
      <c r="BB5" s="277"/>
      <c r="BC5" s="277"/>
      <c r="BD5" s="277"/>
      <c r="BE5" s="277"/>
      <c r="BF5" s="277"/>
      <c r="BG5" s="277"/>
      <c r="BH5" s="277"/>
      <c r="BI5" s="277"/>
      <c r="BJ5" s="277"/>
      <c r="BK5" s="277"/>
      <c r="BL5" s="277"/>
      <c r="BM5" s="277"/>
      <c r="BN5" s="277"/>
      <c r="BO5" s="277"/>
      <c r="BP5" s="277"/>
      <c r="BQ5" s="277"/>
      <c r="BR5" s="277"/>
      <c r="BS5" s="277"/>
      <c r="BT5" s="277"/>
      <c r="BU5" s="277"/>
      <c r="BV5" s="277"/>
      <c r="BW5" s="277"/>
    </row>
    <row r="6" spans="1:75" ht="16" customHeight="1">
      <c r="A6" s="279">
        <v>2</v>
      </c>
      <c r="B6" s="279"/>
      <c r="C6" s="279"/>
      <c r="D6" s="278"/>
      <c r="E6" s="278"/>
      <c r="F6" s="278"/>
      <c r="G6" s="278"/>
      <c r="H6" s="278"/>
      <c r="I6" s="278"/>
      <c r="J6" s="278"/>
      <c r="K6" s="278"/>
      <c r="L6" s="278"/>
      <c r="M6" s="278"/>
      <c r="N6" s="278"/>
      <c r="O6" s="278"/>
      <c r="P6" s="278"/>
      <c r="Q6" s="278"/>
      <c r="R6" s="278"/>
      <c r="S6" s="278"/>
      <c r="T6" s="278"/>
      <c r="U6" s="278"/>
      <c r="V6" s="278"/>
      <c r="W6" s="278"/>
      <c r="X6" s="278"/>
      <c r="Y6" s="278"/>
      <c r="Z6" s="278"/>
      <c r="AA6" s="278"/>
      <c r="AB6" s="278"/>
      <c r="AC6" s="278"/>
      <c r="AD6" s="278"/>
      <c r="AE6" s="278"/>
      <c r="AF6" s="278"/>
      <c r="AG6" s="278"/>
      <c r="AH6" s="278"/>
      <c r="AI6" s="278"/>
      <c r="AJ6" s="278"/>
      <c r="AK6" s="278"/>
      <c r="AL6" s="278"/>
      <c r="AM6" s="278"/>
      <c r="AN6" s="278"/>
      <c r="AO6" s="278"/>
      <c r="AP6" s="278"/>
      <c r="AQ6" s="278"/>
      <c r="AR6" s="278"/>
      <c r="AS6" s="278"/>
      <c r="AT6" s="278"/>
      <c r="AU6" s="277"/>
      <c r="AV6" s="277"/>
      <c r="AW6" s="277"/>
      <c r="AX6" s="277"/>
      <c r="AY6" s="277"/>
      <c r="AZ6" s="277"/>
      <c r="BA6" s="277"/>
      <c r="BB6" s="277"/>
      <c r="BC6" s="277"/>
      <c r="BD6" s="277"/>
      <c r="BE6" s="277"/>
      <c r="BF6" s="277"/>
      <c r="BG6" s="277"/>
      <c r="BH6" s="277"/>
      <c r="BI6" s="277"/>
      <c r="BJ6" s="277"/>
      <c r="BK6" s="277"/>
      <c r="BL6" s="277"/>
      <c r="BM6" s="277"/>
      <c r="BN6" s="277"/>
      <c r="BO6" s="277"/>
      <c r="BP6" s="277"/>
      <c r="BQ6" s="277"/>
      <c r="BR6" s="277"/>
      <c r="BS6" s="277"/>
      <c r="BT6" s="277"/>
      <c r="BU6" s="277"/>
      <c r="BV6" s="277"/>
      <c r="BW6" s="277"/>
    </row>
    <row r="7" spans="1:75" ht="16" customHeight="1">
      <c r="A7" s="279">
        <v>3</v>
      </c>
      <c r="B7" s="279"/>
      <c r="C7" s="279"/>
      <c r="D7" s="278"/>
      <c r="E7" s="278"/>
      <c r="F7" s="278"/>
      <c r="G7" s="278"/>
      <c r="H7" s="278"/>
      <c r="I7" s="278"/>
      <c r="J7" s="278"/>
      <c r="K7" s="278"/>
      <c r="L7" s="278"/>
      <c r="M7" s="278"/>
      <c r="N7" s="278"/>
      <c r="O7" s="278"/>
      <c r="P7" s="278"/>
      <c r="Q7" s="278"/>
      <c r="R7" s="278"/>
      <c r="S7" s="278"/>
      <c r="T7" s="278"/>
      <c r="U7" s="278"/>
      <c r="V7" s="278"/>
      <c r="W7" s="284"/>
      <c r="X7" s="284"/>
      <c r="Y7" s="284"/>
      <c r="Z7" s="284"/>
      <c r="AA7" s="284"/>
      <c r="AB7" s="278"/>
      <c r="AC7" s="278"/>
      <c r="AD7" s="278"/>
      <c r="AE7" s="278"/>
      <c r="AF7" s="278"/>
      <c r="AG7" s="278"/>
      <c r="AH7" s="278"/>
      <c r="AI7" s="278"/>
      <c r="AJ7" s="278"/>
      <c r="AK7" s="278"/>
      <c r="AL7" s="278"/>
      <c r="AM7" s="278"/>
      <c r="AN7" s="278"/>
      <c r="AO7" s="278"/>
      <c r="AP7" s="278"/>
      <c r="AQ7" s="278"/>
      <c r="AR7" s="278"/>
      <c r="AS7" s="278"/>
      <c r="AT7" s="278"/>
      <c r="AU7" s="277"/>
      <c r="AV7" s="277"/>
      <c r="AW7" s="277"/>
      <c r="AX7" s="277"/>
      <c r="AY7" s="277"/>
      <c r="AZ7" s="277"/>
      <c r="BA7" s="277"/>
      <c r="BB7" s="277"/>
      <c r="BC7" s="277"/>
      <c r="BD7" s="277"/>
      <c r="BE7" s="277"/>
      <c r="BF7" s="277"/>
      <c r="BG7" s="277"/>
      <c r="BH7" s="277"/>
      <c r="BI7" s="277"/>
      <c r="BJ7" s="277"/>
      <c r="BK7" s="277"/>
      <c r="BL7" s="277"/>
      <c r="BM7" s="277"/>
      <c r="BN7" s="277"/>
      <c r="BO7" s="277"/>
      <c r="BP7" s="277"/>
      <c r="BQ7" s="277"/>
      <c r="BR7" s="277"/>
      <c r="BS7" s="277"/>
      <c r="BT7" s="277"/>
      <c r="BU7" s="277"/>
      <c r="BV7" s="277"/>
      <c r="BW7" s="277"/>
    </row>
    <row r="8" spans="1:75" ht="16" customHeight="1">
      <c r="A8" s="279">
        <v>4</v>
      </c>
      <c r="B8" s="279"/>
      <c r="C8" s="279"/>
      <c r="D8" s="278"/>
      <c r="E8" s="278"/>
      <c r="F8" s="278"/>
      <c r="G8" s="278"/>
      <c r="H8" s="278"/>
      <c r="I8" s="278"/>
      <c r="J8" s="278"/>
      <c r="K8" s="278"/>
      <c r="L8" s="278"/>
      <c r="M8" s="278"/>
      <c r="N8" s="278"/>
      <c r="O8" s="278"/>
      <c r="P8" s="278"/>
      <c r="Q8" s="278"/>
      <c r="R8" s="278"/>
      <c r="S8" s="278"/>
      <c r="T8" s="278"/>
      <c r="U8" s="278"/>
      <c r="V8" s="278"/>
      <c r="W8" s="278"/>
      <c r="X8" s="278"/>
      <c r="Y8" s="278"/>
      <c r="Z8" s="278"/>
      <c r="AA8" s="278"/>
      <c r="AB8" s="278"/>
      <c r="AC8" s="278"/>
      <c r="AD8" s="278"/>
      <c r="AE8" s="278"/>
      <c r="AF8" s="278"/>
      <c r="AG8" s="278"/>
      <c r="AH8" s="278"/>
      <c r="AI8" s="278"/>
      <c r="AJ8" s="278"/>
      <c r="AK8" s="278"/>
      <c r="AL8" s="278"/>
      <c r="AM8" s="278"/>
      <c r="AN8" s="278"/>
      <c r="AO8" s="278"/>
      <c r="AP8" s="278"/>
      <c r="AQ8" s="278"/>
      <c r="AR8" s="278"/>
      <c r="AS8" s="278"/>
      <c r="AT8" s="278"/>
      <c r="AU8" s="277"/>
      <c r="AV8" s="277"/>
      <c r="AW8" s="277"/>
      <c r="AX8" s="277"/>
      <c r="AY8" s="277"/>
      <c r="AZ8" s="277"/>
      <c r="BA8" s="277"/>
      <c r="BB8" s="277"/>
      <c r="BC8" s="277"/>
      <c r="BD8" s="277"/>
      <c r="BE8" s="277"/>
      <c r="BF8" s="277"/>
      <c r="BG8" s="277"/>
      <c r="BH8" s="277"/>
      <c r="BI8" s="277"/>
      <c r="BJ8" s="277"/>
      <c r="BK8" s="277"/>
      <c r="BL8" s="277"/>
      <c r="BM8" s="277"/>
      <c r="BN8" s="277"/>
      <c r="BO8" s="277"/>
      <c r="BP8" s="277"/>
      <c r="BQ8" s="277"/>
      <c r="BR8" s="277"/>
      <c r="BS8" s="277"/>
      <c r="BT8" s="277"/>
      <c r="BU8" s="277"/>
      <c r="BV8" s="277"/>
      <c r="BW8" s="277"/>
    </row>
    <row r="9" spans="1:75" ht="16" customHeight="1">
      <c r="A9" s="279">
        <v>5</v>
      </c>
      <c r="B9" s="279"/>
      <c r="C9" s="279"/>
      <c r="D9" s="278"/>
      <c r="E9" s="278"/>
      <c r="F9" s="278"/>
      <c r="G9" s="278"/>
      <c r="H9" s="278"/>
      <c r="I9" s="278"/>
      <c r="J9" s="278"/>
      <c r="K9" s="278"/>
      <c r="L9" s="278"/>
      <c r="M9" s="278"/>
      <c r="N9" s="278"/>
      <c r="O9" s="278"/>
      <c r="P9" s="278"/>
      <c r="Q9" s="278"/>
      <c r="R9" s="278"/>
      <c r="S9" s="278"/>
      <c r="T9" s="278"/>
      <c r="U9" s="278"/>
      <c r="V9" s="278"/>
      <c r="W9" s="278"/>
      <c r="X9" s="278"/>
      <c r="Y9" s="278"/>
      <c r="Z9" s="278"/>
      <c r="AA9" s="278"/>
      <c r="AB9" s="278"/>
      <c r="AC9" s="278"/>
      <c r="AD9" s="278"/>
      <c r="AE9" s="278"/>
      <c r="AF9" s="278"/>
      <c r="AG9" s="278"/>
      <c r="AH9" s="278"/>
      <c r="AI9" s="278"/>
      <c r="AJ9" s="278"/>
      <c r="AK9" s="278"/>
      <c r="AL9" s="278"/>
      <c r="AM9" s="278"/>
      <c r="AN9" s="278"/>
      <c r="AO9" s="278"/>
      <c r="AP9" s="278"/>
      <c r="AQ9" s="278"/>
      <c r="AR9" s="278"/>
      <c r="AS9" s="278"/>
      <c r="AT9" s="278"/>
      <c r="AU9" s="277"/>
      <c r="AV9" s="277"/>
      <c r="AW9" s="277"/>
      <c r="AX9" s="277"/>
      <c r="AY9" s="277"/>
      <c r="AZ9" s="277"/>
      <c r="BA9" s="277"/>
      <c r="BB9" s="277"/>
      <c r="BC9" s="277"/>
      <c r="BD9" s="277"/>
      <c r="BE9" s="277"/>
      <c r="BF9" s="277"/>
      <c r="BG9" s="277"/>
      <c r="BH9" s="277"/>
      <c r="BI9" s="277"/>
      <c r="BJ9" s="277"/>
      <c r="BK9" s="277"/>
      <c r="BL9" s="277"/>
      <c r="BM9" s="277"/>
      <c r="BN9" s="277"/>
      <c r="BO9" s="277"/>
      <c r="BP9" s="277"/>
      <c r="BQ9" s="277"/>
      <c r="BR9" s="277"/>
      <c r="BS9" s="277"/>
      <c r="BT9" s="277"/>
      <c r="BU9" s="277"/>
      <c r="BV9" s="277"/>
      <c r="BW9" s="277"/>
    </row>
    <row r="10" spans="1:75" ht="16" customHeight="1">
      <c r="A10" s="279">
        <v>6</v>
      </c>
      <c r="B10" s="279"/>
      <c r="C10" s="279"/>
      <c r="D10" s="278"/>
      <c r="E10" s="278"/>
      <c r="F10" s="278"/>
      <c r="G10" s="278"/>
      <c r="H10" s="278"/>
      <c r="I10" s="278"/>
      <c r="J10" s="278"/>
      <c r="K10" s="278"/>
      <c r="L10" s="278"/>
      <c r="M10" s="278"/>
      <c r="N10" s="278"/>
      <c r="O10" s="278"/>
      <c r="P10" s="278"/>
      <c r="Q10" s="278"/>
      <c r="R10" s="278"/>
      <c r="S10" s="278"/>
      <c r="T10" s="278"/>
      <c r="U10" s="278"/>
      <c r="V10" s="278"/>
      <c r="W10" s="278"/>
      <c r="X10" s="278"/>
      <c r="Y10" s="278"/>
      <c r="Z10" s="278"/>
      <c r="AA10" s="278"/>
      <c r="AB10" s="278"/>
      <c r="AC10" s="278"/>
      <c r="AD10" s="278"/>
      <c r="AE10" s="278"/>
      <c r="AF10" s="278"/>
      <c r="AG10" s="278"/>
      <c r="AH10" s="278"/>
      <c r="AI10" s="278"/>
      <c r="AJ10" s="278"/>
      <c r="AK10" s="278"/>
      <c r="AL10" s="278"/>
      <c r="AM10" s="278"/>
      <c r="AN10" s="278"/>
      <c r="AO10" s="278"/>
      <c r="AP10" s="278"/>
      <c r="AQ10" s="278"/>
      <c r="AR10" s="278"/>
      <c r="AS10" s="278"/>
      <c r="AT10" s="278"/>
      <c r="AU10" s="277"/>
      <c r="AV10" s="277"/>
      <c r="AW10" s="277"/>
      <c r="AX10" s="277"/>
      <c r="AY10" s="277"/>
      <c r="AZ10" s="277"/>
      <c r="BA10" s="277"/>
      <c r="BB10" s="277"/>
      <c r="BC10" s="277"/>
      <c r="BD10" s="277"/>
      <c r="BE10" s="277"/>
      <c r="BF10" s="277"/>
      <c r="BG10" s="277"/>
      <c r="BH10" s="277"/>
      <c r="BI10" s="277"/>
      <c r="BJ10" s="277"/>
      <c r="BK10" s="277"/>
      <c r="BL10" s="277"/>
      <c r="BM10" s="277"/>
      <c r="BN10" s="277"/>
      <c r="BO10" s="277"/>
      <c r="BP10" s="277"/>
      <c r="BQ10" s="277"/>
      <c r="BR10" s="277"/>
      <c r="BS10" s="277"/>
      <c r="BT10" s="277"/>
      <c r="BU10" s="277"/>
      <c r="BV10" s="277"/>
      <c r="BW10" s="277"/>
    </row>
    <row r="11" spans="1:75" ht="16" customHeight="1">
      <c r="A11" s="279">
        <v>7</v>
      </c>
      <c r="B11" s="279"/>
      <c r="C11" s="279"/>
      <c r="D11" s="278"/>
      <c r="E11" s="278"/>
      <c r="F11" s="278"/>
      <c r="G11" s="278"/>
      <c r="H11" s="278"/>
      <c r="I11" s="278"/>
      <c r="J11" s="278"/>
      <c r="K11" s="278"/>
      <c r="L11" s="278"/>
      <c r="M11" s="278"/>
      <c r="N11" s="278"/>
      <c r="O11" s="278"/>
      <c r="P11" s="278"/>
      <c r="Q11" s="278"/>
      <c r="R11" s="278"/>
      <c r="S11" s="278"/>
      <c r="T11" s="278"/>
      <c r="U11" s="278"/>
      <c r="V11" s="278"/>
      <c r="W11" s="278"/>
      <c r="X11" s="278"/>
      <c r="Y11" s="278"/>
      <c r="Z11" s="278"/>
      <c r="AA11" s="278"/>
      <c r="AB11" s="278"/>
      <c r="AC11" s="278"/>
      <c r="AD11" s="278"/>
      <c r="AE11" s="278"/>
      <c r="AF11" s="278"/>
      <c r="AG11" s="278"/>
      <c r="AH11" s="278"/>
      <c r="AI11" s="278"/>
      <c r="AJ11" s="278"/>
      <c r="AK11" s="278"/>
      <c r="AL11" s="278"/>
      <c r="AM11" s="278"/>
      <c r="AN11" s="278"/>
      <c r="AO11" s="278"/>
      <c r="AP11" s="278"/>
      <c r="AQ11" s="278"/>
      <c r="AR11" s="278"/>
      <c r="AS11" s="278"/>
      <c r="AT11" s="278"/>
      <c r="AU11" s="277"/>
      <c r="AV11" s="277"/>
      <c r="AW11" s="277"/>
      <c r="AX11" s="277"/>
      <c r="AY11" s="277"/>
      <c r="AZ11" s="277"/>
      <c r="BA11" s="277"/>
      <c r="BB11" s="277"/>
      <c r="BC11" s="277"/>
      <c r="BD11" s="277"/>
      <c r="BE11" s="277"/>
      <c r="BF11" s="277"/>
      <c r="BG11" s="277"/>
      <c r="BH11" s="277"/>
      <c r="BI11" s="277"/>
      <c r="BJ11" s="277"/>
      <c r="BK11" s="277"/>
      <c r="BL11" s="277"/>
      <c r="BM11" s="277"/>
      <c r="BN11" s="277"/>
      <c r="BO11" s="277"/>
      <c r="BP11" s="277"/>
      <c r="BQ11" s="277"/>
      <c r="BR11" s="277"/>
      <c r="BS11" s="277"/>
      <c r="BT11" s="277"/>
      <c r="BU11" s="277"/>
      <c r="BV11" s="277"/>
      <c r="BW11" s="277"/>
    </row>
    <row r="12" spans="1:75" ht="16" customHeight="1">
      <c r="A12" s="279">
        <v>8</v>
      </c>
      <c r="B12" s="279"/>
      <c r="C12" s="279"/>
      <c r="D12" s="278"/>
      <c r="E12" s="278"/>
      <c r="F12" s="278"/>
      <c r="G12" s="278"/>
      <c r="H12" s="278"/>
      <c r="I12" s="278"/>
      <c r="J12" s="278"/>
      <c r="K12" s="278"/>
      <c r="L12" s="278"/>
      <c r="M12" s="278"/>
      <c r="N12" s="278"/>
      <c r="O12" s="278"/>
      <c r="P12" s="278"/>
      <c r="Q12" s="278"/>
      <c r="R12" s="278"/>
      <c r="S12" s="278"/>
      <c r="T12" s="278"/>
      <c r="U12" s="278"/>
      <c r="V12" s="278"/>
      <c r="W12" s="278"/>
      <c r="X12" s="278"/>
      <c r="Y12" s="278"/>
      <c r="Z12" s="278"/>
      <c r="AA12" s="278"/>
      <c r="AB12" s="278"/>
      <c r="AC12" s="278"/>
      <c r="AD12" s="278"/>
      <c r="AE12" s="278"/>
      <c r="AF12" s="278"/>
      <c r="AG12" s="278"/>
      <c r="AH12" s="278"/>
      <c r="AI12" s="278"/>
      <c r="AJ12" s="278"/>
      <c r="AK12" s="278"/>
      <c r="AL12" s="278"/>
      <c r="AM12" s="278"/>
      <c r="AN12" s="278"/>
      <c r="AO12" s="278"/>
      <c r="AP12" s="278"/>
      <c r="AQ12" s="278"/>
      <c r="AR12" s="278"/>
      <c r="AS12" s="278"/>
      <c r="AT12" s="278"/>
      <c r="AU12" s="277"/>
      <c r="AV12" s="277"/>
      <c r="AW12" s="277"/>
      <c r="AX12" s="277"/>
      <c r="AY12" s="277"/>
      <c r="AZ12" s="277"/>
      <c r="BA12" s="277"/>
      <c r="BB12" s="277"/>
      <c r="BC12" s="277"/>
      <c r="BD12" s="277"/>
      <c r="BE12" s="277"/>
      <c r="BF12" s="277"/>
      <c r="BG12" s="277"/>
      <c r="BH12" s="277"/>
      <c r="BI12" s="277"/>
      <c r="BJ12" s="277"/>
      <c r="BK12" s="277"/>
      <c r="BL12" s="277"/>
      <c r="BM12" s="277"/>
      <c r="BN12" s="277"/>
      <c r="BO12" s="277"/>
      <c r="BP12" s="277"/>
      <c r="BQ12" s="277"/>
      <c r="BR12" s="277"/>
      <c r="BS12" s="277"/>
      <c r="BT12" s="277"/>
      <c r="BU12" s="277"/>
      <c r="BV12" s="277"/>
      <c r="BW12" s="277"/>
    </row>
    <row r="13" spans="1:75" ht="16" customHeight="1">
      <c r="A13" s="279">
        <v>9</v>
      </c>
      <c r="B13" s="279"/>
      <c r="C13" s="279"/>
      <c r="D13" s="278"/>
      <c r="E13" s="278"/>
      <c r="F13" s="278"/>
      <c r="G13" s="278"/>
      <c r="H13" s="278"/>
      <c r="I13" s="278"/>
      <c r="J13" s="278"/>
      <c r="K13" s="278"/>
      <c r="L13" s="278"/>
      <c r="M13" s="278"/>
      <c r="N13" s="278"/>
      <c r="O13" s="278"/>
      <c r="P13" s="278"/>
      <c r="Q13" s="278"/>
      <c r="R13" s="278"/>
      <c r="S13" s="278"/>
      <c r="T13" s="278"/>
      <c r="U13" s="278"/>
      <c r="V13" s="278"/>
      <c r="W13" s="278"/>
      <c r="X13" s="278"/>
      <c r="Y13" s="278"/>
      <c r="Z13" s="278"/>
      <c r="AA13" s="278"/>
      <c r="AB13" s="278"/>
      <c r="AC13" s="278"/>
      <c r="AD13" s="278"/>
      <c r="AE13" s="278"/>
      <c r="AF13" s="278"/>
      <c r="AG13" s="278"/>
      <c r="AH13" s="278"/>
      <c r="AI13" s="278"/>
      <c r="AJ13" s="278"/>
      <c r="AK13" s="278"/>
      <c r="AL13" s="278"/>
      <c r="AM13" s="278"/>
      <c r="AN13" s="278"/>
      <c r="AO13" s="278"/>
      <c r="AP13" s="278"/>
      <c r="AQ13" s="278"/>
      <c r="AR13" s="278"/>
      <c r="AS13" s="278"/>
      <c r="AT13" s="278"/>
      <c r="AU13" s="277"/>
      <c r="AV13" s="277"/>
      <c r="AW13" s="277"/>
      <c r="AX13" s="277"/>
      <c r="AY13" s="277"/>
      <c r="AZ13" s="277"/>
      <c r="BA13" s="277"/>
      <c r="BB13" s="277"/>
      <c r="BC13" s="277"/>
      <c r="BD13" s="277"/>
      <c r="BE13" s="277"/>
      <c r="BF13" s="277"/>
      <c r="BG13" s="277"/>
      <c r="BH13" s="277"/>
      <c r="BI13" s="277"/>
      <c r="BJ13" s="277"/>
      <c r="BK13" s="277"/>
      <c r="BL13" s="277"/>
      <c r="BM13" s="277"/>
      <c r="BN13" s="277"/>
      <c r="BO13" s="277"/>
      <c r="BP13" s="277"/>
      <c r="BQ13" s="277"/>
      <c r="BR13" s="277"/>
      <c r="BS13" s="277"/>
      <c r="BT13" s="277"/>
      <c r="BU13" s="277"/>
      <c r="BV13" s="277"/>
      <c r="BW13" s="277"/>
    </row>
    <row r="14" spans="1:75" ht="16" customHeight="1">
      <c r="A14" s="279">
        <v>10</v>
      </c>
      <c r="B14" s="279"/>
      <c r="C14" s="279"/>
      <c r="D14" s="278"/>
      <c r="E14" s="278"/>
      <c r="F14" s="278"/>
      <c r="G14" s="278"/>
      <c r="H14" s="278"/>
      <c r="I14" s="278"/>
      <c r="J14" s="278"/>
      <c r="K14" s="278"/>
      <c r="L14" s="278"/>
      <c r="M14" s="278"/>
      <c r="N14" s="278"/>
      <c r="O14" s="278"/>
      <c r="P14" s="278"/>
      <c r="Q14" s="278"/>
      <c r="R14" s="278"/>
      <c r="S14" s="278"/>
      <c r="T14" s="278"/>
      <c r="U14" s="278"/>
      <c r="V14" s="278"/>
      <c r="W14" s="278"/>
      <c r="X14" s="278"/>
      <c r="Y14" s="278"/>
      <c r="Z14" s="278"/>
      <c r="AA14" s="278"/>
      <c r="AB14" s="278"/>
      <c r="AC14" s="278"/>
      <c r="AD14" s="278"/>
      <c r="AE14" s="278"/>
      <c r="AF14" s="278"/>
      <c r="AG14" s="278"/>
      <c r="AH14" s="278"/>
      <c r="AI14" s="278"/>
      <c r="AJ14" s="278"/>
      <c r="AK14" s="278"/>
      <c r="AL14" s="278"/>
      <c r="AM14" s="278"/>
      <c r="AN14" s="278"/>
      <c r="AO14" s="278"/>
      <c r="AP14" s="278"/>
      <c r="AQ14" s="278"/>
      <c r="AR14" s="278"/>
      <c r="AS14" s="278"/>
      <c r="AT14" s="278"/>
      <c r="AU14" s="277"/>
      <c r="AV14" s="277"/>
      <c r="AW14" s="277"/>
      <c r="AX14" s="277"/>
      <c r="AY14" s="277"/>
      <c r="AZ14" s="277"/>
      <c r="BA14" s="277"/>
      <c r="BB14" s="277"/>
      <c r="BC14" s="277"/>
      <c r="BD14" s="277"/>
      <c r="BE14" s="277"/>
      <c r="BF14" s="277"/>
      <c r="BG14" s="277"/>
      <c r="BH14" s="277"/>
      <c r="BI14" s="277"/>
      <c r="BJ14" s="277"/>
      <c r="BK14" s="277"/>
      <c r="BL14" s="277"/>
      <c r="BM14" s="277"/>
      <c r="BN14" s="277"/>
      <c r="BO14" s="277"/>
      <c r="BP14" s="277"/>
      <c r="BQ14" s="277"/>
      <c r="BR14" s="277"/>
      <c r="BS14" s="277"/>
      <c r="BT14" s="277"/>
      <c r="BU14" s="277"/>
      <c r="BV14" s="277"/>
      <c r="BW14" s="277"/>
    </row>
    <row r="15" spans="1:75" ht="16" customHeight="1">
      <c r="A15" s="279">
        <v>11</v>
      </c>
      <c r="B15" s="279"/>
      <c r="C15" s="279"/>
      <c r="D15" s="278"/>
      <c r="E15" s="278"/>
      <c r="F15" s="278"/>
      <c r="G15" s="278"/>
      <c r="H15" s="278"/>
      <c r="I15" s="278"/>
      <c r="J15" s="278"/>
      <c r="K15" s="278"/>
      <c r="L15" s="278"/>
      <c r="M15" s="278"/>
      <c r="N15" s="278"/>
      <c r="O15" s="278"/>
      <c r="P15" s="278"/>
      <c r="Q15" s="278"/>
      <c r="R15" s="278"/>
      <c r="S15" s="278"/>
      <c r="T15" s="278"/>
      <c r="U15" s="278"/>
      <c r="V15" s="278"/>
      <c r="W15" s="278"/>
      <c r="X15" s="278"/>
      <c r="Y15" s="278"/>
      <c r="Z15" s="278"/>
      <c r="AA15" s="278"/>
      <c r="AB15" s="278"/>
      <c r="AC15" s="278"/>
      <c r="AD15" s="278"/>
      <c r="AE15" s="278"/>
      <c r="AF15" s="278"/>
      <c r="AG15" s="278"/>
      <c r="AH15" s="278"/>
      <c r="AI15" s="278"/>
      <c r="AJ15" s="278"/>
      <c r="AK15" s="278"/>
      <c r="AL15" s="278"/>
      <c r="AM15" s="278"/>
      <c r="AN15" s="278"/>
      <c r="AO15" s="278"/>
      <c r="AP15" s="278"/>
      <c r="AQ15" s="278"/>
      <c r="AR15" s="278"/>
      <c r="AS15" s="278"/>
      <c r="AT15" s="278"/>
      <c r="AU15" s="277"/>
      <c r="AV15" s="277"/>
      <c r="AW15" s="277"/>
      <c r="AX15" s="277"/>
      <c r="AY15" s="277"/>
      <c r="AZ15" s="277"/>
      <c r="BA15" s="277"/>
      <c r="BB15" s="277"/>
      <c r="BC15" s="277"/>
      <c r="BD15" s="277"/>
      <c r="BE15" s="277"/>
      <c r="BF15" s="277"/>
      <c r="BG15" s="277"/>
      <c r="BH15" s="277"/>
      <c r="BI15" s="277"/>
      <c r="BJ15" s="277"/>
      <c r="BK15" s="277"/>
      <c r="BL15" s="277"/>
      <c r="BM15" s="277"/>
      <c r="BN15" s="277"/>
      <c r="BO15" s="277"/>
      <c r="BP15" s="277"/>
      <c r="BQ15" s="277"/>
      <c r="BR15" s="277"/>
      <c r="BS15" s="277"/>
      <c r="BT15" s="277"/>
      <c r="BU15" s="277"/>
      <c r="BV15" s="277"/>
      <c r="BW15" s="277"/>
    </row>
    <row r="16" spans="1:75" ht="16" customHeight="1">
      <c r="A16" s="279">
        <v>12</v>
      </c>
      <c r="B16" s="279"/>
      <c r="C16" s="279"/>
      <c r="D16" s="278"/>
      <c r="E16" s="278"/>
      <c r="F16" s="278"/>
      <c r="G16" s="278"/>
      <c r="H16" s="278"/>
      <c r="I16" s="278"/>
      <c r="J16" s="278"/>
      <c r="K16" s="278"/>
      <c r="L16" s="278"/>
      <c r="M16" s="278"/>
      <c r="N16" s="278"/>
      <c r="O16" s="278"/>
      <c r="P16" s="278"/>
      <c r="Q16" s="278"/>
      <c r="R16" s="278"/>
      <c r="S16" s="278"/>
      <c r="T16" s="278"/>
      <c r="U16" s="278"/>
      <c r="V16" s="278"/>
      <c r="W16" s="278"/>
      <c r="X16" s="278"/>
      <c r="Y16" s="278"/>
      <c r="Z16" s="278"/>
      <c r="AA16" s="278"/>
      <c r="AB16" s="278"/>
      <c r="AC16" s="278"/>
      <c r="AD16" s="278"/>
      <c r="AE16" s="278"/>
      <c r="AF16" s="278"/>
      <c r="AG16" s="278"/>
      <c r="AH16" s="278"/>
      <c r="AI16" s="278"/>
      <c r="AJ16" s="278"/>
      <c r="AK16" s="278"/>
      <c r="AL16" s="278"/>
      <c r="AM16" s="278"/>
      <c r="AN16" s="278"/>
      <c r="AO16" s="278"/>
      <c r="AP16" s="278"/>
      <c r="AQ16" s="278"/>
      <c r="AR16" s="278"/>
      <c r="AS16" s="278"/>
      <c r="AT16" s="278"/>
      <c r="AU16" s="277"/>
      <c r="AV16" s="277"/>
      <c r="AW16" s="277"/>
      <c r="AX16" s="277"/>
      <c r="AY16" s="277"/>
      <c r="AZ16" s="277"/>
      <c r="BA16" s="277"/>
      <c r="BB16" s="277"/>
      <c r="BC16" s="277"/>
      <c r="BD16" s="277"/>
      <c r="BE16" s="277"/>
      <c r="BF16" s="277"/>
      <c r="BG16" s="277"/>
      <c r="BH16" s="277"/>
      <c r="BI16" s="277"/>
      <c r="BJ16" s="277"/>
      <c r="BK16" s="277"/>
      <c r="BL16" s="277"/>
      <c r="BM16" s="277"/>
      <c r="BN16" s="277"/>
      <c r="BO16" s="277"/>
      <c r="BP16" s="277"/>
      <c r="BQ16" s="277"/>
      <c r="BR16" s="277"/>
      <c r="BS16" s="277"/>
      <c r="BT16" s="277"/>
      <c r="BU16" s="277"/>
      <c r="BV16" s="277"/>
      <c r="BW16" s="277"/>
    </row>
    <row r="17" spans="1:75" ht="16" customHeight="1">
      <c r="A17" s="279">
        <v>13</v>
      </c>
      <c r="B17" s="279"/>
      <c r="C17" s="279"/>
      <c r="D17" s="278"/>
      <c r="E17" s="278"/>
      <c r="F17" s="278"/>
      <c r="G17" s="278"/>
      <c r="H17" s="278"/>
      <c r="I17" s="278"/>
      <c r="J17" s="278"/>
      <c r="K17" s="278"/>
      <c r="L17" s="278"/>
      <c r="M17" s="278"/>
      <c r="N17" s="278"/>
      <c r="O17" s="278"/>
      <c r="P17" s="278"/>
      <c r="Q17" s="278"/>
      <c r="R17" s="278"/>
      <c r="S17" s="278"/>
      <c r="T17" s="278"/>
      <c r="U17" s="278"/>
      <c r="V17" s="278"/>
      <c r="W17" s="278"/>
      <c r="X17" s="278"/>
      <c r="Y17" s="278"/>
      <c r="Z17" s="278"/>
      <c r="AA17" s="278"/>
      <c r="AB17" s="278"/>
      <c r="AC17" s="278"/>
      <c r="AD17" s="278"/>
      <c r="AE17" s="278"/>
      <c r="AF17" s="278"/>
      <c r="AG17" s="278"/>
      <c r="AH17" s="278"/>
      <c r="AI17" s="278"/>
      <c r="AJ17" s="278"/>
      <c r="AK17" s="278"/>
      <c r="AL17" s="278"/>
      <c r="AM17" s="278"/>
      <c r="AN17" s="278"/>
      <c r="AO17" s="278"/>
      <c r="AP17" s="278"/>
      <c r="AQ17" s="278"/>
      <c r="AR17" s="278"/>
      <c r="AS17" s="278"/>
      <c r="AT17" s="278"/>
      <c r="AU17" s="277"/>
      <c r="AV17" s="277"/>
      <c r="AW17" s="277"/>
      <c r="AX17" s="277"/>
      <c r="AY17" s="277"/>
      <c r="AZ17" s="277"/>
      <c r="BA17" s="277"/>
      <c r="BB17" s="277"/>
      <c r="BC17" s="277"/>
      <c r="BD17" s="277"/>
      <c r="BE17" s="277"/>
      <c r="BF17" s="277"/>
      <c r="BG17" s="277"/>
      <c r="BH17" s="277"/>
      <c r="BI17" s="277"/>
      <c r="BJ17" s="277"/>
      <c r="BK17" s="277"/>
      <c r="BL17" s="277"/>
      <c r="BM17" s="277"/>
      <c r="BN17" s="277"/>
      <c r="BO17" s="277"/>
      <c r="BP17" s="277"/>
      <c r="BQ17" s="277"/>
      <c r="BR17" s="277"/>
      <c r="BS17" s="277"/>
      <c r="BT17" s="277"/>
      <c r="BU17" s="277"/>
      <c r="BV17" s="277"/>
      <c r="BW17" s="277"/>
    </row>
    <row r="18" spans="1:75" ht="16" customHeight="1">
      <c r="A18" s="279">
        <v>14</v>
      </c>
      <c r="B18" s="279"/>
      <c r="C18" s="279"/>
      <c r="D18" s="278"/>
      <c r="E18" s="278"/>
      <c r="F18" s="278"/>
      <c r="G18" s="278"/>
      <c r="H18" s="278"/>
      <c r="I18" s="278"/>
      <c r="J18" s="278"/>
      <c r="K18" s="278"/>
      <c r="L18" s="278"/>
      <c r="M18" s="278"/>
      <c r="N18" s="278"/>
      <c r="O18" s="278"/>
      <c r="P18" s="278"/>
      <c r="Q18" s="278"/>
      <c r="R18" s="278"/>
      <c r="S18" s="278"/>
      <c r="T18" s="278"/>
      <c r="U18" s="278"/>
      <c r="V18" s="278"/>
      <c r="W18" s="278"/>
      <c r="X18" s="278"/>
      <c r="Y18" s="278"/>
      <c r="Z18" s="278"/>
      <c r="AA18" s="278"/>
      <c r="AB18" s="278"/>
      <c r="AC18" s="278"/>
      <c r="AD18" s="278"/>
      <c r="AE18" s="278"/>
      <c r="AF18" s="278"/>
      <c r="AG18" s="278"/>
      <c r="AH18" s="278"/>
      <c r="AI18" s="278"/>
      <c r="AJ18" s="278"/>
      <c r="AK18" s="278"/>
      <c r="AL18" s="278"/>
      <c r="AM18" s="278"/>
      <c r="AN18" s="278"/>
      <c r="AO18" s="278"/>
      <c r="AP18" s="278"/>
      <c r="AQ18" s="278"/>
      <c r="AR18" s="278"/>
      <c r="AS18" s="278"/>
      <c r="AT18" s="278"/>
      <c r="AU18" s="277"/>
      <c r="AV18" s="277"/>
      <c r="AW18" s="277"/>
      <c r="AX18" s="277"/>
      <c r="AY18" s="277"/>
      <c r="AZ18" s="277"/>
      <c r="BA18" s="277"/>
      <c r="BB18" s="277"/>
      <c r="BC18" s="277"/>
      <c r="BD18" s="277"/>
      <c r="BE18" s="277"/>
      <c r="BF18" s="277"/>
      <c r="BG18" s="277"/>
      <c r="BH18" s="277"/>
      <c r="BI18" s="277"/>
      <c r="BJ18" s="277"/>
      <c r="BK18" s="277"/>
      <c r="BL18" s="277"/>
      <c r="BM18" s="277"/>
      <c r="BN18" s="277"/>
      <c r="BO18" s="277"/>
      <c r="BP18" s="277"/>
      <c r="BQ18" s="277"/>
      <c r="BR18" s="277"/>
      <c r="BS18" s="277"/>
      <c r="BT18" s="277"/>
      <c r="BU18" s="277"/>
      <c r="BV18" s="277"/>
      <c r="BW18" s="277"/>
    </row>
    <row r="19" spans="1:75" ht="16" customHeight="1">
      <c r="A19" s="279">
        <v>15</v>
      </c>
      <c r="B19" s="279"/>
      <c r="C19" s="279"/>
      <c r="D19" s="278"/>
      <c r="E19" s="278"/>
      <c r="F19" s="278"/>
      <c r="G19" s="278"/>
      <c r="H19" s="278"/>
      <c r="I19" s="278"/>
      <c r="J19" s="278"/>
      <c r="K19" s="278"/>
      <c r="L19" s="278"/>
      <c r="M19" s="278"/>
      <c r="N19" s="278"/>
      <c r="O19" s="278"/>
      <c r="P19" s="278"/>
      <c r="Q19" s="278"/>
      <c r="R19" s="278"/>
      <c r="S19" s="278"/>
      <c r="T19" s="278"/>
      <c r="U19" s="278"/>
      <c r="V19" s="278"/>
      <c r="W19" s="278"/>
      <c r="X19" s="278"/>
      <c r="Y19" s="278"/>
      <c r="Z19" s="278"/>
      <c r="AA19" s="278"/>
      <c r="AB19" s="278"/>
      <c r="AC19" s="278"/>
      <c r="AD19" s="278"/>
      <c r="AE19" s="278"/>
      <c r="AF19" s="278"/>
      <c r="AG19" s="278"/>
      <c r="AH19" s="278"/>
      <c r="AI19" s="278"/>
      <c r="AJ19" s="278"/>
      <c r="AK19" s="278"/>
      <c r="AL19" s="278"/>
      <c r="AM19" s="278"/>
      <c r="AN19" s="278"/>
      <c r="AO19" s="278"/>
      <c r="AP19" s="278"/>
      <c r="AQ19" s="278"/>
      <c r="AR19" s="278"/>
      <c r="AS19" s="278"/>
      <c r="AT19" s="278"/>
      <c r="AU19" s="277"/>
      <c r="AV19" s="277"/>
      <c r="AW19" s="277"/>
      <c r="AX19" s="277"/>
      <c r="AY19" s="277"/>
      <c r="AZ19" s="277"/>
      <c r="BA19" s="277"/>
      <c r="BB19" s="277"/>
      <c r="BC19" s="277"/>
      <c r="BD19" s="277"/>
      <c r="BE19" s="277"/>
      <c r="BF19" s="277"/>
      <c r="BG19" s="277"/>
      <c r="BH19" s="277"/>
      <c r="BI19" s="277"/>
      <c r="BJ19" s="277"/>
      <c r="BK19" s="277"/>
      <c r="BL19" s="277"/>
      <c r="BM19" s="277"/>
      <c r="BN19" s="277"/>
      <c r="BO19" s="277"/>
      <c r="BP19" s="277"/>
      <c r="BQ19" s="277"/>
      <c r="BR19" s="277"/>
      <c r="BS19" s="277"/>
      <c r="BT19" s="277"/>
      <c r="BU19" s="277"/>
      <c r="BV19" s="277"/>
      <c r="BW19" s="277"/>
    </row>
    <row r="20" spans="1:75" ht="16" customHeight="1">
      <c r="A20" s="279">
        <v>16</v>
      </c>
      <c r="B20" s="279"/>
      <c r="C20" s="279"/>
      <c r="D20" s="278"/>
      <c r="E20" s="278"/>
      <c r="F20" s="278"/>
      <c r="G20" s="278"/>
      <c r="H20" s="278"/>
      <c r="I20" s="278"/>
      <c r="J20" s="278"/>
      <c r="K20" s="278"/>
      <c r="L20" s="278"/>
      <c r="M20" s="278"/>
      <c r="N20" s="278"/>
      <c r="O20" s="278"/>
      <c r="P20" s="278"/>
      <c r="Q20" s="278"/>
      <c r="R20" s="278"/>
      <c r="S20" s="278"/>
      <c r="T20" s="278"/>
      <c r="U20" s="278"/>
      <c r="V20" s="278"/>
      <c r="W20" s="278"/>
      <c r="X20" s="278"/>
      <c r="Y20" s="278"/>
      <c r="Z20" s="278"/>
      <c r="AA20" s="278"/>
      <c r="AB20" s="278"/>
      <c r="AC20" s="278"/>
      <c r="AD20" s="278"/>
      <c r="AE20" s="278"/>
      <c r="AF20" s="278"/>
      <c r="AG20" s="278"/>
      <c r="AH20" s="278"/>
      <c r="AI20" s="278"/>
      <c r="AJ20" s="278"/>
      <c r="AK20" s="278"/>
      <c r="AL20" s="278"/>
      <c r="AM20" s="278"/>
      <c r="AN20" s="278"/>
      <c r="AO20" s="278"/>
      <c r="AP20" s="278"/>
      <c r="AQ20" s="278"/>
      <c r="AR20" s="278"/>
      <c r="AS20" s="278"/>
      <c r="AT20" s="278"/>
      <c r="AU20" s="277"/>
      <c r="AV20" s="277"/>
      <c r="AW20" s="277"/>
      <c r="AX20" s="277"/>
      <c r="AY20" s="277"/>
      <c r="AZ20" s="277"/>
      <c r="BA20" s="277"/>
      <c r="BB20" s="277"/>
      <c r="BC20" s="277"/>
      <c r="BD20" s="277"/>
      <c r="BE20" s="277"/>
      <c r="BF20" s="277"/>
      <c r="BG20" s="277"/>
      <c r="BH20" s="277"/>
      <c r="BI20" s="277"/>
      <c r="BJ20" s="277"/>
      <c r="BK20" s="277"/>
      <c r="BL20" s="277"/>
      <c r="BM20" s="277"/>
      <c r="BN20" s="277"/>
      <c r="BO20" s="277"/>
      <c r="BP20" s="277"/>
      <c r="BQ20" s="277"/>
      <c r="BR20" s="277"/>
      <c r="BS20" s="277"/>
      <c r="BT20" s="277"/>
      <c r="BU20" s="277"/>
      <c r="BV20" s="277"/>
      <c r="BW20" s="277"/>
    </row>
    <row r="21" spans="1:75" ht="16" customHeight="1">
      <c r="A21" s="279">
        <v>17</v>
      </c>
      <c r="B21" s="279"/>
      <c r="C21" s="279"/>
      <c r="D21" s="278"/>
      <c r="E21" s="278"/>
      <c r="F21" s="278"/>
      <c r="G21" s="278"/>
      <c r="H21" s="278"/>
      <c r="I21" s="278"/>
      <c r="J21" s="278"/>
      <c r="K21" s="278"/>
      <c r="L21" s="278"/>
      <c r="M21" s="278"/>
      <c r="N21" s="278"/>
      <c r="O21" s="278"/>
      <c r="P21" s="278"/>
      <c r="Q21" s="278"/>
      <c r="R21" s="278"/>
      <c r="S21" s="278"/>
      <c r="T21" s="278"/>
      <c r="U21" s="278"/>
      <c r="V21" s="278"/>
      <c r="W21" s="278"/>
      <c r="X21" s="278"/>
      <c r="Y21" s="278"/>
      <c r="Z21" s="278"/>
      <c r="AA21" s="278"/>
      <c r="AB21" s="278"/>
      <c r="AC21" s="278"/>
      <c r="AD21" s="278"/>
      <c r="AE21" s="278"/>
      <c r="AF21" s="278"/>
      <c r="AG21" s="278"/>
      <c r="AH21" s="278"/>
      <c r="AI21" s="278"/>
      <c r="AJ21" s="278"/>
      <c r="AK21" s="278"/>
      <c r="AL21" s="278"/>
      <c r="AM21" s="278"/>
      <c r="AN21" s="278"/>
      <c r="AO21" s="278"/>
      <c r="AP21" s="278"/>
      <c r="AQ21" s="278"/>
      <c r="AR21" s="278"/>
      <c r="AS21" s="278"/>
      <c r="AT21" s="278"/>
      <c r="AU21" s="277"/>
      <c r="AV21" s="277"/>
      <c r="AW21" s="277"/>
      <c r="AX21" s="277"/>
      <c r="AY21" s="277"/>
      <c r="AZ21" s="277"/>
      <c r="BA21" s="277"/>
      <c r="BB21" s="277"/>
      <c r="BC21" s="277"/>
      <c r="BD21" s="277"/>
      <c r="BE21" s="277"/>
      <c r="BF21" s="277"/>
      <c r="BG21" s="277"/>
      <c r="BH21" s="277"/>
      <c r="BI21" s="277"/>
      <c r="BJ21" s="277"/>
      <c r="BK21" s="277"/>
      <c r="BL21" s="277"/>
      <c r="BM21" s="277"/>
      <c r="BN21" s="277"/>
      <c r="BO21" s="277"/>
      <c r="BP21" s="277"/>
      <c r="BQ21" s="277"/>
      <c r="BR21" s="277"/>
      <c r="BS21" s="277"/>
      <c r="BT21" s="277"/>
      <c r="BU21" s="277"/>
      <c r="BV21" s="277"/>
      <c r="BW21" s="277"/>
    </row>
    <row r="22" spans="1:75" ht="16" customHeight="1">
      <c r="A22" s="279">
        <v>18</v>
      </c>
      <c r="B22" s="279"/>
      <c r="C22" s="279"/>
      <c r="D22" s="278"/>
      <c r="E22" s="278"/>
      <c r="F22" s="278"/>
      <c r="G22" s="278"/>
      <c r="H22" s="278"/>
      <c r="I22" s="278"/>
      <c r="J22" s="278"/>
      <c r="K22" s="278"/>
      <c r="L22" s="278"/>
      <c r="M22" s="278"/>
      <c r="N22" s="278"/>
      <c r="O22" s="278"/>
      <c r="P22" s="278"/>
      <c r="Q22" s="278"/>
      <c r="R22" s="278"/>
      <c r="S22" s="278"/>
      <c r="T22" s="278"/>
      <c r="U22" s="278"/>
      <c r="V22" s="278"/>
      <c r="W22" s="278"/>
      <c r="X22" s="278"/>
      <c r="Y22" s="278"/>
      <c r="Z22" s="278"/>
      <c r="AA22" s="278"/>
      <c r="AB22" s="278"/>
      <c r="AC22" s="278"/>
      <c r="AD22" s="278"/>
      <c r="AE22" s="278"/>
      <c r="AF22" s="278"/>
      <c r="AG22" s="278"/>
      <c r="AH22" s="278"/>
      <c r="AI22" s="278"/>
      <c r="AJ22" s="278"/>
      <c r="AK22" s="278"/>
      <c r="AL22" s="278"/>
      <c r="AM22" s="278"/>
      <c r="AN22" s="278"/>
      <c r="AO22" s="278"/>
      <c r="AP22" s="278"/>
      <c r="AQ22" s="278"/>
      <c r="AR22" s="278"/>
      <c r="AS22" s="278"/>
      <c r="AT22" s="278"/>
      <c r="AU22" s="277"/>
      <c r="AV22" s="277"/>
      <c r="AW22" s="277"/>
      <c r="AX22" s="277"/>
      <c r="AY22" s="277"/>
      <c r="AZ22" s="277"/>
      <c r="BA22" s="277"/>
      <c r="BB22" s="277"/>
      <c r="BC22" s="277"/>
      <c r="BD22" s="277"/>
      <c r="BE22" s="277"/>
      <c r="BF22" s="277"/>
      <c r="BG22" s="277"/>
      <c r="BH22" s="277"/>
      <c r="BI22" s="277"/>
      <c r="BJ22" s="277"/>
      <c r="BK22" s="277"/>
      <c r="BL22" s="277"/>
      <c r="BM22" s="277"/>
      <c r="BN22" s="277"/>
      <c r="BO22" s="277"/>
      <c r="BP22" s="277"/>
      <c r="BQ22" s="277"/>
      <c r="BR22" s="277"/>
      <c r="BS22" s="277"/>
      <c r="BT22" s="277"/>
      <c r="BU22" s="277"/>
      <c r="BV22" s="277"/>
      <c r="BW22" s="277"/>
    </row>
    <row r="23" spans="1:75" ht="16" customHeight="1">
      <c r="A23" s="279">
        <v>19</v>
      </c>
      <c r="B23" s="279"/>
      <c r="C23" s="279"/>
      <c r="D23" s="278"/>
      <c r="E23" s="278"/>
      <c r="F23" s="278"/>
      <c r="G23" s="278"/>
      <c r="H23" s="278"/>
      <c r="I23" s="278"/>
      <c r="J23" s="278"/>
      <c r="K23" s="278"/>
      <c r="L23" s="278"/>
      <c r="M23" s="278"/>
      <c r="N23" s="278"/>
      <c r="O23" s="278"/>
      <c r="P23" s="278"/>
      <c r="Q23" s="278"/>
      <c r="R23" s="278"/>
      <c r="S23" s="278"/>
      <c r="T23" s="278"/>
      <c r="U23" s="278"/>
      <c r="V23" s="278"/>
      <c r="W23" s="278"/>
      <c r="X23" s="278"/>
      <c r="Y23" s="278"/>
      <c r="Z23" s="278"/>
      <c r="AA23" s="278"/>
      <c r="AB23" s="278"/>
      <c r="AC23" s="278"/>
      <c r="AD23" s="278"/>
      <c r="AE23" s="278"/>
      <c r="AF23" s="278"/>
      <c r="AG23" s="278"/>
      <c r="AH23" s="278"/>
      <c r="AI23" s="278"/>
      <c r="AJ23" s="278"/>
      <c r="AK23" s="278"/>
      <c r="AL23" s="278"/>
      <c r="AM23" s="278"/>
      <c r="AN23" s="278"/>
      <c r="AO23" s="278"/>
      <c r="AP23" s="278"/>
      <c r="AQ23" s="278"/>
      <c r="AR23" s="278"/>
      <c r="AS23" s="278"/>
      <c r="AT23" s="278"/>
      <c r="AU23" s="277"/>
      <c r="AV23" s="277"/>
      <c r="AW23" s="277"/>
      <c r="AX23" s="277"/>
      <c r="AY23" s="277"/>
      <c r="AZ23" s="277"/>
      <c r="BA23" s="277"/>
      <c r="BB23" s="277"/>
      <c r="BC23" s="277"/>
      <c r="BD23" s="277"/>
      <c r="BE23" s="277"/>
      <c r="BF23" s="277"/>
      <c r="BG23" s="277"/>
      <c r="BH23" s="277"/>
      <c r="BI23" s="277"/>
      <c r="BJ23" s="277"/>
      <c r="BK23" s="277"/>
      <c r="BL23" s="277"/>
      <c r="BM23" s="277"/>
      <c r="BN23" s="277"/>
      <c r="BO23" s="277"/>
      <c r="BP23" s="277"/>
      <c r="BQ23" s="277"/>
      <c r="BR23" s="277"/>
      <c r="BS23" s="277"/>
      <c r="BT23" s="277"/>
      <c r="BU23" s="277"/>
      <c r="BV23" s="277"/>
      <c r="BW23" s="277"/>
    </row>
    <row r="24" spans="1:75" ht="16" customHeight="1">
      <c r="A24" s="279">
        <v>20</v>
      </c>
      <c r="B24" s="279"/>
      <c r="C24" s="279"/>
      <c r="D24" s="278"/>
      <c r="E24" s="278"/>
      <c r="F24" s="278"/>
      <c r="G24" s="278"/>
      <c r="H24" s="278"/>
      <c r="I24" s="278"/>
      <c r="J24" s="278"/>
      <c r="K24" s="278"/>
      <c r="L24" s="278"/>
      <c r="M24" s="278"/>
      <c r="N24" s="278"/>
      <c r="O24" s="278"/>
      <c r="P24" s="278"/>
      <c r="Q24" s="278"/>
      <c r="R24" s="278"/>
      <c r="S24" s="278"/>
      <c r="T24" s="278"/>
      <c r="U24" s="278"/>
      <c r="V24" s="278"/>
      <c r="W24" s="278"/>
      <c r="X24" s="278"/>
      <c r="Y24" s="278"/>
      <c r="Z24" s="278"/>
      <c r="AA24" s="278"/>
      <c r="AB24" s="278"/>
      <c r="AC24" s="278"/>
      <c r="AD24" s="278"/>
      <c r="AE24" s="278"/>
      <c r="AF24" s="278"/>
      <c r="AG24" s="278"/>
      <c r="AH24" s="278"/>
      <c r="AI24" s="278"/>
      <c r="AJ24" s="278"/>
      <c r="AK24" s="278"/>
      <c r="AL24" s="278"/>
      <c r="AM24" s="278"/>
      <c r="AN24" s="278"/>
      <c r="AO24" s="278"/>
      <c r="AP24" s="278"/>
      <c r="AQ24" s="278"/>
      <c r="AR24" s="278"/>
      <c r="AS24" s="278"/>
      <c r="AT24" s="278"/>
      <c r="AU24" s="277"/>
      <c r="AV24" s="277"/>
      <c r="AW24" s="277"/>
      <c r="AX24" s="277"/>
      <c r="AY24" s="277"/>
      <c r="AZ24" s="277"/>
      <c r="BA24" s="277"/>
      <c r="BB24" s="277"/>
      <c r="BC24" s="277"/>
      <c r="BD24" s="277"/>
      <c r="BE24" s="277"/>
      <c r="BF24" s="277"/>
      <c r="BG24" s="277"/>
      <c r="BH24" s="277"/>
      <c r="BI24" s="277"/>
      <c r="BJ24" s="277"/>
      <c r="BK24" s="277"/>
      <c r="BL24" s="277"/>
      <c r="BM24" s="277"/>
      <c r="BN24" s="277"/>
      <c r="BO24" s="277"/>
      <c r="BP24" s="277"/>
      <c r="BQ24" s="277"/>
      <c r="BR24" s="277"/>
      <c r="BS24" s="277"/>
      <c r="BT24" s="277"/>
      <c r="BU24" s="277"/>
      <c r="BV24" s="277"/>
      <c r="BW24" s="277"/>
    </row>
    <row r="25" spans="1:75" ht="16" customHeight="1">
      <c r="A25" s="279">
        <v>21</v>
      </c>
      <c r="B25" s="279"/>
      <c r="C25" s="279"/>
      <c r="D25" s="278"/>
      <c r="E25" s="278"/>
      <c r="F25" s="278"/>
      <c r="G25" s="278"/>
      <c r="H25" s="278"/>
      <c r="I25" s="278"/>
      <c r="J25" s="278"/>
      <c r="K25" s="278"/>
      <c r="L25" s="278"/>
      <c r="M25" s="278"/>
      <c r="N25" s="278"/>
      <c r="O25" s="278"/>
      <c r="P25" s="278"/>
      <c r="Q25" s="278"/>
      <c r="R25" s="278"/>
      <c r="S25" s="278"/>
      <c r="T25" s="278"/>
      <c r="U25" s="278"/>
      <c r="V25" s="278"/>
      <c r="W25" s="278"/>
      <c r="X25" s="278"/>
      <c r="Y25" s="278"/>
      <c r="Z25" s="278"/>
      <c r="AA25" s="278"/>
      <c r="AB25" s="278"/>
      <c r="AC25" s="278"/>
      <c r="AD25" s="278"/>
      <c r="AE25" s="278"/>
      <c r="AF25" s="278"/>
      <c r="AG25" s="278"/>
      <c r="AH25" s="278"/>
      <c r="AI25" s="278"/>
      <c r="AJ25" s="278"/>
      <c r="AK25" s="278"/>
      <c r="AL25" s="278"/>
      <c r="AM25" s="278"/>
      <c r="AN25" s="278"/>
      <c r="AO25" s="278"/>
      <c r="AP25" s="278"/>
      <c r="AQ25" s="278"/>
      <c r="AR25" s="278"/>
      <c r="AS25" s="278"/>
      <c r="AT25" s="278"/>
      <c r="AU25" s="277"/>
      <c r="AV25" s="277"/>
      <c r="AW25" s="277"/>
      <c r="AX25" s="277"/>
      <c r="AY25" s="277"/>
      <c r="AZ25" s="277"/>
      <c r="BA25" s="277"/>
      <c r="BB25" s="277"/>
      <c r="BC25" s="277"/>
      <c r="BD25" s="277"/>
      <c r="BE25" s="277"/>
      <c r="BF25" s="277"/>
      <c r="BG25" s="277"/>
      <c r="BH25" s="277"/>
      <c r="BI25" s="277"/>
      <c r="BJ25" s="277"/>
      <c r="BK25" s="277"/>
      <c r="BL25" s="277"/>
      <c r="BM25" s="277"/>
      <c r="BN25" s="277"/>
      <c r="BO25" s="277"/>
      <c r="BP25" s="277"/>
      <c r="BQ25" s="277"/>
      <c r="BR25" s="277"/>
      <c r="BS25" s="277"/>
      <c r="BT25" s="277"/>
      <c r="BU25" s="277"/>
      <c r="BV25" s="277"/>
      <c r="BW25" s="277"/>
    </row>
    <row r="26" spans="1:75" ht="16" customHeight="1">
      <c r="A26" s="279">
        <v>22</v>
      </c>
      <c r="B26" s="279"/>
      <c r="C26" s="279"/>
      <c r="D26" s="278"/>
      <c r="E26" s="278"/>
      <c r="F26" s="278"/>
      <c r="G26" s="278"/>
      <c r="H26" s="278"/>
      <c r="I26" s="278"/>
      <c r="J26" s="278"/>
      <c r="K26" s="278"/>
      <c r="L26" s="278"/>
      <c r="M26" s="278"/>
      <c r="N26" s="278"/>
      <c r="O26" s="278"/>
      <c r="P26" s="278"/>
      <c r="Q26" s="278"/>
      <c r="R26" s="278"/>
      <c r="S26" s="278"/>
      <c r="T26" s="278"/>
      <c r="U26" s="278"/>
      <c r="V26" s="278"/>
      <c r="W26" s="278"/>
      <c r="X26" s="278"/>
      <c r="Y26" s="278"/>
      <c r="Z26" s="278"/>
      <c r="AA26" s="278"/>
      <c r="AB26" s="278"/>
      <c r="AC26" s="278"/>
      <c r="AD26" s="278"/>
      <c r="AE26" s="278"/>
      <c r="AF26" s="278"/>
      <c r="AG26" s="278"/>
      <c r="AH26" s="278"/>
      <c r="AI26" s="278"/>
      <c r="AJ26" s="278"/>
      <c r="AK26" s="278"/>
      <c r="AL26" s="278"/>
      <c r="AM26" s="278"/>
      <c r="AN26" s="278"/>
      <c r="AO26" s="278"/>
      <c r="AP26" s="278"/>
      <c r="AQ26" s="278"/>
      <c r="AR26" s="278"/>
      <c r="AS26" s="278"/>
      <c r="AT26" s="278"/>
      <c r="AU26" s="277"/>
      <c r="AV26" s="277"/>
      <c r="AW26" s="277"/>
      <c r="AX26" s="277"/>
      <c r="AY26" s="277"/>
      <c r="AZ26" s="277"/>
      <c r="BA26" s="277"/>
      <c r="BB26" s="277"/>
      <c r="BC26" s="277"/>
      <c r="BD26" s="277"/>
      <c r="BE26" s="277"/>
      <c r="BF26" s="277"/>
      <c r="BG26" s="277"/>
      <c r="BH26" s="277"/>
      <c r="BI26" s="277"/>
      <c r="BJ26" s="277"/>
      <c r="BK26" s="277"/>
      <c r="BL26" s="277"/>
      <c r="BM26" s="277"/>
      <c r="BN26" s="277"/>
      <c r="BO26" s="277"/>
      <c r="BP26" s="277"/>
      <c r="BQ26" s="277"/>
      <c r="BR26" s="277"/>
      <c r="BS26" s="277"/>
      <c r="BT26" s="277"/>
      <c r="BU26" s="277"/>
      <c r="BV26" s="277"/>
      <c r="BW26" s="277"/>
    </row>
    <row r="27" spans="1:75" ht="16" customHeight="1">
      <c r="A27" s="279">
        <v>23</v>
      </c>
      <c r="B27" s="279"/>
      <c r="C27" s="279"/>
      <c r="D27" s="278"/>
      <c r="E27" s="278"/>
      <c r="F27" s="278"/>
      <c r="G27" s="278"/>
      <c r="H27" s="278"/>
      <c r="I27" s="278"/>
      <c r="J27" s="278"/>
      <c r="K27" s="278"/>
      <c r="L27" s="278"/>
      <c r="M27" s="278"/>
      <c r="N27" s="278"/>
      <c r="O27" s="278"/>
      <c r="P27" s="278"/>
      <c r="Q27" s="278"/>
      <c r="R27" s="278"/>
      <c r="S27" s="278"/>
      <c r="T27" s="278"/>
      <c r="U27" s="278"/>
      <c r="V27" s="278"/>
      <c r="W27" s="278"/>
      <c r="X27" s="278"/>
      <c r="Y27" s="278"/>
      <c r="Z27" s="278"/>
      <c r="AA27" s="278"/>
      <c r="AB27" s="278"/>
      <c r="AC27" s="278"/>
      <c r="AD27" s="278"/>
      <c r="AE27" s="278"/>
      <c r="AF27" s="278"/>
      <c r="AG27" s="278"/>
      <c r="AH27" s="278"/>
      <c r="AI27" s="278"/>
      <c r="AJ27" s="278"/>
      <c r="AK27" s="278"/>
      <c r="AL27" s="278"/>
      <c r="AM27" s="278"/>
      <c r="AN27" s="278"/>
      <c r="AO27" s="278"/>
      <c r="AP27" s="278"/>
      <c r="AQ27" s="278"/>
      <c r="AR27" s="278"/>
      <c r="AS27" s="278"/>
      <c r="AT27" s="278"/>
      <c r="AU27" s="277"/>
      <c r="AV27" s="277"/>
      <c r="AW27" s="277"/>
      <c r="AX27" s="277"/>
      <c r="AY27" s="277"/>
      <c r="AZ27" s="277"/>
      <c r="BA27" s="277"/>
      <c r="BB27" s="277"/>
      <c r="BC27" s="277"/>
      <c r="BD27" s="277"/>
      <c r="BE27" s="277"/>
      <c r="BF27" s="277"/>
      <c r="BG27" s="277"/>
      <c r="BH27" s="277"/>
      <c r="BI27" s="277"/>
      <c r="BJ27" s="277"/>
      <c r="BK27" s="277"/>
      <c r="BL27" s="277"/>
      <c r="BM27" s="277"/>
      <c r="BN27" s="277"/>
      <c r="BO27" s="277"/>
      <c r="BP27" s="277"/>
      <c r="BQ27" s="277"/>
      <c r="BR27" s="277"/>
      <c r="BS27" s="277"/>
      <c r="BT27" s="277"/>
      <c r="BU27" s="277"/>
      <c r="BV27" s="277"/>
      <c r="BW27" s="277"/>
    </row>
    <row r="28" spans="1:75" ht="16" customHeight="1">
      <c r="A28" s="279">
        <v>24</v>
      </c>
      <c r="B28" s="279"/>
      <c r="C28" s="279"/>
      <c r="D28" s="278"/>
      <c r="E28" s="278"/>
      <c r="F28" s="278"/>
      <c r="G28" s="278"/>
      <c r="H28" s="278"/>
      <c r="I28" s="278"/>
      <c r="J28" s="278"/>
      <c r="K28" s="278"/>
      <c r="L28" s="278"/>
      <c r="M28" s="278"/>
      <c r="N28" s="278"/>
      <c r="O28" s="278"/>
      <c r="P28" s="278"/>
      <c r="Q28" s="278"/>
      <c r="R28" s="278"/>
      <c r="S28" s="278"/>
      <c r="T28" s="278"/>
      <c r="U28" s="278"/>
      <c r="V28" s="278"/>
      <c r="W28" s="278"/>
      <c r="X28" s="278"/>
      <c r="Y28" s="278"/>
      <c r="Z28" s="278"/>
      <c r="AA28" s="278"/>
      <c r="AB28" s="278"/>
      <c r="AC28" s="278"/>
      <c r="AD28" s="278"/>
      <c r="AE28" s="278"/>
      <c r="AF28" s="278"/>
      <c r="AG28" s="278"/>
      <c r="AH28" s="278"/>
      <c r="AI28" s="278"/>
      <c r="AJ28" s="278"/>
      <c r="AK28" s="278"/>
      <c r="AL28" s="278"/>
      <c r="AM28" s="278"/>
      <c r="AN28" s="278"/>
      <c r="AO28" s="278"/>
      <c r="AP28" s="278"/>
      <c r="AQ28" s="278"/>
      <c r="AR28" s="278"/>
      <c r="AS28" s="278"/>
      <c r="AT28" s="278"/>
      <c r="AU28" s="277"/>
      <c r="AV28" s="277"/>
      <c r="AW28" s="277"/>
      <c r="AX28" s="277"/>
      <c r="AY28" s="277"/>
      <c r="AZ28" s="277"/>
      <c r="BA28" s="277"/>
      <c r="BB28" s="277"/>
      <c r="BC28" s="277"/>
      <c r="BD28" s="277"/>
      <c r="BE28" s="277"/>
      <c r="BF28" s="277"/>
      <c r="BG28" s="277"/>
      <c r="BH28" s="277"/>
      <c r="BI28" s="277"/>
      <c r="BJ28" s="277"/>
      <c r="BK28" s="277"/>
      <c r="BL28" s="277"/>
      <c r="BM28" s="277"/>
      <c r="BN28" s="277"/>
      <c r="BO28" s="277"/>
      <c r="BP28" s="277"/>
      <c r="BQ28" s="277"/>
      <c r="BR28" s="277"/>
      <c r="BS28" s="277"/>
      <c r="BT28" s="277"/>
      <c r="BU28" s="277"/>
      <c r="BV28" s="277"/>
      <c r="BW28" s="277"/>
    </row>
    <row r="29" spans="1:75" ht="16" customHeight="1">
      <c r="A29" s="279">
        <v>25</v>
      </c>
      <c r="B29" s="279"/>
      <c r="C29" s="279"/>
      <c r="D29" s="278"/>
      <c r="E29" s="278"/>
      <c r="F29" s="278"/>
      <c r="G29" s="278"/>
      <c r="H29" s="278"/>
      <c r="I29" s="278"/>
      <c r="J29" s="278"/>
      <c r="K29" s="278"/>
      <c r="L29" s="278"/>
      <c r="M29" s="278"/>
      <c r="N29" s="278"/>
      <c r="O29" s="278"/>
      <c r="P29" s="278"/>
      <c r="Q29" s="278"/>
      <c r="R29" s="278"/>
      <c r="S29" s="278"/>
      <c r="T29" s="278"/>
      <c r="U29" s="278"/>
      <c r="V29" s="278"/>
      <c r="W29" s="278"/>
      <c r="X29" s="278"/>
      <c r="Y29" s="278"/>
      <c r="Z29" s="278"/>
      <c r="AA29" s="278"/>
      <c r="AB29" s="278"/>
      <c r="AC29" s="278"/>
      <c r="AD29" s="278"/>
      <c r="AE29" s="278"/>
      <c r="AF29" s="278"/>
      <c r="AG29" s="278"/>
      <c r="AH29" s="278"/>
      <c r="AI29" s="278"/>
      <c r="AJ29" s="278"/>
      <c r="AK29" s="278"/>
      <c r="AL29" s="278"/>
      <c r="AM29" s="278"/>
      <c r="AN29" s="278"/>
      <c r="AO29" s="278"/>
      <c r="AP29" s="278"/>
      <c r="AQ29" s="278"/>
      <c r="AR29" s="278"/>
      <c r="AS29" s="278"/>
      <c r="AT29" s="278"/>
      <c r="AU29" s="277"/>
      <c r="AV29" s="277"/>
      <c r="AW29" s="277"/>
      <c r="AX29" s="277"/>
      <c r="AY29" s="277"/>
      <c r="AZ29" s="277"/>
      <c r="BA29" s="277"/>
      <c r="BB29" s="277"/>
      <c r="BC29" s="277"/>
      <c r="BD29" s="277"/>
      <c r="BE29" s="277"/>
      <c r="BF29" s="277"/>
      <c r="BG29" s="277"/>
      <c r="BH29" s="277"/>
      <c r="BI29" s="277"/>
      <c r="BJ29" s="277"/>
      <c r="BK29" s="277"/>
      <c r="BL29" s="277"/>
      <c r="BM29" s="277"/>
      <c r="BN29" s="277"/>
      <c r="BO29" s="277"/>
      <c r="BP29" s="277"/>
      <c r="BQ29" s="277"/>
      <c r="BR29" s="277"/>
      <c r="BS29" s="277"/>
      <c r="BT29" s="277"/>
      <c r="BU29" s="277"/>
      <c r="BV29" s="277"/>
      <c r="BW29" s="277"/>
    </row>
    <row r="30" spans="1:75" ht="16" customHeight="1">
      <c r="A30" s="279">
        <v>26</v>
      </c>
      <c r="B30" s="279"/>
      <c r="C30" s="279"/>
      <c r="D30" s="278"/>
      <c r="E30" s="278"/>
      <c r="F30" s="278"/>
      <c r="G30" s="278"/>
      <c r="H30" s="278"/>
      <c r="I30" s="278"/>
      <c r="J30" s="278"/>
      <c r="K30" s="278"/>
      <c r="L30" s="278"/>
      <c r="M30" s="278"/>
      <c r="N30" s="278"/>
      <c r="O30" s="278"/>
      <c r="P30" s="278"/>
      <c r="Q30" s="278"/>
      <c r="R30" s="278"/>
      <c r="S30" s="278"/>
      <c r="T30" s="278"/>
      <c r="U30" s="278"/>
      <c r="V30" s="278"/>
      <c r="W30" s="278"/>
      <c r="X30" s="278"/>
      <c r="Y30" s="278"/>
      <c r="Z30" s="278"/>
      <c r="AA30" s="278"/>
      <c r="AB30" s="278"/>
      <c r="AC30" s="278"/>
      <c r="AD30" s="278"/>
      <c r="AE30" s="278"/>
      <c r="AF30" s="278"/>
      <c r="AG30" s="278"/>
      <c r="AH30" s="278"/>
      <c r="AI30" s="278"/>
      <c r="AJ30" s="278"/>
      <c r="AK30" s="278"/>
      <c r="AL30" s="278"/>
      <c r="AM30" s="278"/>
      <c r="AN30" s="278"/>
      <c r="AO30" s="278"/>
      <c r="AP30" s="278"/>
      <c r="AQ30" s="278"/>
      <c r="AR30" s="278"/>
      <c r="AS30" s="278"/>
      <c r="AT30" s="278"/>
      <c r="AU30" s="277"/>
      <c r="AV30" s="277"/>
      <c r="AW30" s="277"/>
      <c r="AX30" s="277"/>
      <c r="AY30" s="277"/>
      <c r="AZ30" s="277"/>
      <c r="BA30" s="277"/>
      <c r="BB30" s="277"/>
      <c r="BC30" s="277"/>
      <c r="BD30" s="277"/>
      <c r="BE30" s="277"/>
      <c r="BF30" s="277"/>
      <c r="BG30" s="277"/>
      <c r="BH30" s="277"/>
      <c r="BI30" s="277"/>
      <c r="BJ30" s="277"/>
      <c r="BK30" s="277"/>
      <c r="BL30" s="277"/>
      <c r="BM30" s="277"/>
      <c r="BN30" s="277"/>
      <c r="BO30" s="277"/>
      <c r="BP30" s="277"/>
      <c r="BQ30" s="277"/>
      <c r="BR30" s="277"/>
      <c r="BS30" s="277"/>
      <c r="BT30" s="277"/>
      <c r="BU30" s="277"/>
      <c r="BV30" s="277"/>
      <c r="BW30" s="277"/>
    </row>
    <row r="31" spans="1:75" ht="16" customHeight="1">
      <c r="A31" s="279">
        <v>27</v>
      </c>
      <c r="B31" s="279"/>
      <c r="C31" s="279"/>
      <c r="D31" s="278"/>
      <c r="E31" s="278"/>
      <c r="F31" s="278"/>
      <c r="G31" s="278"/>
      <c r="H31" s="278"/>
      <c r="I31" s="278"/>
      <c r="J31" s="278"/>
      <c r="K31" s="278"/>
      <c r="L31" s="278"/>
      <c r="M31" s="278"/>
      <c r="N31" s="278"/>
      <c r="O31" s="278"/>
      <c r="P31" s="278"/>
      <c r="Q31" s="278"/>
      <c r="R31" s="278"/>
      <c r="S31" s="278"/>
      <c r="T31" s="278"/>
      <c r="U31" s="278"/>
      <c r="V31" s="278"/>
      <c r="W31" s="278"/>
      <c r="X31" s="278"/>
      <c r="Y31" s="278"/>
      <c r="Z31" s="278"/>
      <c r="AA31" s="278"/>
      <c r="AB31" s="278"/>
      <c r="AC31" s="278"/>
      <c r="AD31" s="278"/>
      <c r="AE31" s="278"/>
      <c r="AF31" s="278"/>
      <c r="AG31" s="278"/>
      <c r="AH31" s="278"/>
      <c r="AI31" s="278"/>
      <c r="AJ31" s="278"/>
      <c r="AK31" s="278"/>
      <c r="AL31" s="278"/>
      <c r="AM31" s="278"/>
      <c r="AN31" s="278"/>
      <c r="AO31" s="278"/>
      <c r="AP31" s="278"/>
      <c r="AQ31" s="278"/>
      <c r="AR31" s="278"/>
      <c r="AS31" s="278"/>
      <c r="AT31" s="278"/>
      <c r="AU31" s="277"/>
      <c r="AV31" s="277"/>
      <c r="AW31" s="277"/>
      <c r="AX31" s="277"/>
      <c r="AY31" s="277"/>
      <c r="AZ31" s="277"/>
      <c r="BA31" s="277"/>
      <c r="BB31" s="277"/>
      <c r="BC31" s="277"/>
      <c r="BD31" s="277"/>
      <c r="BE31" s="277"/>
      <c r="BF31" s="277"/>
      <c r="BG31" s="277"/>
      <c r="BH31" s="277"/>
      <c r="BI31" s="277"/>
      <c r="BJ31" s="277"/>
      <c r="BK31" s="277"/>
      <c r="BL31" s="277"/>
      <c r="BM31" s="277"/>
      <c r="BN31" s="277"/>
      <c r="BO31" s="277"/>
      <c r="BP31" s="277"/>
      <c r="BQ31" s="277"/>
      <c r="BR31" s="277"/>
      <c r="BS31" s="277"/>
      <c r="BT31" s="277"/>
      <c r="BU31" s="277"/>
      <c r="BV31" s="277"/>
      <c r="BW31" s="277"/>
    </row>
    <row r="32" spans="1:75" ht="16" customHeight="1">
      <c r="A32" s="279">
        <v>28</v>
      </c>
      <c r="B32" s="279"/>
      <c r="C32" s="279"/>
      <c r="D32" s="278"/>
      <c r="E32" s="278"/>
      <c r="F32" s="278"/>
      <c r="G32" s="278"/>
      <c r="H32" s="278"/>
      <c r="I32" s="278"/>
      <c r="J32" s="278"/>
      <c r="K32" s="278"/>
      <c r="L32" s="278"/>
      <c r="M32" s="278"/>
      <c r="N32" s="278"/>
      <c r="O32" s="278"/>
      <c r="P32" s="278"/>
      <c r="Q32" s="278"/>
      <c r="R32" s="278"/>
      <c r="S32" s="278"/>
      <c r="T32" s="278"/>
      <c r="U32" s="278"/>
      <c r="V32" s="278"/>
      <c r="W32" s="278"/>
      <c r="X32" s="278"/>
      <c r="Y32" s="278"/>
      <c r="Z32" s="278"/>
      <c r="AA32" s="278"/>
      <c r="AB32" s="278"/>
      <c r="AC32" s="278"/>
      <c r="AD32" s="278"/>
      <c r="AE32" s="278"/>
      <c r="AF32" s="278"/>
      <c r="AG32" s="278"/>
      <c r="AH32" s="278"/>
      <c r="AI32" s="278"/>
      <c r="AJ32" s="278"/>
      <c r="AK32" s="278"/>
      <c r="AL32" s="278"/>
      <c r="AM32" s="278"/>
      <c r="AN32" s="278"/>
      <c r="AO32" s="278"/>
      <c r="AP32" s="278"/>
      <c r="AQ32" s="278"/>
      <c r="AR32" s="278"/>
      <c r="AS32" s="278"/>
      <c r="AT32" s="278"/>
      <c r="AU32" s="277"/>
      <c r="AV32" s="277"/>
      <c r="AW32" s="277"/>
      <c r="AX32" s="277"/>
      <c r="AY32" s="277"/>
      <c r="AZ32" s="277"/>
      <c r="BA32" s="277"/>
      <c r="BB32" s="277"/>
      <c r="BC32" s="277"/>
      <c r="BD32" s="277"/>
      <c r="BE32" s="277"/>
      <c r="BF32" s="277"/>
      <c r="BG32" s="277"/>
      <c r="BH32" s="277"/>
      <c r="BI32" s="277"/>
      <c r="BJ32" s="277"/>
      <c r="BK32" s="277"/>
      <c r="BL32" s="277"/>
      <c r="BM32" s="277"/>
      <c r="BN32" s="277"/>
      <c r="BO32" s="277"/>
      <c r="BP32" s="277"/>
      <c r="BQ32" s="277"/>
      <c r="BR32" s="277"/>
      <c r="BS32" s="277"/>
      <c r="BT32" s="277"/>
      <c r="BU32" s="277"/>
      <c r="BV32" s="277"/>
      <c r="BW32" s="277"/>
    </row>
    <row r="33" spans="1:75" ht="16" customHeight="1">
      <c r="A33" s="279">
        <v>29</v>
      </c>
      <c r="B33" s="279"/>
      <c r="C33" s="279"/>
      <c r="D33" s="278"/>
      <c r="E33" s="278"/>
      <c r="F33" s="278"/>
      <c r="G33" s="278"/>
      <c r="H33" s="278"/>
      <c r="I33" s="278"/>
      <c r="J33" s="278"/>
      <c r="K33" s="278"/>
      <c r="L33" s="278"/>
      <c r="M33" s="278"/>
      <c r="N33" s="278"/>
      <c r="O33" s="278"/>
      <c r="P33" s="278"/>
      <c r="Q33" s="278"/>
      <c r="R33" s="278"/>
      <c r="S33" s="278"/>
      <c r="T33" s="278"/>
      <c r="U33" s="278"/>
      <c r="V33" s="278"/>
      <c r="W33" s="278"/>
      <c r="X33" s="278"/>
      <c r="Y33" s="278"/>
      <c r="Z33" s="278"/>
      <c r="AA33" s="278"/>
      <c r="AB33" s="278"/>
      <c r="AC33" s="278"/>
      <c r="AD33" s="278"/>
      <c r="AE33" s="278"/>
      <c r="AF33" s="278"/>
      <c r="AG33" s="278"/>
      <c r="AH33" s="278"/>
      <c r="AI33" s="278"/>
      <c r="AJ33" s="278"/>
      <c r="AK33" s="278"/>
      <c r="AL33" s="278"/>
      <c r="AM33" s="278"/>
      <c r="AN33" s="278"/>
      <c r="AO33" s="278"/>
      <c r="AP33" s="278"/>
      <c r="AQ33" s="278"/>
      <c r="AR33" s="278"/>
      <c r="AS33" s="278"/>
      <c r="AT33" s="278"/>
      <c r="AU33" s="277"/>
      <c r="AV33" s="277"/>
      <c r="AW33" s="277"/>
      <c r="AX33" s="277"/>
      <c r="AY33" s="277"/>
      <c r="AZ33" s="277"/>
      <c r="BA33" s="277"/>
      <c r="BB33" s="277"/>
      <c r="BC33" s="277"/>
      <c r="BD33" s="277"/>
      <c r="BE33" s="277"/>
      <c r="BF33" s="277"/>
      <c r="BG33" s="277"/>
      <c r="BH33" s="277"/>
      <c r="BI33" s="277"/>
      <c r="BJ33" s="277"/>
      <c r="BK33" s="277"/>
      <c r="BL33" s="277"/>
      <c r="BM33" s="277"/>
      <c r="BN33" s="277"/>
      <c r="BO33" s="277"/>
      <c r="BP33" s="277"/>
      <c r="BQ33" s="277"/>
      <c r="BR33" s="277"/>
      <c r="BS33" s="277"/>
      <c r="BT33" s="277"/>
      <c r="BU33" s="277"/>
      <c r="BV33" s="277"/>
      <c r="BW33" s="277"/>
    </row>
    <row r="34" spans="1:75" ht="16" customHeight="1">
      <c r="A34" s="279">
        <v>30</v>
      </c>
      <c r="B34" s="279"/>
      <c r="C34" s="279"/>
      <c r="D34" s="278"/>
      <c r="E34" s="278"/>
      <c r="F34" s="278"/>
      <c r="G34" s="278"/>
      <c r="H34" s="278"/>
      <c r="I34" s="278"/>
      <c r="J34" s="278"/>
      <c r="K34" s="278"/>
      <c r="L34" s="278"/>
      <c r="M34" s="278"/>
      <c r="N34" s="278"/>
      <c r="O34" s="278"/>
      <c r="P34" s="278"/>
      <c r="Q34" s="278"/>
      <c r="R34" s="278"/>
      <c r="S34" s="278"/>
      <c r="T34" s="278"/>
      <c r="U34" s="278"/>
      <c r="V34" s="278"/>
      <c r="W34" s="278"/>
      <c r="X34" s="278"/>
      <c r="Y34" s="278"/>
      <c r="Z34" s="278"/>
      <c r="AA34" s="278"/>
      <c r="AB34" s="278"/>
      <c r="AC34" s="278"/>
      <c r="AD34" s="278"/>
      <c r="AE34" s="278"/>
      <c r="AF34" s="278"/>
      <c r="AG34" s="278"/>
      <c r="AH34" s="278"/>
      <c r="AI34" s="278"/>
      <c r="AJ34" s="278"/>
      <c r="AK34" s="278"/>
      <c r="AL34" s="278"/>
      <c r="AM34" s="278"/>
      <c r="AN34" s="278"/>
      <c r="AO34" s="278"/>
      <c r="AP34" s="278"/>
      <c r="AQ34" s="278"/>
      <c r="AR34" s="278"/>
      <c r="AS34" s="278"/>
      <c r="AT34" s="278"/>
      <c r="AU34" s="277"/>
      <c r="AV34" s="277"/>
      <c r="AW34" s="277"/>
      <c r="AX34" s="277"/>
      <c r="AY34" s="277"/>
      <c r="AZ34" s="277"/>
      <c r="BA34" s="277"/>
      <c r="BB34" s="277"/>
      <c r="BC34" s="277"/>
      <c r="BD34" s="277"/>
      <c r="BE34" s="277"/>
      <c r="BF34" s="277"/>
      <c r="BG34" s="277"/>
      <c r="BH34" s="277"/>
      <c r="BI34" s="277"/>
      <c r="BJ34" s="277"/>
      <c r="BK34" s="277"/>
      <c r="BL34" s="277"/>
      <c r="BM34" s="277"/>
      <c r="BN34" s="277"/>
      <c r="BO34" s="277"/>
      <c r="BP34" s="277"/>
      <c r="BQ34" s="277"/>
      <c r="BR34" s="277"/>
      <c r="BS34" s="277"/>
      <c r="BT34" s="277"/>
      <c r="BU34" s="277"/>
      <c r="BV34" s="277"/>
      <c r="BW34" s="277"/>
    </row>
  </sheetData>
  <sheetProtection selectLockedCells="1"/>
  <mergeCells count="253">
    <mergeCell ref="A21:C21"/>
    <mergeCell ref="A22:C22"/>
    <mergeCell ref="A23:C23"/>
    <mergeCell ref="A24:C24"/>
    <mergeCell ref="D22:P22"/>
    <mergeCell ref="D24:P24"/>
    <mergeCell ref="A14:C14"/>
    <mergeCell ref="A15:C15"/>
    <mergeCell ref="A16:C16"/>
    <mergeCell ref="D14:P14"/>
    <mergeCell ref="D16:P16"/>
    <mergeCell ref="A17:C17"/>
    <mergeCell ref="A18:C18"/>
    <mergeCell ref="A19:C19"/>
    <mergeCell ref="A20:C20"/>
    <mergeCell ref="D18:P18"/>
    <mergeCell ref="D20:P20"/>
    <mergeCell ref="A8:C8"/>
    <mergeCell ref="D8:P8"/>
    <mergeCell ref="A9:C9"/>
    <mergeCell ref="A10:C10"/>
    <mergeCell ref="A11:C11"/>
    <mergeCell ref="A12:C12"/>
    <mergeCell ref="D10:P10"/>
    <mergeCell ref="D12:P12"/>
    <mergeCell ref="A13:C13"/>
    <mergeCell ref="A5:C5"/>
    <mergeCell ref="D5:P5"/>
    <mergeCell ref="Q5:V5"/>
    <mergeCell ref="W5:AA5"/>
    <mergeCell ref="AB5:AT5"/>
    <mergeCell ref="AU5:BI5"/>
    <mergeCell ref="BJ5:BP5"/>
    <mergeCell ref="BQ5:BW5"/>
    <mergeCell ref="A4:C4"/>
    <mergeCell ref="D4:P4"/>
    <mergeCell ref="Q4:V4"/>
    <mergeCell ref="W4:AA4"/>
    <mergeCell ref="AB4:AT4"/>
    <mergeCell ref="A1:M1"/>
    <mergeCell ref="N1:BG1"/>
    <mergeCell ref="BH1:BQ1"/>
    <mergeCell ref="BR1:BW1"/>
    <mergeCell ref="A2:BW2"/>
    <mergeCell ref="AU6:BI6"/>
    <mergeCell ref="BJ6:BP6"/>
    <mergeCell ref="BQ6:BW6"/>
    <mergeCell ref="A7:C7"/>
    <mergeCell ref="D7:P7"/>
    <mergeCell ref="Q7:V7"/>
    <mergeCell ref="W7:AA7"/>
    <mergeCell ref="AB7:AT7"/>
    <mergeCell ref="AU7:BI7"/>
    <mergeCell ref="BJ7:BP7"/>
    <mergeCell ref="BQ7:BW7"/>
    <mergeCell ref="A6:C6"/>
    <mergeCell ref="D6:P6"/>
    <mergeCell ref="Q6:V6"/>
    <mergeCell ref="W6:AA6"/>
    <mergeCell ref="AB6:AT6"/>
    <mergeCell ref="AU4:BI4"/>
    <mergeCell ref="BJ4:BP4"/>
    <mergeCell ref="BQ4:BW4"/>
    <mergeCell ref="A30:C30"/>
    <mergeCell ref="A31:C31"/>
    <mergeCell ref="A32:C32"/>
    <mergeCell ref="A33:C33"/>
    <mergeCell ref="A34:C34"/>
    <mergeCell ref="A25:C25"/>
    <mergeCell ref="A26:C26"/>
    <mergeCell ref="A27:C27"/>
    <mergeCell ref="A28:C28"/>
    <mergeCell ref="A29:C29"/>
    <mergeCell ref="BQ8:BW8"/>
    <mergeCell ref="D9:P9"/>
    <mergeCell ref="Q9:V9"/>
    <mergeCell ref="W9:AA9"/>
    <mergeCell ref="AB9:AT9"/>
    <mergeCell ref="AU9:BI9"/>
    <mergeCell ref="BJ9:BP9"/>
    <mergeCell ref="BQ9:BW9"/>
    <mergeCell ref="Q8:V8"/>
    <mergeCell ref="W8:AA8"/>
    <mergeCell ref="AB8:AT8"/>
    <mergeCell ref="AU8:BI8"/>
    <mergeCell ref="BJ8:BP8"/>
    <mergeCell ref="BQ10:BW10"/>
    <mergeCell ref="D11:P11"/>
    <mergeCell ref="Q11:V11"/>
    <mergeCell ref="W11:AA11"/>
    <mergeCell ref="AB11:AT11"/>
    <mergeCell ref="AU11:BI11"/>
    <mergeCell ref="BJ11:BP11"/>
    <mergeCell ref="BQ11:BW11"/>
    <mergeCell ref="Q10:V10"/>
    <mergeCell ref="W10:AA10"/>
    <mergeCell ref="AB10:AT10"/>
    <mergeCell ref="AU10:BI10"/>
    <mergeCell ref="BJ10:BP10"/>
    <mergeCell ref="BQ12:BW12"/>
    <mergeCell ref="D13:P13"/>
    <mergeCell ref="Q13:V13"/>
    <mergeCell ref="W13:AA13"/>
    <mergeCell ref="AB13:AT13"/>
    <mergeCell ref="AU13:BI13"/>
    <mergeCell ref="BJ13:BP13"/>
    <mergeCell ref="BQ13:BW13"/>
    <mergeCell ref="Q12:V12"/>
    <mergeCell ref="W12:AA12"/>
    <mergeCell ref="AB12:AT12"/>
    <mergeCell ref="AU12:BI12"/>
    <mergeCell ref="BJ12:BP12"/>
    <mergeCell ref="BQ14:BW14"/>
    <mergeCell ref="D15:P15"/>
    <mergeCell ref="Q15:V15"/>
    <mergeCell ref="W15:AA15"/>
    <mergeCell ref="AB15:AT15"/>
    <mergeCell ref="AU15:BI15"/>
    <mergeCell ref="BJ15:BP15"/>
    <mergeCell ref="BQ15:BW15"/>
    <mergeCell ref="Q14:V14"/>
    <mergeCell ref="W14:AA14"/>
    <mergeCell ref="AB14:AT14"/>
    <mergeCell ref="AU14:BI14"/>
    <mergeCell ref="BJ14:BP14"/>
    <mergeCell ref="BQ16:BW16"/>
    <mergeCell ref="D17:P17"/>
    <mergeCell ref="Q17:V17"/>
    <mergeCell ref="W17:AA17"/>
    <mergeCell ref="AB17:AT17"/>
    <mergeCell ref="AU17:BI17"/>
    <mergeCell ref="BJ17:BP17"/>
    <mergeCell ref="BQ17:BW17"/>
    <mergeCell ref="Q16:V16"/>
    <mergeCell ref="W16:AA16"/>
    <mergeCell ref="AB16:AT16"/>
    <mergeCell ref="AU16:BI16"/>
    <mergeCell ref="BJ16:BP16"/>
    <mergeCell ref="BQ18:BW18"/>
    <mergeCell ref="D19:P19"/>
    <mergeCell ref="Q19:V19"/>
    <mergeCell ref="W19:AA19"/>
    <mergeCell ref="AB19:AT19"/>
    <mergeCell ref="AU19:BI19"/>
    <mergeCell ref="BJ19:BP19"/>
    <mergeCell ref="BQ19:BW19"/>
    <mergeCell ref="Q18:V18"/>
    <mergeCell ref="W18:AA18"/>
    <mergeCell ref="AB18:AT18"/>
    <mergeCell ref="AU18:BI18"/>
    <mergeCell ref="BJ18:BP18"/>
    <mergeCell ref="BQ20:BW20"/>
    <mergeCell ref="D21:P21"/>
    <mergeCell ref="Q21:V21"/>
    <mergeCell ref="W21:AA21"/>
    <mergeCell ref="AB21:AT21"/>
    <mergeCell ref="AU21:BI21"/>
    <mergeCell ref="BJ21:BP21"/>
    <mergeCell ref="BQ21:BW21"/>
    <mergeCell ref="Q20:V20"/>
    <mergeCell ref="W20:AA20"/>
    <mergeCell ref="AB20:AT20"/>
    <mergeCell ref="AU20:BI20"/>
    <mergeCell ref="BJ20:BP20"/>
    <mergeCell ref="BQ22:BW22"/>
    <mergeCell ref="D23:P23"/>
    <mergeCell ref="Q23:V23"/>
    <mergeCell ref="W23:AA23"/>
    <mergeCell ref="AB23:AT23"/>
    <mergeCell ref="AU23:BI23"/>
    <mergeCell ref="BJ23:BP23"/>
    <mergeCell ref="BQ23:BW23"/>
    <mergeCell ref="Q22:V22"/>
    <mergeCell ref="W22:AA22"/>
    <mergeCell ref="AB22:AT22"/>
    <mergeCell ref="AU22:BI22"/>
    <mergeCell ref="BJ22:BP22"/>
    <mergeCell ref="BQ24:BW24"/>
    <mergeCell ref="D25:P25"/>
    <mergeCell ref="Q25:V25"/>
    <mergeCell ref="W25:AA25"/>
    <mergeCell ref="AB25:AT25"/>
    <mergeCell ref="AU25:BI25"/>
    <mergeCell ref="BJ25:BP25"/>
    <mergeCell ref="BQ25:BW25"/>
    <mergeCell ref="Q24:V24"/>
    <mergeCell ref="W24:AA24"/>
    <mergeCell ref="AB24:AT24"/>
    <mergeCell ref="AU24:BI24"/>
    <mergeCell ref="BJ24:BP24"/>
    <mergeCell ref="BJ26:BP26"/>
    <mergeCell ref="BQ26:BW26"/>
    <mergeCell ref="D27:P27"/>
    <mergeCell ref="Q27:V27"/>
    <mergeCell ref="W27:AA27"/>
    <mergeCell ref="AB27:AT27"/>
    <mergeCell ref="AU27:BI27"/>
    <mergeCell ref="BJ27:BP27"/>
    <mergeCell ref="BQ27:BW27"/>
    <mergeCell ref="D26:P26"/>
    <mergeCell ref="Q26:V26"/>
    <mergeCell ref="W26:AA26"/>
    <mergeCell ref="AB26:AT26"/>
    <mergeCell ref="AU26:BI26"/>
    <mergeCell ref="BJ28:BP28"/>
    <mergeCell ref="BQ28:BW28"/>
    <mergeCell ref="D29:P29"/>
    <mergeCell ref="Q29:V29"/>
    <mergeCell ref="W29:AA29"/>
    <mergeCell ref="AB29:AT29"/>
    <mergeCell ref="AU29:BI29"/>
    <mergeCell ref="BJ29:BP29"/>
    <mergeCell ref="BQ29:BW29"/>
    <mergeCell ref="D28:P28"/>
    <mergeCell ref="Q28:V28"/>
    <mergeCell ref="W28:AA28"/>
    <mergeCell ref="AB28:AT28"/>
    <mergeCell ref="AU28:BI28"/>
    <mergeCell ref="BJ30:BP30"/>
    <mergeCell ref="BQ30:BW30"/>
    <mergeCell ref="D31:P31"/>
    <mergeCell ref="Q31:V31"/>
    <mergeCell ref="W31:AA31"/>
    <mergeCell ref="AB31:AT31"/>
    <mergeCell ref="AU31:BI31"/>
    <mergeCell ref="BJ31:BP31"/>
    <mergeCell ref="BQ31:BW31"/>
    <mergeCell ref="D30:P30"/>
    <mergeCell ref="Q30:V30"/>
    <mergeCell ref="W30:AA30"/>
    <mergeCell ref="AB30:AT30"/>
    <mergeCell ref="AU30:BI30"/>
    <mergeCell ref="BJ34:BP34"/>
    <mergeCell ref="BQ34:BW34"/>
    <mergeCell ref="D34:P34"/>
    <mergeCell ref="Q34:V34"/>
    <mergeCell ref="W34:AA34"/>
    <mergeCell ref="AB34:AT34"/>
    <mergeCell ref="AU34:BI34"/>
    <mergeCell ref="BJ32:BP32"/>
    <mergeCell ref="BQ32:BW32"/>
    <mergeCell ref="D33:P33"/>
    <mergeCell ref="Q33:V33"/>
    <mergeCell ref="W33:AA33"/>
    <mergeCell ref="AB33:AT33"/>
    <mergeCell ref="AU33:BI33"/>
    <mergeCell ref="BJ33:BP33"/>
    <mergeCell ref="BQ33:BW33"/>
    <mergeCell ref="D32:P32"/>
    <mergeCell ref="Q32:V32"/>
    <mergeCell ref="W32:AA32"/>
    <mergeCell ref="AB32:AT32"/>
    <mergeCell ref="AU32:BI32"/>
  </mergeCells>
  <phoneticPr fontId="3"/>
  <conditionalFormatting sqref="D5:P5">
    <cfRule type="cellIs" dxfId="6" priority="7" operator="equal">
      <formula>0</formula>
    </cfRule>
  </conditionalFormatting>
  <conditionalFormatting sqref="D6:P6">
    <cfRule type="cellIs" dxfId="5" priority="6" operator="equal">
      <formula>0</formula>
    </cfRule>
  </conditionalFormatting>
  <conditionalFormatting sqref="D7:P7">
    <cfRule type="cellIs" dxfId="4" priority="5" operator="equal">
      <formula>0</formula>
    </cfRule>
  </conditionalFormatting>
  <conditionalFormatting sqref="D8:P8">
    <cfRule type="cellIs" dxfId="3" priority="4" operator="equal">
      <formula>0</formula>
    </cfRule>
  </conditionalFormatting>
  <conditionalFormatting sqref="D9:P9">
    <cfRule type="cellIs" dxfId="2" priority="3" operator="equal">
      <formula>0</formula>
    </cfRule>
  </conditionalFormatting>
  <conditionalFormatting sqref="D10:P10">
    <cfRule type="cellIs" dxfId="1" priority="2" operator="equal">
      <formula>0</formula>
    </cfRule>
  </conditionalFormatting>
  <conditionalFormatting sqref="D11:P11">
    <cfRule type="cellIs" dxfId="0" priority="1" operator="equal">
      <formula>0</formula>
    </cfRule>
  </conditionalFormatting>
  <pageMargins left="0.39370078740157483" right="0.31496062992125984" top="0.62992125984251968" bottom="0.51181102362204722" header="0.51181102362204722" footer="0.35433070866141736"/>
  <pageSetup paperSize="9" scale="90" orientation="landscape" horizontalDpi="4294967292" vertic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入力の方法</vt:lpstr>
      <vt:lpstr>様式5</vt:lpstr>
      <vt:lpstr>様式6</vt:lpstr>
      <vt:lpstr>様式7</vt:lpstr>
      <vt:lpstr>様式8</vt:lpstr>
      <vt:lpstr>様式9</vt:lpstr>
      <vt:lpstr>入力の方法!Print_Area</vt:lpstr>
      <vt:lpstr>様式5!Print_Area</vt:lpstr>
      <vt:lpstr>様式6!Print_Area</vt:lpstr>
      <vt:lpstr>様式7!Print_Area</vt:lpstr>
      <vt:lpstr>様式8!Print_Area</vt:lpstr>
      <vt:lpstr>様式9!Print_Area</vt:lpstr>
      <vt:lpstr>様式5!Print_Titles</vt:lpstr>
      <vt:lpstr>様式7!Print_Titles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番匠　徹</dc:creator>
  <cp:lastModifiedBy>佐々木 務</cp:lastModifiedBy>
  <cp:lastPrinted>2021-07-20T12:31:12Z</cp:lastPrinted>
  <dcterms:created xsi:type="dcterms:W3CDTF">2002-05-11T15:07:48Z</dcterms:created>
  <dcterms:modified xsi:type="dcterms:W3CDTF">2022-05-17T02:20:11Z</dcterms:modified>
</cp:coreProperties>
</file>