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E:\06_19.08.10~11_92th北海道選手権(オホーツク)\申込用紙\"/>
    </mc:Choice>
  </mc:AlternateContent>
  <bookViews>
    <workbookView xWindow="0" yWindow="0" windowWidth="20730" windowHeight="11760" tabRatio="720" activeTab="1"/>
  </bookViews>
  <sheets>
    <sheet name="入力の方法" sheetId="10" r:id="rId1"/>
    <sheet name="様式5" sheetId="2" r:id="rId2"/>
    <sheet name="様式6" sheetId="11" r:id="rId3"/>
    <sheet name="様式7" sheetId="12" r:id="rId4"/>
    <sheet name="様式8" sheetId="13" r:id="rId5"/>
    <sheet name="様式9" sheetId="14" r:id="rId6"/>
  </sheets>
  <definedNames>
    <definedName name="_xlnm._FilterDatabase" localSheetId="3" hidden="1">様式7!$A$5:$Q$28</definedName>
    <definedName name="_xlnm.Print_Area" localSheetId="0">入力の方法!$A$1:$O$61</definedName>
    <definedName name="_xlnm.Print_Area" localSheetId="1">様式5!$C$1:$Q$309</definedName>
    <definedName name="_xlnm.Print_Area" localSheetId="2">様式6!$A$1:$AF$32</definedName>
    <definedName name="_xlnm.Print_Area" localSheetId="3">様式7!$A$1:$R$126</definedName>
    <definedName name="_xlnm.Print_Area" localSheetId="4">様式8!$A$1:$AD$40</definedName>
    <definedName name="_xlnm.Print_Area" localSheetId="5">様式9!$A$1:$BW$34</definedName>
    <definedName name="_xlnm.Print_Titles" localSheetId="1">様式5!$1:$9</definedName>
    <definedName name="_xlnm.Print_Titles" localSheetId="3">様式7!$1:$6</definedName>
  </definedNames>
  <calcPr calcId="152511"/>
  <customWorkbookViews>
    <customWorkbookView name="NANS21 - 個人用ビュー" guid="{BD53BFBC-3918-4500-B932-4C89A5FE48A3}" mergeInterval="0" personalView="1" maximized="1" windowWidth="1366" windowHeight="530" tabRatio="720" activeSheetId="1" showComments="commIndAndComment"/>
  </customWorkbookViews>
</workbook>
</file>

<file path=xl/calcChain.xml><?xml version="1.0" encoding="utf-8"?>
<calcChain xmlns="http://schemas.openxmlformats.org/spreadsheetml/2006/main">
  <c r="T9" i="12" l="1"/>
  <c r="U9" i="12"/>
  <c r="V9" i="12"/>
  <c r="W9" i="12"/>
  <c r="T10" i="12"/>
  <c r="U10" i="12"/>
  <c r="V10" i="12"/>
  <c r="X10" i="12"/>
  <c r="Y10" i="12"/>
  <c r="T11" i="12"/>
  <c r="U11" i="12"/>
  <c r="V11" i="12"/>
  <c r="W11" i="12"/>
  <c r="T12" i="12"/>
  <c r="U12" i="12"/>
  <c r="V12" i="12"/>
  <c r="X12" i="12"/>
  <c r="Y12" i="12"/>
  <c r="T13" i="12"/>
  <c r="U13" i="12"/>
  <c r="V13" i="12"/>
  <c r="W13" i="12"/>
  <c r="T14" i="12"/>
  <c r="U14" i="12"/>
  <c r="V14" i="12"/>
  <c r="X14" i="12"/>
  <c r="Y14" i="12"/>
  <c r="T15" i="12"/>
  <c r="U15" i="12"/>
  <c r="V15" i="12"/>
  <c r="W15" i="12"/>
  <c r="T16" i="12"/>
  <c r="U16" i="12"/>
  <c r="V16" i="12"/>
  <c r="X16" i="12"/>
  <c r="Y16" i="12"/>
  <c r="T17" i="12"/>
  <c r="U17" i="12"/>
  <c r="V17" i="12"/>
  <c r="W17" i="12"/>
  <c r="T18" i="12"/>
  <c r="U18" i="12"/>
  <c r="V18" i="12"/>
  <c r="X18" i="12"/>
  <c r="Y18" i="12"/>
  <c r="T19" i="12"/>
  <c r="U19" i="12"/>
  <c r="V19" i="12"/>
  <c r="W19" i="12"/>
  <c r="T20" i="12"/>
  <c r="U20" i="12"/>
  <c r="V20" i="12"/>
  <c r="X20" i="12"/>
  <c r="Y20" i="12"/>
  <c r="T21" i="12"/>
  <c r="U21" i="12"/>
  <c r="V21" i="12"/>
  <c r="W21" i="12"/>
  <c r="T22" i="12"/>
  <c r="U22" i="12"/>
  <c r="V22" i="12"/>
  <c r="X22" i="12"/>
  <c r="Y22" i="12"/>
  <c r="T23" i="12"/>
  <c r="U23" i="12"/>
  <c r="V23" i="12"/>
  <c r="W23" i="12"/>
  <c r="T24" i="12"/>
  <c r="U24" i="12"/>
  <c r="V24" i="12"/>
  <c r="X24" i="12"/>
  <c r="Y24" i="12"/>
  <c r="T25" i="12"/>
  <c r="U25" i="12"/>
  <c r="V25" i="12"/>
  <c r="W25" i="12"/>
  <c r="T26" i="12"/>
  <c r="U26" i="12"/>
  <c r="V26" i="12"/>
  <c r="X26" i="12"/>
  <c r="Y26" i="12"/>
  <c r="T27" i="12"/>
  <c r="U27" i="12"/>
  <c r="V27" i="12"/>
  <c r="W27" i="12"/>
  <c r="T28" i="12"/>
  <c r="U28" i="12"/>
  <c r="V28" i="12"/>
  <c r="X28" i="12"/>
  <c r="Y28" i="12"/>
  <c r="T29" i="12"/>
  <c r="U29" i="12"/>
  <c r="V29" i="12"/>
  <c r="W29" i="12"/>
  <c r="T30" i="12"/>
  <c r="U30" i="12"/>
  <c r="V30" i="12"/>
  <c r="X30" i="12"/>
  <c r="Y30" i="12"/>
  <c r="T31" i="12"/>
  <c r="U31" i="12"/>
  <c r="V31" i="12"/>
  <c r="W31" i="12"/>
  <c r="T32" i="12"/>
  <c r="U32" i="12"/>
  <c r="V32" i="12"/>
  <c r="X32" i="12"/>
  <c r="Y32" i="12"/>
  <c r="T33" i="12"/>
  <c r="U33" i="12"/>
  <c r="V33" i="12"/>
  <c r="W33" i="12"/>
  <c r="T34" i="12"/>
  <c r="U34" i="12"/>
  <c r="V34" i="12"/>
  <c r="X34" i="12"/>
  <c r="Y34" i="12"/>
  <c r="T35" i="12"/>
  <c r="U35" i="12"/>
  <c r="V35" i="12"/>
  <c r="W35" i="12"/>
  <c r="T36" i="12"/>
  <c r="U36" i="12"/>
  <c r="V36" i="12"/>
  <c r="X36" i="12"/>
  <c r="Y36" i="12"/>
  <c r="T37" i="12"/>
  <c r="U37" i="12"/>
  <c r="V37" i="12"/>
  <c r="W37" i="12"/>
  <c r="T38" i="12"/>
  <c r="U38" i="12"/>
  <c r="V38" i="12"/>
  <c r="X38" i="12"/>
  <c r="Y38" i="12"/>
  <c r="T39" i="12"/>
  <c r="U39" i="12"/>
  <c r="V39" i="12"/>
  <c r="W39" i="12"/>
  <c r="T40" i="12"/>
  <c r="U40" i="12"/>
  <c r="V40" i="12"/>
  <c r="X40" i="12"/>
  <c r="Y40" i="12"/>
  <c r="T41" i="12"/>
  <c r="U41" i="12"/>
  <c r="V41" i="12"/>
  <c r="W41" i="12"/>
  <c r="T42" i="12"/>
  <c r="U42" i="12"/>
  <c r="V42" i="12"/>
  <c r="X42" i="12"/>
  <c r="Y42" i="12"/>
  <c r="T43" i="12"/>
  <c r="U43" i="12"/>
  <c r="V43" i="12"/>
  <c r="W43" i="12"/>
  <c r="T44" i="12"/>
  <c r="U44" i="12"/>
  <c r="V44" i="12"/>
  <c r="X44" i="12"/>
  <c r="Y44" i="12"/>
  <c r="T45" i="12"/>
  <c r="U45" i="12"/>
  <c r="V45" i="12"/>
  <c r="W45" i="12"/>
  <c r="T46" i="12"/>
  <c r="U46" i="12"/>
  <c r="V46" i="12"/>
  <c r="X46" i="12"/>
  <c r="Y46" i="12"/>
  <c r="T47" i="12"/>
  <c r="U47" i="12"/>
  <c r="V47" i="12"/>
  <c r="W47" i="12"/>
  <c r="T48" i="12"/>
  <c r="U48" i="12"/>
  <c r="V48" i="12"/>
  <c r="X48" i="12"/>
  <c r="Y48" i="12"/>
  <c r="T49" i="12"/>
  <c r="U49" i="12"/>
  <c r="V49" i="12"/>
  <c r="W49" i="12"/>
  <c r="T50" i="12"/>
  <c r="U50" i="12"/>
  <c r="V50" i="12"/>
  <c r="X50" i="12"/>
  <c r="Y50" i="12"/>
  <c r="T51" i="12"/>
  <c r="U51" i="12"/>
  <c r="V51" i="12"/>
  <c r="W51" i="12"/>
  <c r="T52" i="12"/>
  <c r="U52" i="12"/>
  <c r="V52" i="12"/>
  <c r="X52" i="12"/>
  <c r="Y52" i="12"/>
  <c r="T53" i="12"/>
  <c r="U53" i="12"/>
  <c r="V53" i="12"/>
  <c r="W53" i="12"/>
  <c r="T54" i="12"/>
  <c r="U54" i="12"/>
  <c r="V54" i="12"/>
  <c r="X54" i="12"/>
  <c r="Y54" i="12"/>
  <c r="T55" i="12"/>
  <c r="U55" i="12"/>
  <c r="V55" i="12"/>
  <c r="W55" i="12"/>
  <c r="X55" i="12"/>
  <c r="Y55" i="12"/>
  <c r="T56" i="12"/>
  <c r="U56" i="12"/>
  <c r="V56" i="12"/>
  <c r="X56" i="12"/>
  <c r="Y56" i="12"/>
  <c r="T57" i="12"/>
  <c r="U57" i="12"/>
  <c r="V57" i="12"/>
  <c r="W57" i="12"/>
  <c r="X57" i="12"/>
  <c r="Y57" i="12"/>
  <c r="T58" i="12"/>
  <c r="U58" i="12"/>
  <c r="V58" i="12"/>
  <c r="X58" i="12"/>
  <c r="Y58" i="12"/>
  <c r="T59" i="12"/>
  <c r="U59" i="12"/>
  <c r="V59" i="12"/>
  <c r="W59" i="12"/>
  <c r="X59" i="12"/>
  <c r="Y59" i="12"/>
  <c r="T60" i="12"/>
  <c r="U60" i="12"/>
  <c r="V60" i="12"/>
  <c r="X60" i="12"/>
  <c r="Y60" i="12"/>
  <c r="T61" i="12"/>
  <c r="U61" i="12"/>
  <c r="V61" i="12"/>
  <c r="W61" i="12"/>
  <c r="X61" i="12"/>
  <c r="Y61" i="12"/>
  <c r="T62" i="12"/>
  <c r="U62" i="12"/>
  <c r="V62" i="12"/>
  <c r="X62" i="12"/>
  <c r="Y62" i="12"/>
  <c r="T63" i="12"/>
  <c r="U63" i="12"/>
  <c r="V63" i="12"/>
  <c r="W63" i="12"/>
  <c r="X63" i="12"/>
  <c r="Y63" i="12"/>
  <c r="T64" i="12"/>
  <c r="U64" i="12"/>
  <c r="V64" i="12"/>
  <c r="X64" i="12"/>
  <c r="Y64" i="12"/>
  <c r="T65" i="12"/>
  <c r="U65" i="12"/>
  <c r="V65" i="12"/>
  <c r="W65" i="12"/>
  <c r="X65" i="12"/>
  <c r="Y65" i="12"/>
  <c r="T66" i="12"/>
  <c r="U66" i="12"/>
  <c r="V66" i="12"/>
  <c r="X66" i="12"/>
  <c r="Y66" i="12"/>
  <c r="T67" i="12"/>
  <c r="U67" i="12"/>
  <c r="V67" i="12"/>
  <c r="W67" i="12"/>
  <c r="X67" i="12"/>
  <c r="Y67" i="12"/>
  <c r="T68" i="12"/>
  <c r="U68" i="12"/>
  <c r="V68" i="12"/>
  <c r="X68" i="12"/>
  <c r="Y68" i="12"/>
  <c r="T69" i="12"/>
  <c r="U69" i="12"/>
  <c r="V69" i="12"/>
  <c r="W69" i="12"/>
  <c r="X69" i="12"/>
  <c r="Y69" i="12"/>
  <c r="T70" i="12"/>
  <c r="U70" i="12"/>
  <c r="V70" i="12"/>
  <c r="X70" i="12"/>
  <c r="Y70" i="12"/>
  <c r="T71" i="12"/>
  <c r="U71" i="12"/>
  <c r="V71" i="12"/>
  <c r="W71" i="12"/>
  <c r="X71" i="12"/>
  <c r="Y71" i="12"/>
  <c r="T72" i="12"/>
  <c r="U72" i="12"/>
  <c r="V72" i="12"/>
  <c r="X72" i="12"/>
  <c r="Y72" i="12"/>
  <c r="T73" i="12"/>
  <c r="U73" i="12"/>
  <c r="V73" i="12"/>
  <c r="W73" i="12"/>
  <c r="X73" i="12"/>
  <c r="Y73" i="12"/>
  <c r="T74" i="12"/>
  <c r="U74" i="12"/>
  <c r="V74" i="12"/>
  <c r="X74" i="12"/>
  <c r="Y74" i="12"/>
  <c r="T75" i="12"/>
  <c r="U75" i="12"/>
  <c r="V75" i="12"/>
  <c r="W75" i="12"/>
  <c r="X75" i="12"/>
  <c r="Y75" i="12"/>
  <c r="T76" i="12"/>
  <c r="U76" i="12"/>
  <c r="V76" i="12"/>
  <c r="X76" i="12"/>
  <c r="Y76" i="12"/>
  <c r="T77" i="12"/>
  <c r="U77" i="12"/>
  <c r="V77" i="12"/>
  <c r="W77" i="12"/>
  <c r="X77" i="12"/>
  <c r="Y77" i="12"/>
  <c r="T78" i="12"/>
  <c r="U78" i="12"/>
  <c r="V78" i="12"/>
  <c r="X78" i="12"/>
  <c r="Y78" i="12"/>
  <c r="T79" i="12"/>
  <c r="U79" i="12"/>
  <c r="V79" i="12"/>
  <c r="W79" i="12"/>
  <c r="X79" i="12"/>
  <c r="Y79" i="12"/>
  <c r="T80" i="12"/>
  <c r="U80" i="12"/>
  <c r="V80" i="12"/>
  <c r="X80" i="12"/>
  <c r="Y80" i="12"/>
  <c r="T81" i="12"/>
  <c r="U81" i="12"/>
  <c r="V81" i="12"/>
  <c r="W81" i="12"/>
  <c r="X81" i="12"/>
  <c r="Y81" i="12"/>
  <c r="T82" i="12"/>
  <c r="U82" i="12"/>
  <c r="V82" i="12"/>
  <c r="X82" i="12"/>
  <c r="Y82" i="12"/>
  <c r="T83" i="12"/>
  <c r="U83" i="12"/>
  <c r="V83" i="12"/>
  <c r="W83" i="12"/>
  <c r="X83" i="12"/>
  <c r="Y83" i="12"/>
  <c r="T84" i="12"/>
  <c r="U84" i="12"/>
  <c r="V84" i="12"/>
  <c r="X84" i="12"/>
  <c r="Y84" i="12"/>
  <c r="T85" i="12"/>
  <c r="U85" i="12"/>
  <c r="V85" i="12"/>
  <c r="W85" i="12"/>
  <c r="X85" i="12"/>
  <c r="Y85" i="12"/>
  <c r="T86" i="12"/>
  <c r="U86" i="12"/>
  <c r="V86" i="12"/>
  <c r="X86" i="12"/>
  <c r="Y86" i="12"/>
  <c r="T87" i="12"/>
  <c r="U87" i="12"/>
  <c r="V87" i="12"/>
  <c r="W87" i="12"/>
  <c r="X87" i="12"/>
  <c r="Y87" i="12"/>
  <c r="T88" i="12"/>
  <c r="U88" i="12"/>
  <c r="V88" i="12"/>
  <c r="X88" i="12"/>
  <c r="Y88" i="12"/>
  <c r="T89" i="12"/>
  <c r="U89" i="12"/>
  <c r="V89" i="12"/>
  <c r="W89" i="12"/>
  <c r="X89" i="12"/>
  <c r="Y89" i="12"/>
  <c r="T90" i="12"/>
  <c r="U90" i="12"/>
  <c r="V90" i="12"/>
  <c r="X90" i="12"/>
  <c r="Y90" i="12"/>
  <c r="T91" i="12"/>
  <c r="U91" i="12"/>
  <c r="V91" i="12"/>
  <c r="W91" i="12"/>
  <c r="X91" i="12"/>
  <c r="Y91" i="12"/>
  <c r="T92" i="12"/>
  <c r="U92" i="12"/>
  <c r="V92" i="12"/>
  <c r="X92" i="12"/>
  <c r="Y92" i="12"/>
  <c r="T93" i="12"/>
  <c r="U93" i="12"/>
  <c r="V93" i="12"/>
  <c r="W93" i="12"/>
  <c r="X93" i="12"/>
  <c r="Y93" i="12"/>
  <c r="T94" i="12"/>
  <c r="U94" i="12"/>
  <c r="V94" i="12"/>
  <c r="X94" i="12"/>
  <c r="Y94" i="12"/>
  <c r="T95" i="12"/>
  <c r="U95" i="12"/>
  <c r="V95" i="12"/>
  <c r="W95" i="12"/>
  <c r="X95" i="12"/>
  <c r="Y95" i="12"/>
  <c r="T96" i="12"/>
  <c r="U96" i="12"/>
  <c r="V96" i="12"/>
  <c r="X96" i="12"/>
  <c r="Y96" i="12"/>
  <c r="T97" i="12"/>
  <c r="U97" i="12"/>
  <c r="V97" i="12"/>
  <c r="W97" i="12"/>
  <c r="X97" i="12"/>
  <c r="Y97" i="12"/>
  <c r="T98" i="12"/>
  <c r="U98" i="12"/>
  <c r="V98" i="12"/>
  <c r="X98" i="12"/>
  <c r="Y98" i="12"/>
  <c r="T99" i="12"/>
  <c r="U99" i="12"/>
  <c r="V99" i="12"/>
  <c r="W99" i="12"/>
  <c r="X99" i="12"/>
  <c r="Y99" i="12"/>
  <c r="T100" i="12"/>
  <c r="U100" i="12"/>
  <c r="V100" i="12"/>
  <c r="X100" i="12"/>
  <c r="Y100" i="12"/>
  <c r="T101" i="12"/>
  <c r="U101" i="12"/>
  <c r="V101" i="12"/>
  <c r="W101" i="12"/>
  <c r="X101" i="12"/>
  <c r="Y101" i="12"/>
  <c r="T102" i="12"/>
  <c r="U102" i="12"/>
  <c r="V102" i="12"/>
  <c r="X102" i="12"/>
  <c r="Y102" i="12"/>
  <c r="T103" i="12"/>
  <c r="U103" i="12"/>
  <c r="V103" i="12"/>
  <c r="W103" i="12"/>
  <c r="X103" i="12"/>
  <c r="Y103" i="12"/>
  <c r="T104" i="12"/>
  <c r="U104" i="12"/>
  <c r="V104" i="12"/>
  <c r="X104" i="12"/>
  <c r="Y104" i="12"/>
  <c r="T105" i="12"/>
  <c r="U105" i="12"/>
  <c r="V105" i="12"/>
  <c r="W105" i="12"/>
  <c r="X105" i="12"/>
  <c r="Y105" i="12"/>
  <c r="T106" i="12"/>
  <c r="U106" i="12"/>
  <c r="V106" i="12"/>
  <c r="X106" i="12"/>
  <c r="Y106" i="12"/>
  <c r="T107" i="12"/>
  <c r="U107" i="12"/>
  <c r="V107" i="12"/>
  <c r="W107" i="12"/>
  <c r="X107" i="12"/>
  <c r="Y107" i="12"/>
  <c r="T108" i="12"/>
  <c r="U108" i="12"/>
  <c r="V108" i="12"/>
  <c r="X108" i="12"/>
  <c r="Y108" i="12"/>
  <c r="T109" i="12"/>
  <c r="U109" i="12"/>
  <c r="V109" i="12"/>
  <c r="W109" i="12"/>
  <c r="X109" i="12"/>
  <c r="Y109" i="12"/>
  <c r="T110" i="12"/>
  <c r="U110" i="12"/>
  <c r="V110" i="12"/>
  <c r="X110" i="12"/>
  <c r="Y110" i="12"/>
  <c r="T111" i="12"/>
  <c r="U111" i="12"/>
  <c r="V111" i="12"/>
  <c r="W111" i="12"/>
  <c r="X111" i="12"/>
  <c r="Y111" i="12"/>
  <c r="T112" i="12"/>
  <c r="U112" i="12"/>
  <c r="V112" i="12"/>
  <c r="X112" i="12"/>
  <c r="Y112" i="12"/>
  <c r="T113" i="12"/>
  <c r="U113" i="12"/>
  <c r="V113" i="12"/>
  <c r="W113" i="12"/>
  <c r="X113" i="12"/>
  <c r="Y113" i="12"/>
  <c r="T114" i="12"/>
  <c r="U114" i="12"/>
  <c r="V114" i="12"/>
  <c r="X114" i="12"/>
  <c r="Y114" i="12"/>
  <c r="T115" i="12"/>
  <c r="U115" i="12"/>
  <c r="V115" i="12"/>
  <c r="W115" i="12"/>
  <c r="X115" i="12"/>
  <c r="Y115" i="12"/>
  <c r="T116" i="12"/>
  <c r="U116" i="12"/>
  <c r="V116" i="12"/>
  <c r="X116" i="12"/>
  <c r="Y116" i="12"/>
  <c r="T117" i="12"/>
  <c r="U117" i="12"/>
  <c r="V117" i="12"/>
  <c r="W117" i="12"/>
  <c r="X117" i="12"/>
  <c r="Y117" i="12"/>
  <c r="T118" i="12"/>
  <c r="U118" i="12"/>
  <c r="V118" i="12"/>
  <c r="X118" i="12"/>
  <c r="Y118" i="12"/>
  <c r="T119" i="12"/>
  <c r="U119" i="12"/>
  <c r="V119" i="12"/>
  <c r="W119" i="12"/>
  <c r="X119" i="12"/>
  <c r="Y119" i="12"/>
  <c r="T120" i="12"/>
  <c r="U120" i="12"/>
  <c r="V120" i="12"/>
  <c r="X120" i="12"/>
  <c r="Y120" i="12"/>
  <c r="T121" i="12"/>
  <c r="U121" i="12"/>
  <c r="V121" i="12"/>
  <c r="W121" i="12"/>
  <c r="X121" i="12"/>
  <c r="Y121" i="12"/>
  <c r="T122" i="12"/>
  <c r="U122" i="12"/>
  <c r="V122" i="12"/>
  <c r="X122" i="12"/>
  <c r="Y122" i="12"/>
  <c r="T123" i="12"/>
  <c r="U123" i="12"/>
  <c r="V123" i="12"/>
  <c r="W123" i="12"/>
  <c r="X123" i="12"/>
  <c r="Y123" i="12"/>
  <c r="T124" i="12"/>
  <c r="U124" i="12"/>
  <c r="V124" i="12"/>
  <c r="X124" i="12"/>
  <c r="Y124" i="12"/>
  <c r="T125" i="12"/>
  <c r="U125" i="12"/>
  <c r="V125" i="12"/>
  <c r="W125" i="12"/>
  <c r="X125" i="12"/>
  <c r="Y125" i="12"/>
  <c r="T126" i="12"/>
  <c r="U126" i="12"/>
  <c r="V126" i="12"/>
  <c r="X126" i="12"/>
  <c r="Y126" i="12"/>
  <c r="Z26" i="12"/>
  <c r="AA26" i="12"/>
  <c r="AB26" i="12"/>
  <c r="AC26" i="12"/>
  <c r="Z28" i="12"/>
  <c r="AA28" i="12"/>
  <c r="AB28" i="12"/>
  <c r="AC28" i="12"/>
  <c r="Z30" i="12"/>
  <c r="AA30" i="12"/>
  <c r="AB30" i="12"/>
  <c r="AC30" i="12"/>
  <c r="Z32" i="12"/>
  <c r="AA32" i="12"/>
  <c r="AB32" i="12"/>
  <c r="AC32" i="12"/>
  <c r="Z34" i="12"/>
  <c r="AA34" i="12"/>
  <c r="AB34" i="12"/>
  <c r="AC34" i="12"/>
  <c r="Z36" i="12"/>
  <c r="AA36" i="12"/>
  <c r="AB36" i="12"/>
  <c r="AC36" i="12"/>
  <c r="Z38" i="12"/>
  <c r="AA38" i="12"/>
  <c r="AB38" i="12"/>
  <c r="AC38" i="12"/>
  <c r="Z40" i="12"/>
  <c r="AA40" i="12"/>
  <c r="AB40" i="12"/>
  <c r="AC40" i="12"/>
  <c r="Z42" i="12"/>
  <c r="AA42" i="12"/>
  <c r="AB42" i="12"/>
  <c r="AC42" i="12"/>
  <c r="Z44" i="12"/>
  <c r="AA44" i="12"/>
  <c r="AB44" i="12"/>
  <c r="AC44" i="12"/>
  <c r="Z46" i="12"/>
  <c r="AA46" i="12"/>
  <c r="AB46" i="12"/>
  <c r="AC46" i="12"/>
  <c r="Z48" i="12"/>
  <c r="AA48" i="12"/>
  <c r="AB48" i="12"/>
  <c r="AC48" i="12"/>
  <c r="Z50" i="12"/>
  <c r="AA50" i="12"/>
  <c r="AB50" i="12"/>
  <c r="AC50" i="12"/>
  <c r="Z52" i="12"/>
  <c r="AA52" i="12"/>
  <c r="AB52" i="12"/>
  <c r="AC52" i="12"/>
  <c r="Z54" i="12"/>
  <c r="AA54" i="12"/>
  <c r="AB54" i="12"/>
  <c r="AC54" i="12"/>
  <c r="Z56" i="12"/>
  <c r="AA56" i="12"/>
  <c r="AB56" i="12"/>
  <c r="AC56" i="12"/>
  <c r="AD56" i="12"/>
  <c r="AE56" i="12"/>
  <c r="Z58" i="12"/>
  <c r="AA58" i="12"/>
  <c r="AB58" i="12"/>
  <c r="AC58" i="12"/>
  <c r="AD58" i="12"/>
  <c r="AE58" i="12"/>
  <c r="Z60" i="12"/>
  <c r="AA60" i="12"/>
  <c r="AB60" i="12"/>
  <c r="AC60" i="12"/>
  <c r="AD60" i="12"/>
  <c r="AE60" i="12"/>
  <c r="Z62" i="12"/>
  <c r="AA62" i="12"/>
  <c r="AB62" i="12"/>
  <c r="AC62" i="12"/>
  <c r="AD62" i="12"/>
  <c r="AE62" i="12"/>
  <c r="Z64" i="12"/>
  <c r="AA64" i="12"/>
  <c r="AB64" i="12"/>
  <c r="AC64" i="12"/>
  <c r="AD64" i="12"/>
  <c r="AE64" i="12"/>
  <c r="Z66" i="12"/>
  <c r="AA66" i="12"/>
  <c r="AB66" i="12"/>
  <c r="AC66" i="12"/>
  <c r="AD66" i="12"/>
  <c r="AE66" i="12"/>
  <c r="Z68" i="12"/>
  <c r="AA68" i="12"/>
  <c r="AB68" i="12"/>
  <c r="AC68" i="12"/>
  <c r="AD68" i="12"/>
  <c r="AE68" i="12"/>
  <c r="Z70" i="12"/>
  <c r="AA70" i="12"/>
  <c r="AB70" i="12"/>
  <c r="AC70" i="12"/>
  <c r="AD70" i="12"/>
  <c r="AE70" i="12"/>
  <c r="Z72" i="12"/>
  <c r="AA72" i="12"/>
  <c r="AB72" i="12"/>
  <c r="AC72" i="12"/>
  <c r="AD72" i="12"/>
  <c r="AE72" i="12"/>
  <c r="Z74" i="12"/>
  <c r="AA74" i="12"/>
  <c r="AB74" i="12"/>
  <c r="AC74" i="12"/>
  <c r="AD74" i="12"/>
  <c r="AE74" i="12"/>
  <c r="Z76" i="12"/>
  <c r="AA76" i="12"/>
  <c r="AB76" i="12"/>
  <c r="AC76" i="12"/>
  <c r="AD76" i="12"/>
  <c r="AE76" i="12"/>
  <c r="Z78" i="12"/>
  <c r="AA78" i="12"/>
  <c r="AB78" i="12"/>
  <c r="AC78" i="12"/>
  <c r="AD78" i="12"/>
  <c r="AE78" i="12"/>
  <c r="Z80" i="12"/>
  <c r="AA80" i="12"/>
  <c r="AB80" i="12"/>
  <c r="AC80" i="12"/>
  <c r="AD80" i="12"/>
  <c r="AE80" i="12"/>
  <c r="Z82" i="12"/>
  <c r="AA82" i="12"/>
  <c r="AB82" i="12"/>
  <c r="AC82" i="12"/>
  <c r="AD82" i="12"/>
  <c r="AE82" i="12"/>
  <c r="Z84" i="12"/>
  <c r="AA84" i="12"/>
  <c r="AB84" i="12"/>
  <c r="AC84" i="12"/>
  <c r="AD84" i="12"/>
  <c r="AE84" i="12"/>
  <c r="Z86" i="12"/>
  <c r="AA86" i="12"/>
  <c r="AB86" i="12"/>
  <c r="AC86" i="12"/>
  <c r="AD86" i="12"/>
  <c r="AE86" i="12"/>
  <c r="Z88" i="12"/>
  <c r="AA88" i="12"/>
  <c r="AB88" i="12"/>
  <c r="AC88" i="12"/>
  <c r="AD88" i="12"/>
  <c r="AE88" i="12"/>
  <c r="Z90" i="12"/>
  <c r="AA90" i="12"/>
  <c r="AB90" i="12"/>
  <c r="AC90" i="12"/>
  <c r="AD90" i="12"/>
  <c r="AE90" i="12"/>
  <c r="Z92" i="12"/>
  <c r="AA92" i="12"/>
  <c r="AB92" i="12"/>
  <c r="AC92" i="12"/>
  <c r="AD92" i="12"/>
  <c r="AE92" i="12"/>
  <c r="Z94" i="12"/>
  <c r="AA94" i="12"/>
  <c r="AB94" i="12"/>
  <c r="AC94" i="12"/>
  <c r="AD94" i="12"/>
  <c r="AE94" i="12"/>
  <c r="Z96" i="12"/>
  <c r="AA96" i="12"/>
  <c r="AB96" i="12"/>
  <c r="AC96" i="12"/>
  <c r="AD96" i="12"/>
  <c r="AE96" i="12"/>
  <c r="Z98" i="12"/>
  <c r="AA98" i="12"/>
  <c r="AB98" i="12"/>
  <c r="AC98" i="12"/>
  <c r="AD98" i="12"/>
  <c r="AE98" i="12"/>
  <c r="Z100" i="12"/>
  <c r="AA100" i="12"/>
  <c r="AB100" i="12"/>
  <c r="AC100" i="12"/>
  <c r="AD100" i="12"/>
  <c r="AE100" i="12"/>
  <c r="Z102" i="12"/>
  <c r="AA102" i="12"/>
  <c r="AB102" i="12"/>
  <c r="AC102" i="12"/>
  <c r="AD102" i="12"/>
  <c r="AE102" i="12"/>
  <c r="Z104" i="12"/>
  <c r="AA104" i="12"/>
  <c r="AB104" i="12"/>
  <c r="AC104" i="12"/>
  <c r="AD104" i="12"/>
  <c r="AE104" i="12"/>
  <c r="Z106" i="12"/>
  <c r="AA106" i="12"/>
  <c r="AB106" i="12"/>
  <c r="AC106" i="12"/>
  <c r="AD106" i="12"/>
  <c r="AE106" i="12"/>
  <c r="Z108" i="12"/>
  <c r="AA108" i="12"/>
  <c r="AB108" i="12"/>
  <c r="AC108" i="12"/>
  <c r="AD108" i="12"/>
  <c r="AE108" i="12"/>
  <c r="Z110" i="12"/>
  <c r="AA110" i="12"/>
  <c r="AB110" i="12"/>
  <c r="AC110" i="12"/>
  <c r="AD110" i="12"/>
  <c r="AE110" i="12"/>
  <c r="Z112" i="12"/>
  <c r="AA112" i="12"/>
  <c r="AB112" i="12"/>
  <c r="AC112" i="12"/>
  <c r="AD112" i="12"/>
  <c r="AE112" i="12"/>
  <c r="Z114" i="12"/>
  <c r="AA114" i="12"/>
  <c r="AB114" i="12"/>
  <c r="AC114" i="12"/>
  <c r="AD114" i="12"/>
  <c r="AE114" i="12"/>
  <c r="Z116" i="12"/>
  <c r="AA116" i="12"/>
  <c r="AB116" i="12"/>
  <c r="AC116" i="12"/>
  <c r="AD116" i="12"/>
  <c r="AE116" i="12"/>
  <c r="Z118" i="12"/>
  <c r="AA118" i="12"/>
  <c r="AB118" i="12"/>
  <c r="AC118" i="12"/>
  <c r="AD118" i="12"/>
  <c r="AE118" i="12"/>
  <c r="Z120" i="12"/>
  <c r="AA120" i="12"/>
  <c r="AB120" i="12"/>
  <c r="AC120" i="12"/>
  <c r="AD120" i="12"/>
  <c r="AE120" i="12"/>
  <c r="Z122" i="12"/>
  <c r="AA122" i="12"/>
  <c r="AB122" i="12"/>
  <c r="AC122" i="12"/>
  <c r="AD122" i="12"/>
  <c r="AE122" i="12"/>
  <c r="Z124" i="12"/>
  <c r="AA124" i="12"/>
  <c r="AB124" i="12"/>
  <c r="AC124" i="12"/>
  <c r="AD124" i="12"/>
  <c r="AE124" i="12"/>
  <c r="Z126" i="12"/>
  <c r="AA126" i="12"/>
  <c r="AB126" i="12"/>
  <c r="AC126" i="12"/>
  <c r="AD126" i="12"/>
  <c r="AE126" i="12"/>
  <c r="AG11" i="2" l="1"/>
  <c r="AG12" i="2"/>
  <c r="AG13" i="2"/>
  <c r="AG14" i="2"/>
  <c r="AH14" i="2" s="1"/>
  <c r="AG15" i="2"/>
  <c r="AH15" i="2" s="1"/>
  <c r="AG16" i="2"/>
  <c r="AG17" i="2"/>
  <c r="AG18" i="2"/>
  <c r="AH18" i="2" s="1"/>
  <c r="AG19" i="2"/>
  <c r="AH19" i="2" s="1"/>
  <c r="AG20" i="2"/>
  <c r="AG21" i="2"/>
  <c r="AH21" i="2" s="1"/>
  <c r="AG22" i="2"/>
  <c r="AG23" i="2"/>
  <c r="AH23" i="2" s="1"/>
  <c r="AG24" i="2"/>
  <c r="AG25" i="2"/>
  <c r="AG26" i="2"/>
  <c r="AH26" i="2" s="1"/>
  <c r="AG27" i="2"/>
  <c r="AH27" i="2" s="1"/>
  <c r="AG28" i="2"/>
  <c r="AG29" i="2"/>
  <c r="AG30" i="2"/>
  <c r="AH30" i="2" s="1"/>
  <c r="AG31" i="2"/>
  <c r="AH31" i="2" s="1"/>
  <c r="AG32" i="2"/>
  <c r="AG33" i="2"/>
  <c r="AG34" i="2"/>
  <c r="AH34" i="2" s="1"/>
  <c r="AG35" i="2"/>
  <c r="AH35" i="2" s="1"/>
  <c r="AG36" i="2"/>
  <c r="AG37" i="2"/>
  <c r="AH37" i="2" s="1"/>
  <c r="AG38" i="2"/>
  <c r="AG39" i="2"/>
  <c r="AH39" i="2" s="1"/>
  <c r="AG40" i="2"/>
  <c r="AG41" i="2"/>
  <c r="AG42" i="2"/>
  <c r="AH42" i="2" s="1"/>
  <c r="AG43" i="2"/>
  <c r="AH43" i="2" s="1"/>
  <c r="AG44" i="2"/>
  <c r="AG45" i="2"/>
  <c r="AG46" i="2"/>
  <c r="AH46" i="2" s="1"/>
  <c r="AG47" i="2"/>
  <c r="AG48" i="2"/>
  <c r="AG49" i="2"/>
  <c r="AG50" i="2"/>
  <c r="AH50" i="2" s="1"/>
  <c r="AG51" i="2"/>
  <c r="AH51" i="2" s="1"/>
  <c r="AG52" i="2"/>
  <c r="AG53" i="2"/>
  <c r="AH53" i="2" s="1"/>
  <c r="AG54" i="2"/>
  <c r="AH54" i="2" s="1"/>
  <c r="AG55" i="2"/>
  <c r="AH55" i="2" s="1"/>
  <c r="AG56" i="2"/>
  <c r="AG57" i="2"/>
  <c r="AG58" i="2"/>
  <c r="AH58" i="2" s="1"/>
  <c r="AG59" i="2"/>
  <c r="AH59" i="2" s="1"/>
  <c r="AG60" i="2"/>
  <c r="AG61" i="2"/>
  <c r="AG62" i="2"/>
  <c r="AH62" i="2" s="1"/>
  <c r="AG63" i="2"/>
  <c r="AH63" i="2" s="1"/>
  <c r="AG64" i="2"/>
  <c r="AG65" i="2"/>
  <c r="AG66" i="2"/>
  <c r="AH66" i="2" s="1"/>
  <c r="AG67" i="2"/>
  <c r="AH67" i="2" s="1"/>
  <c r="AG68" i="2"/>
  <c r="AG69" i="2"/>
  <c r="AG70" i="2"/>
  <c r="AH70" i="2" s="1"/>
  <c r="AG71" i="2"/>
  <c r="AH71" i="2" s="1"/>
  <c r="AG72" i="2"/>
  <c r="AG73" i="2"/>
  <c r="AG74" i="2"/>
  <c r="AH74" i="2" s="1"/>
  <c r="AG75" i="2"/>
  <c r="AH75" i="2" s="1"/>
  <c r="AG76" i="2"/>
  <c r="AG77" i="2"/>
  <c r="AG78" i="2"/>
  <c r="AH78" i="2" s="1"/>
  <c r="AG79" i="2"/>
  <c r="AH79" i="2" s="1"/>
  <c r="AG80" i="2"/>
  <c r="AG81" i="2"/>
  <c r="AH81" i="2" s="1"/>
  <c r="AG82" i="2"/>
  <c r="AH82" i="2" s="1"/>
  <c r="AG83" i="2"/>
  <c r="AH83" i="2" s="1"/>
  <c r="AG84" i="2"/>
  <c r="AG85" i="2"/>
  <c r="AG86" i="2"/>
  <c r="AH86" i="2" s="1"/>
  <c r="AG87" i="2"/>
  <c r="AH87" i="2" s="1"/>
  <c r="AG88" i="2"/>
  <c r="AG89" i="2"/>
  <c r="AH89" i="2" s="1"/>
  <c r="AG90" i="2"/>
  <c r="AH90" i="2" s="1"/>
  <c r="AG91" i="2"/>
  <c r="AH91" i="2" s="1"/>
  <c r="AG92" i="2"/>
  <c r="AG93" i="2"/>
  <c r="AG94" i="2"/>
  <c r="AH94" i="2" s="1"/>
  <c r="AG95" i="2"/>
  <c r="AH95" i="2" s="1"/>
  <c r="AG96" i="2"/>
  <c r="AG97" i="2"/>
  <c r="AG98" i="2"/>
  <c r="AH98" i="2" s="1"/>
  <c r="AG99" i="2"/>
  <c r="AG100" i="2"/>
  <c r="AG101" i="2"/>
  <c r="AG102" i="2"/>
  <c r="AG103" i="2"/>
  <c r="AH103" i="2" s="1"/>
  <c r="AG104" i="2"/>
  <c r="AG105" i="2"/>
  <c r="AG106" i="2"/>
  <c r="AH106" i="2" s="1"/>
  <c r="AG107" i="2"/>
  <c r="AH107" i="2" s="1"/>
  <c r="AG108" i="2"/>
  <c r="AG109" i="2"/>
  <c r="AH109" i="2" s="1"/>
  <c r="AG110" i="2"/>
  <c r="AH110" i="2" s="1"/>
  <c r="AG111" i="2"/>
  <c r="AH111" i="2" s="1"/>
  <c r="AG112" i="2"/>
  <c r="AG113" i="2"/>
  <c r="AG114" i="2"/>
  <c r="AH114" i="2" s="1"/>
  <c r="AG115" i="2"/>
  <c r="AH115" i="2" s="1"/>
  <c r="AG116" i="2"/>
  <c r="AG117" i="2"/>
  <c r="AG118" i="2"/>
  <c r="AH118" i="2" s="1"/>
  <c r="AG119" i="2"/>
  <c r="AH119" i="2" s="1"/>
  <c r="AG120" i="2"/>
  <c r="AG121" i="2"/>
  <c r="AH121" i="2" s="1"/>
  <c r="AG122" i="2"/>
  <c r="AH122" i="2" s="1"/>
  <c r="AG123" i="2"/>
  <c r="AH123" i="2" s="1"/>
  <c r="AG124" i="2"/>
  <c r="AG125" i="2"/>
  <c r="AG126" i="2"/>
  <c r="AH126" i="2" s="1"/>
  <c r="AG127" i="2"/>
  <c r="AH127" i="2" s="1"/>
  <c r="AG128" i="2"/>
  <c r="AG129" i="2"/>
  <c r="AG130" i="2"/>
  <c r="AH130" i="2" s="1"/>
  <c r="AG131" i="2"/>
  <c r="AH131" i="2" s="1"/>
  <c r="AG132" i="2"/>
  <c r="AG133" i="2"/>
  <c r="AG134" i="2"/>
  <c r="AH134" i="2" s="1"/>
  <c r="AG135" i="2"/>
  <c r="AH135" i="2" s="1"/>
  <c r="AG136" i="2"/>
  <c r="AG137" i="2"/>
  <c r="AG138" i="2"/>
  <c r="AG139" i="2"/>
  <c r="AH139" i="2" s="1"/>
  <c r="AG140" i="2"/>
  <c r="AG141" i="2"/>
  <c r="AH141" i="2" s="1"/>
  <c r="AG142" i="2"/>
  <c r="AH142" i="2" s="1"/>
  <c r="AG143" i="2"/>
  <c r="AH143" i="2" s="1"/>
  <c r="AG144" i="2"/>
  <c r="AG145" i="2"/>
  <c r="AG146" i="2"/>
  <c r="AG147" i="2"/>
  <c r="AH147" i="2" s="1"/>
  <c r="AG148" i="2"/>
  <c r="AG149" i="2"/>
  <c r="AG150" i="2"/>
  <c r="AH150" i="2" s="1"/>
  <c r="AG151" i="2"/>
  <c r="AH151" i="2" s="1"/>
  <c r="AG152" i="2"/>
  <c r="AG153" i="2"/>
  <c r="AH153" i="2" s="1"/>
  <c r="AG154" i="2"/>
  <c r="AH154" i="2" s="1"/>
  <c r="AG155" i="2"/>
  <c r="AH155" i="2" s="1"/>
  <c r="AG156" i="2"/>
  <c r="AG157" i="2"/>
  <c r="AG158" i="2"/>
  <c r="AG159" i="2"/>
  <c r="AH159" i="2" s="1"/>
  <c r="AG160" i="2"/>
  <c r="AG161" i="2"/>
  <c r="AG162" i="2"/>
  <c r="AH162" i="2" s="1"/>
  <c r="AG163" i="2"/>
  <c r="AH163" i="2" s="1"/>
  <c r="AG164" i="2"/>
  <c r="AG165" i="2"/>
  <c r="AG166" i="2"/>
  <c r="AG167" i="2"/>
  <c r="AH167" i="2" s="1"/>
  <c r="AG168" i="2"/>
  <c r="AG169" i="2"/>
  <c r="AG170" i="2"/>
  <c r="AH170" i="2" s="1"/>
  <c r="AG171" i="2"/>
  <c r="AH171" i="2" s="1"/>
  <c r="AG172" i="2"/>
  <c r="AG173" i="2"/>
  <c r="AH173" i="2" s="1"/>
  <c r="AG174" i="2"/>
  <c r="AH174" i="2" s="1"/>
  <c r="AG175" i="2"/>
  <c r="AH175" i="2" s="1"/>
  <c r="AG176" i="2"/>
  <c r="AG177" i="2"/>
  <c r="AG178" i="2"/>
  <c r="AH178" i="2" s="1"/>
  <c r="AG179" i="2"/>
  <c r="AH179" i="2" s="1"/>
  <c r="AG180" i="2"/>
  <c r="AG181" i="2"/>
  <c r="AG182" i="2"/>
  <c r="AH182" i="2" s="1"/>
  <c r="AG183" i="2"/>
  <c r="AH183" i="2" s="1"/>
  <c r="AG184" i="2"/>
  <c r="AG185" i="2"/>
  <c r="AH185" i="2" s="1"/>
  <c r="AG186" i="2"/>
  <c r="AH186" i="2" s="1"/>
  <c r="AG187" i="2"/>
  <c r="AH187" i="2" s="1"/>
  <c r="AG188" i="2"/>
  <c r="AG189" i="2"/>
  <c r="AG190" i="2"/>
  <c r="AH190" i="2" s="1"/>
  <c r="AG191" i="2"/>
  <c r="AH191" i="2" s="1"/>
  <c r="AG192" i="2"/>
  <c r="AG193" i="2"/>
  <c r="AG194" i="2"/>
  <c r="AH194" i="2" s="1"/>
  <c r="AG195" i="2"/>
  <c r="AH195" i="2" s="1"/>
  <c r="AG196" i="2"/>
  <c r="AG197" i="2"/>
  <c r="AG198" i="2"/>
  <c r="AH198" i="2" s="1"/>
  <c r="AG199" i="2"/>
  <c r="AH199" i="2" s="1"/>
  <c r="AG200" i="2"/>
  <c r="AG201" i="2"/>
  <c r="AG202" i="2"/>
  <c r="AG203" i="2"/>
  <c r="AH203" i="2" s="1"/>
  <c r="AG204" i="2"/>
  <c r="AG205" i="2"/>
  <c r="AH205" i="2" s="1"/>
  <c r="AG206" i="2"/>
  <c r="AH206" i="2" s="1"/>
  <c r="AG207" i="2"/>
  <c r="AH207" i="2" s="1"/>
  <c r="AG208" i="2"/>
  <c r="AG209" i="2"/>
  <c r="AG210" i="2"/>
  <c r="AG211" i="2"/>
  <c r="AH211" i="2" s="1"/>
  <c r="AG212" i="2"/>
  <c r="AG213" i="2"/>
  <c r="AG214" i="2"/>
  <c r="AH214" i="2" s="1"/>
  <c r="AG215" i="2"/>
  <c r="AH215" i="2" s="1"/>
  <c r="AG216" i="2"/>
  <c r="AG217" i="2"/>
  <c r="AH217" i="2" s="1"/>
  <c r="AG218" i="2"/>
  <c r="AH218" i="2" s="1"/>
  <c r="AG219" i="2"/>
  <c r="AH219" i="2" s="1"/>
  <c r="AG220" i="2"/>
  <c r="AG221" i="2"/>
  <c r="AG222" i="2"/>
  <c r="AG223" i="2"/>
  <c r="AH223" i="2" s="1"/>
  <c r="AG224" i="2"/>
  <c r="AG225" i="2"/>
  <c r="AG226" i="2"/>
  <c r="AH226" i="2" s="1"/>
  <c r="AG227" i="2"/>
  <c r="AH227" i="2" s="1"/>
  <c r="AG228" i="2"/>
  <c r="AG229" i="2"/>
  <c r="AG230" i="2"/>
  <c r="AG231" i="2"/>
  <c r="AH231" i="2" s="1"/>
  <c r="AG232" i="2"/>
  <c r="AG233" i="2"/>
  <c r="AG234" i="2"/>
  <c r="AH234" i="2" s="1"/>
  <c r="AG235" i="2"/>
  <c r="AH235" i="2" s="1"/>
  <c r="AG236" i="2"/>
  <c r="AG237" i="2"/>
  <c r="AH237" i="2" s="1"/>
  <c r="AG238" i="2"/>
  <c r="AH238" i="2" s="1"/>
  <c r="AG239" i="2"/>
  <c r="AH239" i="2" s="1"/>
  <c r="AG240" i="2"/>
  <c r="AG241" i="2"/>
  <c r="AG242" i="2"/>
  <c r="AH242" i="2" s="1"/>
  <c r="AG243" i="2"/>
  <c r="AH243" i="2" s="1"/>
  <c r="AG244" i="2"/>
  <c r="AG245" i="2"/>
  <c r="AG246" i="2"/>
  <c r="AH246" i="2" s="1"/>
  <c r="AG247" i="2"/>
  <c r="AH247" i="2" s="1"/>
  <c r="AG248" i="2"/>
  <c r="AG249" i="2"/>
  <c r="AG250" i="2"/>
  <c r="AH250" i="2" s="1"/>
  <c r="AG251" i="2"/>
  <c r="AH251" i="2" s="1"/>
  <c r="AG252" i="2"/>
  <c r="AG253" i="2"/>
  <c r="AG254" i="2"/>
  <c r="AH254" i="2" s="1"/>
  <c r="AG255" i="2"/>
  <c r="AH255" i="2" s="1"/>
  <c r="AG256" i="2"/>
  <c r="AG257" i="2"/>
  <c r="AH257" i="2" s="1"/>
  <c r="AG258" i="2"/>
  <c r="AG259" i="2"/>
  <c r="AH259" i="2" s="1"/>
  <c r="AG260" i="2"/>
  <c r="AG261" i="2"/>
  <c r="AG262" i="2"/>
  <c r="AH262" i="2" s="1"/>
  <c r="AG263" i="2"/>
  <c r="AH263" i="2" s="1"/>
  <c r="AG264" i="2"/>
  <c r="AG265" i="2"/>
  <c r="AG266" i="2"/>
  <c r="AH266" i="2" s="1"/>
  <c r="AG267" i="2"/>
  <c r="AH267" i="2" s="1"/>
  <c r="AG268" i="2"/>
  <c r="AG269" i="2"/>
  <c r="AG270" i="2"/>
  <c r="AG271" i="2"/>
  <c r="AH271" i="2" s="1"/>
  <c r="AG272" i="2"/>
  <c r="AG273" i="2"/>
  <c r="AH273" i="2" s="1"/>
  <c r="AG274" i="2"/>
  <c r="AG275" i="2"/>
  <c r="AH275" i="2" s="1"/>
  <c r="AG276" i="2"/>
  <c r="AG277" i="2"/>
  <c r="AG278" i="2"/>
  <c r="AG279" i="2"/>
  <c r="AG280" i="2"/>
  <c r="AG281" i="2"/>
  <c r="AG282" i="2"/>
  <c r="AH282" i="2" s="1"/>
  <c r="AG283" i="2"/>
  <c r="AH283" i="2" s="1"/>
  <c r="AG284" i="2"/>
  <c r="AG285" i="2"/>
  <c r="AG286" i="2"/>
  <c r="AG287" i="2"/>
  <c r="AH287" i="2" s="1"/>
  <c r="AG288" i="2"/>
  <c r="AG289" i="2"/>
  <c r="AH289" i="2" s="1"/>
  <c r="AG290" i="2"/>
  <c r="AH290" i="2" s="1"/>
  <c r="AG291" i="2"/>
  <c r="AH291" i="2" s="1"/>
  <c r="AG292" i="2"/>
  <c r="AG293" i="2"/>
  <c r="AG294" i="2"/>
  <c r="AG295" i="2"/>
  <c r="AH295" i="2" s="1"/>
  <c r="AG296" i="2"/>
  <c r="AG297" i="2"/>
  <c r="AG298" i="2"/>
  <c r="AH298" i="2" s="1"/>
  <c r="AG299" i="2"/>
  <c r="AH299" i="2" s="1"/>
  <c r="AG300" i="2"/>
  <c r="AG301" i="2"/>
  <c r="AG302" i="2"/>
  <c r="AH302" i="2" s="1"/>
  <c r="AG303" i="2"/>
  <c r="AH303" i="2" s="1"/>
  <c r="AG304" i="2"/>
  <c r="AG305" i="2"/>
  <c r="AH305" i="2" s="1"/>
  <c r="AG306" i="2"/>
  <c r="AH306" i="2" s="1"/>
  <c r="AG307" i="2"/>
  <c r="AH307" i="2" s="1"/>
  <c r="AG308" i="2"/>
  <c r="AG309" i="2"/>
  <c r="AG10" i="2"/>
  <c r="AH10" i="2" s="1"/>
  <c r="AI11" i="2"/>
  <c r="AJ11" i="2" s="1"/>
  <c r="AI12" i="2"/>
  <c r="AI13" i="2"/>
  <c r="AI14" i="2"/>
  <c r="AJ14" i="2" s="1"/>
  <c r="AI15" i="2"/>
  <c r="AJ15" i="2" s="1"/>
  <c r="AI16" i="2"/>
  <c r="AI17" i="2"/>
  <c r="AI18" i="2"/>
  <c r="AI19" i="2"/>
  <c r="AJ19" i="2" s="1"/>
  <c r="AI20" i="2"/>
  <c r="AI21" i="2"/>
  <c r="AI22" i="2"/>
  <c r="AJ22" i="2" s="1"/>
  <c r="AI23" i="2"/>
  <c r="AJ23" i="2" s="1"/>
  <c r="AI24" i="2"/>
  <c r="AI25" i="2"/>
  <c r="AI26" i="2"/>
  <c r="AJ26" i="2" s="1"/>
  <c r="AI27" i="2"/>
  <c r="AJ27" i="2" s="1"/>
  <c r="AI28" i="2"/>
  <c r="AI29" i="2"/>
  <c r="AI30" i="2"/>
  <c r="AJ30" i="2" s="1"/>
  <c r="AI31" i="2"/>
  <c r="AJ31" i="2" s="1"/>
  <c r="AI32" i="2"/>
  <c r="AI33" i="2"/>
  <c r="AI34" i="2"/>
  <c r="AI35" i="2"/>
  <c r="AJ35" i="2" s="1"/>
  <c r="AI36" i="2"/>
  <c r="AI37" i="2"/>
  <c r="AI38" i="2"/>
  <c r="AJ38" i="2" s="1"/>
  <c r="AI39" i="2"/>
  <c r="AJ39" i="2" s="1"/>
  <c r="AI40" i="2"/>
  <c r="AI41" i="2"/>
  <c r="AI42" i="2"/>
  <c r="AJ42" i="2" s="1"/>
  <c r="AI43" i="2"/>
  <c r="AJ43" i="2" s="1"/>
  <c r="AI44" i="2"/>
  <c r="AI45" i="2"/>
  <c r="AI46" i="2"/>
  <c r="AJ46" i="2" s="1"/>
  <c r="AI47" i="2"/>
  <c r="AJ47" i="2" s="1"/>
  <c r="AI48" i="2"/>
  <c r="AI49" i="2"/>
  <c r="AI50" i="2"/>
  <c r="AI51" i="2"/>
  <c r="AJ51" i="2" s="1"/>
  <c r="AI52" i="2"/>
  <c r="AI53" i="2"/>
  <c r="AI54" i="2"/>
  <c r="AJ54" i="2" s="1"/>
  <c r="AI55" i="2"/>
  <c r="AJ55" i="2" s="1"/>
  <c r="AI56" i="2"/>
  <c r="AI57" i="2"/>
  <c r="AJ57" i="2" s="1"/>
  <c r="AI58" i="2"/>
  <c r="AJ58" i="2" s="1"/>
  <c r="AI59" i="2"/>
  <c r="AJ59" i="2" s="1"/>
  <c r="AI60" i="2"/>
  <c r="AI61" i="2"/>
  <c r="AI62" i="2"/>
  <c r="AJ62" i="2" s="1"/>
  <c r="AI63" i="2"/>
  <c r="AJ63" i="2" s="1"/>
  <c r="AI64" i="2"/>
  <c r="AI65" i="2"/>
  <c r="AJ65" i="2" s="1"/>
  <c r="AI66" i="2"/>
  <c r="AJ66" i="2" s="1"/>
  <c r="AI67" i="2"/>
  <c r="AJ67" i="2" s="1"/>
  <c r="AI68" i="2"/>
  <c r="AI69" i="2"/>
  <c r="AI70" i="2"/>
  <c r="AJ70" i="2" s="1"/>
  <c r="AI71" i="2"/>
  <c r="AJ71" i="2" s="1"/>
  <c r="AI72" i="2"/>
  <c r="AI73" i="2"/>
  <c r="AJ73" i="2" s="1"/>
  <c r="AI74" i="2"/>
  <c r="AJ74" i="2" s="1"/>
  <c r="AI75" i="2"/>
  <c r="AJ75" i="2" s="1"/>
  <c r="AI76" i="2"/>
  <c r="AI77" i="2"/>
  <c r="AJ77" i="2" s="1"/>
  <c r="AI78" i="2"/>
  <c r="AI79" i="2"/>
  <c r="AJ79" i="2" s="1"/>
  <c r="AI80" i="2"/>
  <c r="AI81" i="2"/>
  <c r="AJ81" i="2" s="1"/>
  <c r="AI82" i="2"/>
  <c r="AI83" i="2"/>
  <c r="AJ83" i="2" s="1"/>
  <c r="AI84" i="2"/>
  <c r="AI85" i="2"/>
  <c r="AI86" i="2"/>
  <c r="AJ86" i="2" s="1"/>
  <c r="AI87" i="2"/>
  <c r="AJ87" i="2" s="1"/>
  <c r="AI88" i="2"/>
  <c r="AI89" i="2"/>
  <c r="AJ89" i="2" s="1"/>
  <c r="AI90" i="2"/>
  <c r="AJ90" i="2" s="1"/>
  <c r="AI91" i="2"/>
  <c r="AJ91" i="2" s="1"/>
  <c r="AI92" i="2"/>
  <c r="AI93" i="2"/>
  <c r="AJ93" i="2" s="1"/>
  <c r="AI94" i="2"/>
  <c r="AI95" i="2"/>
  <c r="AJ95" i="2" s="1"/>
  <c r="AI96" i="2"/>
  <c r="AI97" i="2"/>
  <c r="AJ97" i="2" s="1"/>
  <c r="AI98" i="2"/>
  <c r="AI99" i="2"/>
  <c r="AJ99" i="2" s="1"/>
  <c r="AI100" i="2"/>
  <c r="AI101" i="2"/>
  <c r="AJ101" i="2" s="1"/>
  <c r="AI102" i="2"/>
  <c r="AJ102" i="2" s="1"/>
  <c r="AI103" i="2"/>
  <c r="AJ103" i="2" s="1"/>
  <c r="AI104" i="2"/>
  <c r="AI105" i="2"/>
  <c r="AJ105" i="2" s="1"/>
  <c r="AI106" i="2"/>
  <c r="AI107" i="2"/>
  <c r="AJ107" i="2" s="1"/>
  <c r="AI108" i="2"/>
  <c r="AI109" i="2"/>
  <c r="AJ109" i="2" s="1"/>
  <c r="AI110" i="2"/>
  <c r="AJ110" i="2" s="1"/>
  <c r="AI111" i="2"/>
  <c r="AJ111" i="2" s="1"/>
  <c r="AI112" i="2"/>
  <c r="AI113" i="2"/>
  <c r="AJ113" i="2" s="1"/>
  <c r="AI114" i="2"/>
  <c r="AI115" i="2"/>
  <c r="AJ115" i="2" s="1"/>
  <c r="AI116" i="2"/>
  <c r="AI117" i="2"/>
  <c r="AJ117" i="2" s="1"/>
  <c r="AI118" i="2"/>
  <c r="AJ118" i="2" s="1"/>
  <c r="AI119" i="2"/>
  <c r="AJ119" i="2" s="1"/>
  <c r="AI120" i="2"/>
  <c r="AI121" i="2"/>
  <c r="AJ121" i="2" s="1"/>
  <c r="AI122" i="2"/>
  <c r="AI123" i="2"/>
  <c r="AJ123" i="2" s="1"/>
  <c r="AI124" i="2"/>
  <c r="AI125" i="2"/>
  <c r="AJ125" i="2" s="1"/>
  <c r="AI126" i="2"/>
  <c r="AJ126" i="2" s="1"/>
  <c r="AI127" i="2"/>
  <c r="AJ127" i="2" s="1"/>
  <c r="AI128" i="2"/>
  <c r="AI129" i="2"/>
  <c r="AJ129" i="2" s="1"/>
  <c r="AI130" i="2"/>
  <c r="AI131" i="2"/>
  <c r="AJ131" i="2" s="1"/>
  <c r="AI132" i="2"/>
  <c r="AI133" i="2"/>
  <c r="AJ133" i="2" s="1"/>
  <c r="AI134" i="2"/>
  <c r="AJ134" i="2" s="1"/>
  <c r="AI135" i="2"/>
  <c r="AJ135" i="2" s="1"/>
  <c r="AI136" i="2"/>
  <c r="AI137" i="2"/>
  <c r="AJ137" i="2" s="1"/>
  <c r="AI138" i="2"/>
  <c r="AI139" i="2"/>
  <c r="AJ139" i="2" s="1"/>
  <c r="AI140" i="2"/>
  <c r="AI141" i="2"/>
  <c r="AJ141" i="2" s="1"/>
  <c r="AI142" i="2"/>
  <c r="AJ142" i="2" s="1"/>
  <c r="AI143" i="2"/>
  <c r="AJ143" i="2" s="1"/>
  <c r="AI144" i="2"/>
  <c r="AI145" i="2"/>
  <c r="AJ145" i="2" s="1"/>
  <c r="AI146" i="2"/>
  <c r="AI147" i="2"/>
  <c r="AJ147" i="2" s="1"/>
  <c r="AI148" i="2"/>
  <c r="AI149" i="2"/>
  <c r="AJ149" i="2" s="1"/>
  <c r="AI150" i="2"/>
  <c r="AJ150" i="2" s="1"/>
  <c r="AI151" i="2"/>
  <c r="AJ151" i="2" s="1"/>
  <c r="AI152" i="2"/>
  <c r="AI153" i="2"/>
  <c r="AJ153" i="2" s="1"/>
  <c r="AI154" i="2"/>
  <c r="AI155" i="2"/>
  <c r="AJ155" i="2" s="1"/>
  <c r="AI156" i="2"/>
  <c r="AI157" i="2"/>
  <c r="AJ157" i="2" s="1"/>
  <c r="AI158" i="2"/>
  <c r="AJ158" i="2" s="1"/>
  <c r="AI159" i="2"/>
  <c r="AJ159" i="2" s="1"/>
  <c r="AI160" i="2"/>
  <c r="AI161" i="2"/>
  <c r="AJ161" i="2" s="1"/>
  <c r="AI162" i="2"/>
  <c r="AI163" i="2"/>
  <c r="AJ163" i="2" s="1"/>
  <c r="AI164" i="2"/>
  <c r="AI165" i="2"/>
  <c r="AJ165" i="2" s="1"/>
  <c r="AI166" i="2"/>
  <c r="AJ166" i="2" s="1"/>
  <c r="AI167" i="2"/>
  <c r="AJ167" i="2" s="1"/>
  <c r="AI168" i="2"/>
  <c r="AI169" i="2"/>
  <c r="AJ169" i="2" s="1"/>
  <c r="AI170" i="2"/>
  <c r="AI171" i="2"/>
  <c r="AJ171" i="2" s="1"/>
  <c r="AI172" i="2"/>
  <c r="AI173" i="2"/>
  <c r="AJ173" i="2" s="1"/>
  <c r="AI174" i="2"/>
  <c r="AJ174" i="2" s="1"/>
  <c r="AI175" i="2"/>
  <c r="AJ175" i="2" s="1"/>
  <c r="AI176" i="2"/>
  <c r="AI177" i="2"/>
  <c r="AJ177" i="2" s="1"/>
  <c r="AI178" i="2"/>
  <c r="AI179" i="2"/>
  <c r="AJ179" i="2" s="1"/>
  <c r="AI180" i="2"/>
  <c r="AI181" i="2"/>
  <c r="AJ181" i="2" s="1"/>
  <c r="AI182" i="2"/>
  <c r="AJ182" i="2" s="1"/>
  <c r="AI183" i="2"/>
  <c r="AJ183" i="2" s="1"/>
  <c r="AI184" i="2"/>
  <c r="AI185" i="2"/>
  <c r="AJ185" i="2" s="1"/>
  <c r="AI186" i="2"/>
  <c r="AI187" i="2"/>
  <c r="AJ187" i="2" s="1"/>
  <c r="AI188" i="2"/>
  <c r="AI189" i="2"/>
  <c r="AJ189" i="2" s="1"/>
  <c r="AI190" i="2"/>
  <c r="AJ190" i="2" s="1"/>
  <c r="AI191" i="2"/>
  <c r="AJ191" i="2" s="1"/>
  <c r="AI192" i="2"/>
  <c r="AI193" i="2"/>
  <c r="AJ193" i="2" s="1"/>
  <c r="AI194" i="2"/>
  <c r="AI195" i="2"/>
  <c r="AJ195" i="2" s="1"/>
  <c r="AI196" i="2"/>
  <c r="AI197" i="2"/>
  <c r="AJ197" i="2" s="1"/>
  <c r="AI198" i="2"/>
  <c r="AJ198" i="2" s="1"/>
  <c r="AI199" i="2"/>
  <c r="AJ199" i="2" s="1"/>
  <c r="AI200" i="2"/>
  <c r="AI201" i="2"/>
  <c r="AJ201" i="2" s="1"/>
  <c r="AI202" i="2"/>
  <c r="AI203" i="2"/>
  <c r="AJ203" i="2" s="1"/>
  <c r="AI204" i="2"/>
  <c r="AI205" i="2"/>
  <c r="AJ205" i="2" s="1"/>
  <c r="AI206" i="2"/>
  <c r="AJ206" i="2" s="1"/>
  <c r="AI207" i="2"/>
  <c r="AJ207" i="2" s="1"/>
  <c r="AI208" i="2"/>
  <c r="AI209" i="2"/>
  <c r="AJ209" i="2" s="1"/>
  <c r="AI210" i="2"/>
  <c r="AI211" i="2"/>
  <c r="AJ211" i="2" s="1"/>
  <c r="AI212" i="2"/>
  <c r="AI213" i="2"/>
  <c r="AJ213" i="2" s="1"/>
  <c r="AI214" i="2"/>
  <c r="AJ214" i="2" s="1"/>
  <c r="AI215" i="2"/>
  <c r="AJ215" i="2" s="1"/>
  <c r="AI216" i="2"/>
  <c r="AI217" i="2"/>
  <c r="AJ217" i="2" s="1"/>
  <c r="AI218" i="2"/>
  <c r="AI219" i="2"/>
  <c r="AJ219" i="2" s="1"/>
  <c r="AI220" i="2"/>
  <c r="AI221" i="2"/>
  <c r="AJ221" i="2" s="1"/>
  <c r="AI222" i="2"/>
  <c r="AJ222" i="2" s="1"/>
  <c r="AI223" i="2"/>
  <c r="AJ223" i="2" s="1"/>
  <c r="AI224" i="2"/>
  <c r="AI225" i="2"/>
  <c r="AJ225" i="2" s="1"/>
  <c r="AI226" i="2"/>
  <c r="AI227" i="2"/>
  <c r="AJ227" i="2" s="1"/>
  <c r="AI228" i="2"/>
  <c r="AI229" i="2"/>
  <c r="AJ229" i="2" s="1"/>
  <c r="AI230" i="2"/>
  <c r="AJ230" i="2" s="1"/>
  <c r="AI231" i="2"/>
  <c r="AJ231" i="2" s="1"/>
  <c r="AI232" i="2"/>
  <c r="AI233" i="2"/>
  <c r="AJ233" i="2" s="1"/>
  <c r="AI234" i="2"/>
  <c r="AI235" i="2"/>
  <c r="AJ235" i="2" s="1"/>
  <c r="AI236" i="2"/>
  <c r="AI237" i="2"/>
  <c r="AJ237" i="2" s="1"/>
  <c r="AI238" i="2"/>
  <c r="AJ238" i="2" s="1"/>
  <c r="AI239" i="2"/>
  <c r="AJ239" i="2" s="1"/>
  <c r="AI240" i="2"/>
  <c r="AI241" i="2"/>
  <c r="AJ241" i="2" s="1"/>
  <c r="AI242" i="2"/>
  <c r="AI243" i="2"/>
  <c r="AJ243" i="2" s="1"/>
  <c r="AI244" i="2"/>
  <c r="AI245" i="2"/>
  <c r="AI246" i="2"/>
  <c r="AJ246" i="2" s="1"/>
  <c r="AI247" i="2"/>
  <c r="AJ247" i="2" s="1"/>
  <c r="AI248" i="2"/>
  <c r="AI249" i="2"/>
  <c r="AI250" i="2"/>
  <c r="AJ250" i="2" s="1"/>
  <c r="AI251" i="2"/>
  <c r="AJ251" i="2" s="1"/>
  <c r="AI252" i="2"/>
  <c r="AI253" i="2"/>
  <c r="AI254" i="2"/>
  <c r="AJ254" i="2" s="1"/>
  <c r="AI255" i="2"/>
  <c r="AJ255" i="2" s="1"/>
  <c r="AI256" i="2"/>
  <c r="AI257" i="2"/>
  <c r="AI258" i="2"/>
  <c r="AJ258" i="2" s="1"/>
  <c r="AI259" i="2"/>
  <c r="AJ259" i="2" s="1"/>
  <c r="AI260" i="2"/>
  <c r="AI261" i="2"/>
  <c r="AI262" i="2"/>
  <c r="AJ262" i="2" s="1"/>
  <c r="AI263" i="2"/>
  <c r="AI264" i="2"/>
  <c r="AI265" i="2"/>
  <c r="AI266" i="2"/>
  <c r="AJ266" i="2" s="1"/>
  <c r="AI267" i="2"/>
  <c r="AJ267" i="2" s="1"/>
  <c r="AI268" i="2"/>
  <c r="AI269" i="2"/>
  <c r="AI270" i="2"/>
  <c r="AJ270" i="2" s="1"/>
  <c r="AI271" i="2"/>
  <c r="AJ271" i="2" s="1"/>
  <c r="AI272" i="2"/>
  <c r="AI273" i="2"/>
  <c r="AI274" i="2"/>
  <c r="AJ274" i="2" s="1"/>
  <c r="AI275" i="2"/>
  <c r="AJ275" i="2" s="1"/>
  <c r="AI276" i="2"/>
  <c r="AI277" i="2"/>
  <c r="AI278" i="2"/>
  <c r="AJ278" i="2" s="1"/>
  <c r="AI279" i="2"/>
  <c r="AJ279" i="2" s="1"/>
  <c r="AI280" i="2"/>
  <c r="AI281" i="2"/>
  <c r="AI282" i="2"/>
  <c r="AJ282" i="2" s="1"/>
  <c r="AI283" i="2"/>
  <c r="AJ283" i="2" s="1"/>
  <c r="AI284" i="2"/>
  <c r="AI285" i="2"/>
  <c r="AI286" i="2"/>
  <c r="AJ286" i="2" s="1"/>
  <c r="AI287" i="2"/>
  <c r="AJ287" i="2" s="1"/>
  <c r="AI288" i="2"/>
  <c r="AI289" i="2"/>
  <c r="AI290" i="2"/>
  <c r="AJ290" i="2" s="1"/>
  <c r="AI291" i="2"/>
  <c r="AJ291" i="2" s="1"/>
  <c r="AI292" i="2"/>
  <c r="AI293" i="2"/>
  <c r="AI294" i="2"/>
  <c r="AJ294" i="2" s="1"/>
  <c r="AI295" i="2"/>
  <c r="AJ295" i="2" s="1"/>
  <c r="AI296" i="2"/>
  <c r="AI297" i="2"/>
  <c r="AI298" i="2"/>
  <c r="AJ298" i="2" s="1"/>
  <c r="AI299" i="2"/>
  <c r="AJ299" i="2" s="1"/>
  <c r="AI300" i="2"/>
  <c r="AI301" i="2"/>
  <c r="AI302" i="2"/>
  <c r="AJ302" i="2" s="1"/>
  <c r="AI303" i="2"/>
  <c r="AJ303" i="2" s="1"/>
  <c r="AI304" i="2"/>
  <c r="AI305" i="2"/>
  <c r="AI306" i="2"/>
  <c r="AJ306" i="2" s="1"/>
  <c r="AI307" i="2"/>
  <c r="AJ307" i="2" s="1"/>
  <c r="AI308" i="2"/>
  <c r="AI309" i="2"/>
  <c r="AI10" i="2"/>
  <c r="AJ10" i="2" s="1"/>
  <c r="AH11" i="2"/>
  <c r="AH12" i="2"/>
  <c r="AJ12" i="2"/>
  <c r="AH13" i="2"/>
  <c r="AJ13" i="2"/>
  <c r="AH16" i="2"/>
  <c r="AJ16" i="2"/>
  <c r="AH17" i="2"/>
  <c r="AJ17" i="2"/>
  <c r="AJ18" i="2"/>
  <c r="AH20" i="2"/>
  <c r="AJ20" i="2"/>
  <c r="AJ21" i="2"/>
  <c r="AH22" i="2"/>
  <c r="AH24" i="2"/>
  <c r="AJ24" i="2"/>
  <c r="AH25" i="2"/>
  <c r="AJ25" i="2"/>
  <c r="AH28" i="2"/>
  <c r="AJ28" i="2"/>
  <c r="AH29" i="2"/>
  <c r="AJ29" i="2"/>
  <c r="AH32" i="2"/>
  <c r="AJ32" i="2"/>
  <c r="AH33" i="2"/>
  <c r="AJ33" i="2"/>
  <c r="AJ34" i="2"/>
  <c r="AH36" i="2"/>
  <c r="AJ36" i="2"/>
  <c r="AJ37" i="2"/>
  <c r="AH38" i="2"/>
  <c r="AH40" i="2"/>
  <c r="AJ40" i="2"/>
  <c r="AH41" i="2"/>
  <c r="AJ41" i="2"/>
  <c r="AH44" i="2"/>
  <c r="AJ44" i="2"/>
  <c r="AH45" i="2"/>
  <c r="AJ45" i="2"/>
  <c r="AH47" i="2"/>
  <c r="AJ48" i="2"/>
  <c r="AJ49" i="2"/>
  <c r="AJ50" i="2"/>
  <c r="AJ52" i="2"/>
  <c r="AJ53" i="2"/>
  <c r="AH56" i="2"/>
  <c r="AJ56" i="2"/>
  <c r="AH57" i="2"/>
  <c r="AH60" i="2"/>
  <c r="AJ60" i="2"/>
  <c r="AH61" i="2"/>
  <c r="AH64" i="2"/>
  <c r="AJ64" i="2"/>
  <c r="AH65" i="2"/>
  <c r="AH68" i="2"/>
  <c r="AJ68" i="2"/>
  <c r="AH69" i="2"/>
  <c r="AJ69" i="2"/>
  <c r="AH72" i="2"/>
  <c r="AJ72" i="2"/>
  <c r="AH73" i="2"/>
  <c r="AH76" i="2"/>
  <c r="AJ76" i="2"/>
  <c r="AH77" i="2"/>
  <c r="AJ78" i="2"/>
  <c r="AH80" i="2"/>
  <c r="AJ80" i="2"/>
  <c r="AJ82" i="2"/>
  <c r="AH84" i="2"/>
  <c r="AJ84" i="2"/>
  <c r="AH85" i="2"/>
  <c r="AJ85" i="2"/>
  <c r="AH88" i="2"/>
  <c r="AJ88" i="2"/>
  <c r="AH92" i="2"/>
  <c r="AJ92" i="2"/>
  <c r="AH93" i="2"/>
  <c r="AJ94" i="2"/>
  <c r="AH96" i="2"/>
  <c r="AJ96" i="2"/>
  <c r="AH97" i="2"/>
  <c r="AJ98" i="2"/>
  <c r="AH99" i="2"/>
  <c r="AH100" i="2"/>
  <c r="AJ100" i="2"/>
  <c r="AH101" i="2"/>
  <c r="AH102" i="2"/>
  <c r="AH104" i="2"/>
  <c r="AJ104" i="2"/>
  <c r="AH105" i="2"/>
  <c r="AJ106" i="2"/>
  <c r="AH108" i="2"/>
  <c r="AJ108" i="2"/>
  <c r="AH112" i="2"/>
  <c r="AJ112" i="2"/>
  <c r="AH113" i="2"/>
  <c r="AJ114" i="2"/>
  <c r="AH116" i="2"/>
  <c r="AJ116" i="2"/>
  <c r="AH117" i="2"/>
  <c r="AH120" i="2"/>
  <c r="AJ120" i="2"/>
  <c r="AJ122" i="2"/>
  <c r="AH124" i="2"/>
  <c r="AJ124" i="2"/>
  <c r="AH125" i="2"/>
  <c r="AH128" i="2"/>
  <c r="AJ128" i="2"/>
  <c r="AH129" i="2"/>
  <c r="AJ130" i="2"/>
  <c r="AH132" i="2"/>
  <c r="AJ132" i="2"/>
  <c r="AH133" i="2"/>
  <c r="AH136" i="2"/>
  <c r="AJ136" i="2"/>
  <c r="AH137" i="2"/>
  <c r="AH138" i="2"/>
  <c r="AJ138" i="2"/>
  <c r="AH140" i="2"/>
  <c r="AJ140" i="2"/>
  <c r="AH144" i="2"/>
  <c r="AJ144" i="2"/>
  <c r="AH145" i="2"/>
  <c r="AH146" i="2"/>
  <c r="AJ146" i="2"/>
  <c r="AH148" i="2"/>
  <c r="AJ148" i="2"/>
  <c r="AH149" i="2"/>
  <c r="AH152" i="2"/>
  <c r="AJ152" i="2"/>
  <c r="AJ154" i="2"/>
  <c r="AH156" i="2"/>
  <c r="AJ156" i="2"/>
  <c r="AH157" i="2"/>
  <c r="AH158" i="2"/>
  <c r="AH160" i="2"/>
  <c r="AJ160" i="2"/>
  <c r="AH161" i="2"/>
  <c r="AJ162" i="2"/>
  <c r="AH164" i="2"/>
  <c r="AJ164" i="2"/>
  <c r="AH165" i="2"/>
  <c r="AH166" i="2"/>
  <c r="AH168" i="2"/>
  <c r="AJ168" i="2"/>
  <c r="AH169" i="2"/>
  <c r="AJ170" i="2"/>
  <c r="AH172" i="2"/>
  <c r="AJ172" i="2"/>
  <c r="AH176" i="2"/>
  <c r="AJ176" i="2"/>
  <c r="AH177" i="2"/>
  <c r="AJ178" i="2"/>
  <c r="AH180" i="2"/>
  <c r="AJ180" i="2"/>
  <c r="AH181" i="2"/>
  <c r="AH184" i="2"/>
  <c r="AJ184" i="2"/>
  <c r="AJ186" i="2"/>
  <c r="AH188" i="2"/>
  <c r="AJ188" i="2"/>
  <c r="AH189" i="2"/>
  <c r="AH192" i="2"/>
  <c r="AJ192" i="2"/>
  <c r="AH193" i="2"/>
  <c r="AJ194" i="2"/>
  <c r="AH196" i="2"/>
  <c r="AJ196" i="2"/>
  <c r="AH197" i="2"/>
  <c r="AH200" i="2"/>
  <c r="AJ200" i="2"/>
  <c r="AH201" i="2"/>
  <c r="AH202" i="2"/>
  <c r="AJ202" i="2"/>
  <c r="AH204" i="2"/>
  <c r="AJ204" i="2"/>
  <c r="AH208" i="2"/>
  <c r="AJ208" i="2"/>
  <c r="AH209" i="2"/>
  <c r="AH210" i="2"/>
  <c r="AJ210" i="2"/>
  <c r="AH212" i="2"/>
  <c r="AJ212" i="2"/>
  <c r="AH213" i="2"/>
  <c r="AH216" i="2"/>
  <c r="AJ216" i="2"/>
  <c r="AJ218" i="2"/>
  <c r="AH220" i="2"/>
  <c r="AJ220" i="2"/>
  <c r="AH221" i="2"/>
  <c r="AH222" i="2"/>
  <c r="AH224" i="2"/>
  <c r="AJ224" i="2"/>
  <c r="AH225" i="2"/>
  <c r="AJ226" i="2"/>
  <c r="AH228" i="2"/>
  <c r="AJ228" i="2"/>
  <c r="AH229" i="2"/>
  <c r="AH230" i="2"/>
  <c r="AH232" i="2"/>
  <c r="AJ232" i="2"/>
  <c r="AH233" i="2"/>
  <c r="AJ234" i="2"/>
  <c r="AH236" i="2"/>
  <c r="AJ236" i="2"/>
  <c r="AH240" i="2"/>
  <c r="AJ240" i="2"/>
  <c r="AH241" i="2"/>
  <c r="AJ242" i="2"/>
  <c r="AH244" i="2"/>
  <c r="AJ244" i="2"/>
  <c r="AH245" i="2"/>
  <c r="AJ245" i="2"/>
  <c r="AH248" i="2"/>
  <c r="AJ248" i="2"/>
  <c r="AH249" i="2"/>
  <c r="AJ249" i="2"/>
  <c r="AH252" i="2"/>
  <c r="AJ252" i="2"/>
  <c r="AH253" i="2"/>
  <c r="AJ253" i="2"/>
  <c r="AH256" i="2"/>
  <c r="AJ256" i="2"/>
  <c r="AJ257" i="2"/>
  <c r="AH258" i="2"/>
  <c r="AH260" i="2"/>
  <c r="AJ260" i="2"/>
  <c r="AH261" i="2"/>
  <c r="AJ261" i="2"/>
  <c r="AJ263" i="2"/>
  <c r="AH264" i="2"/>
  <c r="AJ264" i="2"/>
  <c r="AH265" i="2"/>
  <c r="AJ265" i="2"/>
  <c r="AH268" i="2"/>
  <c r="AJ268" i="2"/>
  <c r="AH269" i="2"/>
  <c r="AJ269" i="2"/>
  <c r="AH270" i="2"/>
  <c r="AH272" i="2"/>
  <c r="AJ272" i="2"/>
  <c r="AJ273" i="2"/>
  <c r="AH274" i="2"/>
  <c r="AH276" i="2"/>
  <c r="AJ276" i="2"/>
  <c r="AH277" i="2"/>
  <c r="AJ277" i="2"/>
  <c r="AH278" i="2"/>
  <c r="AH279" i="2"/>
  <c r="AH280" i="2"/>
  <c r="AJ280" i="2"/>
  <c r="AH281" i="2"/>
  <c r="AJ281" i="2"/>
  <c r="AH284" i="2"/>
  <c r="AJ284" i="2"/>
  <c r="AH285" i="2"/>
  <c r="AJ285" i="2"/>
  <c r="AH286" i="2"/>
  <c r="AH288" i="2"/>
  <c r="AJ288" i="2"/>
  <c r="AJ289" i="2"/>
  <c r="AH292" i="2"/>
  <c r="AJ292" i="2"/>
  <c r="AH293" i="2"/>
  <c r="AJ293" i="2"/>
  <c r="AH294" i="2"/>
  <c r="AH296" i="2"/>
  <c r="AJ296" i="2"/>
  <c r="AH297" i="2"/>
  <c r="AJ297" i="2"/>
  <c r="AH300" i="2"/>
  <c r="AJ300" i="2"/>
  <c r="AH301" i="2"/>
  <c r="AJ301" i="2"/>
  <c r="AH304" i="2"/>
  <c r="AJ304" i="2"/>
  <c r="AJ305" i="2"/>
  <c r="AH308" i="2"/>
  <c r="AJ308" i="2"/>
  <c r="AH309" i="2"/>
  <c r="AJ309" i="2"/>
  <c r="AE11" i="2"/>
  <c r="AF11" i="2" s="1"/>
  <c r="AE12" i="2"/>
  <c r="AF12" i="2" s="1"/>
  <c r="AE13" i="2"/>
  <c r="AF13" i="2" s="1"/>
  <c r="AE14" i="2"/>
  <c r="AF14" i="2" s="1"/>
  <c r="AE15" i="2"/>
  <c r="AF15" i="2" s="1"/>
  <c r="AE16" i="2"/>
  <c r="AF16" i="2" s="1"/>
  <c r="AE17" i="2"/>
  <c r="AF17" i="2" s="1"/>
  <c r="AE18" i="2"/>
  <c r="AF18" i="2" s="1"/>
  <c r="AE19" i="2"/>
  <c r="AF19" i="2" s="1"/>
  <c r="AE20" i="2"/>
  <c r="AF20" i="2" s="1"/>
  <c r="AE21" i="2"/>
  <c r="AF21" i="2" s="1"/>
  <c r="AE22" i="2"/>
  <c r="AF22" i="2" s="1"/>
  <c r="AE23" i="2"/>
  <c r="AF23" i="2" s="1"/>
  <c r="AE24" i="2"/>
  <c r="AF24" i="2" s="1"/>
  <c r="AE25" i="2"/>
  <c r="AF25" i="2" s="1"/>
  <c r="AE26" i="2"/>
  <c r="AF26" i="2" s="1"/>
  <c r="AE27" i="2"/>
  <c r="AF27" i="2" s="1"/>
  <c r="AE28" i="2"/>
  <c r="AF28" i="2" s="1"/>
  <c r="AE29" i="2"/>
  <c r="AF29" i="2" s="1"/>
  <c r="AE30" i="2"/>
  <c r="AF30" i="2" s="1"/>
  <c r="AE31" i="2"/>
  <c r="AF31" i="2" s="1"/>
  <c r="AE32" i="2"/>
  <c r="AF32" i="2" s="1"/>
  <c r="AE33" i="2"/>
  <c r="AF33" i="2" s="1"/>
  <c r="AE34" i="2"/>
  <c r="AF34" i="2" s="1"/>
  <c r="AE35" i="2"/>
  <c r="AF35" i="2" s="1"/>
  <c r="AE36" i="2"/>
  <c r="AF36" i="2" s="1"/>
  <c r="AE37" i="2"/>
  <c r="AF37" i="2" s="1"/>
  <c r="AE38" i="2"/>
  <c r="AF38" i="2" s="1"/>
  <c r="AE39" i="2"/>
  <c r="AF39" i="2" s="1"/>
  <c r="AE40" i="2"/>
  <c r="AF40" i="2" s="1"/>
  <c r="AE41" i="2"/>
  <c r="AF41" i="2" s="1"/>
  <c r="AE42" i="2"/>
  <c r="AF42" i="2" s="1"/>
  <c r="AE43" i="2"/>
  <c r="AF43" i="2" s="1"/>
  <c r="AE44" i="2"/>
  <c r="AF44" i="2" s="1"/>
  <c r="AE45" i="2"/>
  <c r="AF45" i="2" s="1"/>
  <c r="AE46" i="2"/>
  <c r="AF46" i="2" s="1"/>
  <c r="AE47" i="2"/>
  <c r="AF47" i="2" s="1"/>
  <c r="AE48" i="2"/>
  <c r="AF48" i="2" s="1"/>
  <c r="AE49" i="2"/>
  <c r="AF49" i="2" s="1"/>
  <c r="AE50" i="2"/>
  <c r="AF50" i="2" s="1"/>
  <c r="AE51" i="2"/>
  <c r="AF51" i="2" s="1"/>
  <c r="AE52" i="2"/>
  <c r="AF52" i="2" s="1"/>
  <c r="AE53" i="2"/>
  <c r="AF53" i="2" s="1"/>
  <c r="AE54" i="2"/>
  <c r="AF54" i="2" s="1"/>
  <c r="AE55" i="2"/>
  <c r="AF55" i="2" s="1"/>
  <c r="AE56" i="2"/>
  <c r="AF56" i="2" s="1"/>
  <c r="AE57" i="2"/>
  <c r="AF57" i="2" s="1"/>
  <c r="AE58" i="2"/>
  <c r="AE59" i="2"/>
  <c r="AE60" i="2"/>
  <c r="AE61" i="2"/>
  <c r="AF61" i="2" s="1"/>
  <c r="AE62" i="2"/>
  <c r="AF62" i="2" s="1"/>
  <c r="AE63" i="2"/>
  <c r="AF63" i="2" s="1"/>
  <c r="AE64" i="2"/>
  <c r="AE65" i="2"/>
  <c r="AE66" i="2"/>
  <c r="AE67" i="2"/>
  <c r="AE68" i="2"/>
  <c r="AF68" i="2" s="1"/>
  <c r="AE69" i="2"/>
  <c r="AF69" i="2" s="1"/>
  <c r="AE70" i="2"/>
  <c r="AF70" i="2" s="1"/>
  <c r="AE71" i="2"/>
  <c r="AF71" i="2" s="1"/>
  <c r="AE72" i="2"/>
  <c r="AF72" i="2" s="1"/>
  <c r="AE73" i="2"/>
  <c r="AF73" i="2" s="1"/>
  <c r="AE74" i="2"/>
  <c r="AF74" i="2" s="1"/>
  <c r="AE75" i="2"/>
  <c r="AF75" i="2" s="1"/>
  <c r="AE76" i="2"/>
  <c r="AF76" i="2" s="1"/>
  <c r="AE77" i="2"/>
  <c r="AF77" i="2" s="1"/>
  <c r="AE78" i="2"/>
  <c r="AF78" i="2" s="1"/>
  <c r="AE79" i="2"/>
  <c r="AF79" i="2" s="1"/>
  <c r="AE80" i="2"/>
  <c r="AF80" i="2" s="1"/>
  <c r="AE81" i="2"/>
  <c r="AF81" i="2" s="1"/>
  <c r="AE82" i="2"/>
  <c r="AF82" i="2" s="1"/>
  <c r="AE83" i="2"/>
  <c r="AF83" i="2" s="1"/>
  <c r="AE84" i="2"/>
  <c r="AF84" i="2" s="1"/>
  <c r="AE85" i="2"/>
  <c r="AF85" i="2" s="1"/>
  <c r="AE86" i="2"/>
  <c r="AF86" i="2" s="1"/>
  <c r="AE87" i="2"/>
  <c r="AF87" i="2" s="1"/>
  <c r="AE88" i="2"/>
  <c r="AF88" i="2" s="1"/>
  <c r="AE89" i="2"/>
  <c r="AF89" i="2" s="1"/>
  <c r="AE90" i="2"/>
  <c r="AF90" i="2" s="1"/>
  <c r="AE91" i="2"/>
  <c r="AF91" i="2" s="1"/>
  <c r="AE92" i="2"/>
  <c r="AF92" i="2" s="1"/>
  <c r="AE93" i="2"/>
  <c r="AF93" i="2" s="1"/>
  <c r="AE94" i="2"/>
  <c r="AF94" i="2" s="1"/>
  <c r="AE95" i="2"/>
  <c r="AF95" i="2" s="1"/>
  <c r="AE96" i="2"/>
  <c r="AF96" i="2" s="1"/>
  <c r="AE97" i="2"/>
  <c r="AF97" i="2" s="1"/>
  <c r="AE98" i="2"/>
  <c r="AF98" i="2" s="1"/>
  <c r="AE99" i="2"/>
  <c r="AF99" i="2" s="1"/>
  <c r="AE100" i="2"/>
  <c r="AF100" i="2" s="1"/>
  <c r="AE101" i="2"/>
  <c r="AF101" i="2" s="1"/>
  <c r="AE102" i="2"/>
  <c r="AF102" i="2" s="1"/>
  <c r="AE103" i="2"/>
  <c r="AF103" i="2" s="1"/>
  <c r="AE104" i="2"/>
  <c r="AF104" i="2" s="1"/>
  <c r="AE105" i="2"/>
  <c r="AF105" i="2" s="1"/>
  <c r="AE106" i="2"/>
  <c r="AF106" i="2" s="1"/>
  <c r="AE107" i="2"/>
  <c r="AF107" i="2" s="1"/>
  <c r="AE108" i="2"/>
  <c r="AF108" i="2" s="1"/>
  <c r="AE109" i="2"/>
  <c r="AF109" i="2" s="1"/>
  <c r="AE110" i="2"/>
  <c r="AF110" i="2" s="1"/>
  <c r="AE111" i="2"/>
  <c r="AF111" i="2" s="1"/>
  <c r="AE112" i="2"/>
  <c r="AF112" i="2" s="1"/>
  <c r="AE113" i="2"/>
  <c r="AF113" i="2" s="1"/>
  <c r="AE114" i="2"/>
  <c r="AF114" i="2" s="1"/>
  <c r="AE115" i="2"/>
  <c r="AF115" i="2" s="1"/>
  <c r="AE116" i="2"/>
  <c r="AF116" i="2" s="1"/>
  <c r="AE117" i="2"/>
  <c r="AF117" i="2" s="1"/>
  <c r="AE118" i="2"/>
  <c r="AF118" i="2" s="1"/>
  <c r="AE119" i="2"/>
  <c r="AF119" i="2" s="1"/>
  <c r="AE120" i="2"/>
  <c r="AF120" i="2" s="1"/>
  <c r="AE121" i="2"/>
  <c r="AF121" i="2" s="1"/>
  <c r="AE122" i="2"/>
  <c r="AF122" i="2" s="1"/>
  <c r="AE123" i="2"/>
  <c r="AF123" i="2" s="1"/>
  <c r="AE124" i="2"/>
  <c r="AF124" i="2" s="1"/>
  <c r="AE125" i="2"/>
  <c r="AF125" i="2" s="1"/>
  <c r="AE126" i="2"/>
  <c r="AF126" i="2" s="1"/>
  <c r="AE127" i="2"/>
  <c r="AF127" i="2" s="1"/>
  <c r="AE128" i="2"/>
  <c r="AF128" i="2" s="1"/>
  <c r="AE129" i="2"/>
  <c r="AF129" i="2" s="1"/>
  <c r="AE130" i="2"/>
  <c r="AF130" i="2" s="1"/>
  <c r="AE131" i="2"/>
  <c r="AF131" i="2" s="1"/>
  <c r="AE132" i="2"/>
  <c r="AF132" i="2" s="1"/>
  <c r="AE133" i="2"/>
  <c r="AF133" i="2" s="1"/>
  <c r="AE134" i="2"/>
  <c r="AF134" i="2" s="1"/>
  <c r="AE135" i="2"/>
  <c r="AF135" i="2" s="1"/>
  <c r="AE136" i="2"/>
  <c r="AF136" i="2" s="1"/>
  <c r="AE137" i="2"/>
  <c r="AF137" i="2" s="1"/>
  <c r="AE138" i="2"/>
  <c r="AF138" i="2" s="1"/>
  <c r="AE139" i="2"/>
  <c r="AF139" i="2" s="1"/>
  <c r="AE140" i="2"/>
  <c r="AF140" i="2" s="1"/>
  <c r="AE141" i="2"/>
  <c r="AF141" i="2" s="1"/>
  <c r="AE142" i="2"/>
  <c r="AF142" i="2" s="1"/>
  <c r="AE143" i="2"/>
  <c r="AF143" i="2" s="1"/>
  <c r="AE144" i="2"/>
  <c r="AF144" i="2" s="1"/>
  <c r="AE145" i="2"/>
  <c r="AF145" i="2" s="1"/>
  <c r="AE146" i="2"/>
  <c r="AF146" i="2" s="1"/>
  <c r="AE147" i="2"/>
  <c r="AF147" i="2" s="1"/>
  <c r="AE148" i="2"/>
  <c r="AF148" i="2" s="1"/>
  <c r="AE149" i="2"/>
  <c r="AF149" i="2" s="1"/>
  <c r="AE150" i="2"/>
  <c r="AF150" i="2" s="1"/>
  <c r="AE151" i="2"/>
  <c r="AF151" i="2" s="1"/>
  <c r="AE152" i="2"/>
  <c r="AF152" i="2" s="1"/>
  <c r="AE153" i="2"/>
  <c r="AF153" i="2" s="1"/>
  <c r="AE154" i="2"/>
  <c r="AF154" i="2" s="1"/>
  <c r="AE155" i="2"/>
  <c r="AF155" i="2" s="1"/>
  <c r="AE156" i="2"/>
  <c r="AF156" i="2" s="1"/>
  <c r="AE157" i="2"/>
  <c r="AF157" i="2" s="1"/>
  <c r="AE158" i="2"/>
  <c r="AF158" i="2" s="1"/>
  <c r="AE159" i="2"/>
  <c r="AF159" i="2" s="1"/>
  <c r="AE160" i="2"/>
  <c r="AF160" i="2" s="1"/>
  <c r="AE161" i="2"/>
  <c r="AF161" i="2" s="1"/>
  <c r="AE162" i="2"/>
  <c r="AF162" i="2" s="1"/>
  <c r="AE163" i="2"/>
  <c r="AF163" i="2" s="1"/>
  <c r="AE164" i="2"/>
  <c r="AF164" i="2" s="1"/>
  <c r="AE165" i="2"/>
  <c r="AF165" i="2" s="1"/>
  <c r="AE166" i="2"/>
  <c r="AF166" i="2" s="1"/>
  <c r="AE167" i="2"/>
  <c r="AF167" i="2" s="1"/>
  <c r="AE168" i="2"/>
  <c r="AF168" i="2" s="1"/>
  <c r="AE169" i="2"/>
  <c r="AF169" i="2" s="1"/>
  <c r="AE170" i="2"/>
  <c r="AF170" i="2" s="1"/>
  <c r="AE171" i="2"/>
  <c r="AF171" i="2" s="1"/>
  <c r="AE172" i="2"/>
  <c r="AF172" i="2" s="1"/>
  <c r="AE173" i="2"/>
  <c r="AF173" i="2" s="1"/>
  <c r="AE174" i="2"/>
  <c r="AF174" i="2" s="1"/>
  <c r="AE175" i="2"/>
  <c r="AF175" i="2" s="1"/>
  <c r="AE176" i="2"/>
  <c r="AF176" i="2" s="1"/>
  <c r="AE177" i="2"/>
  <c r="AF177" i="2" s="1"/>
  <c r="AE178" i="2"/>
  <c r="AF178" i="2" s="1"/>
  <c r="AE179" i="2"/>
  <c r="AF179" i="2" s="1"/>
  <c r="AE180" i="2"/>
  <c r="AF180" i="2" s="1"/>
  <c r="AE181" i="2"/>
  <c r="AF181" i="2" s="1"/>
  <c r="AE182" i="2"/>
  <c r="AF182" i="2" s="1"/>
  <c r="AE183" i="2"/>
  <c r="AF183" i="2" s="1"/>
  <c r="AE184" i="2"/>
  <c r="AF184" i="2" s="1"/>
  <c r="AE185" i="2"/>
  <c r="AF185" i="2" s="1"/>
  <c r="AE186" i="2"/>
  <c r="AF186" i="2" s="1"/>
  <c r="AE187" i="2"/>
  <c r="AF187" i="2" s="1"/>
  <c r="AE188" i="2"/>
  <c r="AF188" i="2" s="1"/>
  <c r="AE189" i="2"/>
  <c r="AF189" i="2" s="1"/>
  <c r="AE190" i="2"/>
  <c r="AF190" i="2" s="1"/>
  <c r="AE191" i="2"/>
  <c r="AF191" i="2" s="1"/>
  <c r="AE192" i="2"/>
  <c r="AF192" i="2" s="1"/>
  <c r="AE193" i="2"/>
  <c r="AF193" i="2" s="1"/>
  <c r="AE194" i="2"/>
  <c r="AF194" i="2" s="1"/>
  <c r="AE195" i="2"/>
  <c r="AF195" i="2" s="1"/>
  <c r="AE196" i="2"/>
  <c r="AF196" i="2" s="1"/>
  <c r="AE197" i="2"/>
  <c r="AF197" i="2" s="1"/>
  <c r="AE198" i="2"/>
  <c r="AF198" i="2" s="1"/>
  <c r="AE199" i="2"/>
  <c r="AF199" i="2" s="1"/>
  <c r="AE200" i="2"/>
  <c r="AF200" i="2" s="1"/>
  <c r="AE201" i="2"/>
  <c r="AF201" i="2" s="1"/>
  <c r="AE202" i="2"/>
  <c r="AF202" i="2" s="1"/>
  <c r="AE203" i="2"/>
  <c r="AF203" i="2" s="1"/>
  <c r="AE204" i="2"/>
  <c r="AF204" i="2" s="1"/>
  <c r="AE205" i="2"/>
  <c r="AF205" i="2" s="1"/>
  <c r="AE206" i="2"/>
  <c r="AF206" i="2" s="1"/>
  <c r="AE207" i="2"/>
  <c r="AF207" i="2" s="1"/>
  <c r="AE208" i="2"/>
  <c r="AF208" i="2" s="1"/>
  <c r="AE209" i="2"/>
  <c r="AF209" i="2" s="1"/>
  <c r="AE210" i="2"/>
  <c r="AF210" i="2" s="1"/>
  <c r="AE211" i="2"/>
  <c r="AF211" i="2" s="1"/>
  <c r="AE212" i="2"/>
  <c r="AF212" i="2" s="1"/>
  <c r="AE213" i="2"/>
  <c r="AF213" i="2" s="1"/>
  <c r="AE214" i="2"/>
  <c r="AF214" i="2" s="1"/>
  <c r="AE215" i="2"/>
  <c r="AF215" i="2" s="1"/>
  <c r="AE216" i="2"/>
  <c r="AF216" i="2" s="1"/>
  <c r="AE217" i="2"/>
  <c r="AF217" i="2" s="1"/>
  <c r="AE218" i="2"/>
  <c r="AF218" i="2" s="1"/>
  <c r="AE219" i="2"/>
  <c r="AF219" i="2" s="1"/>
  <c r="AE220" i="2"/>
  <c r="AF220" i="2" s="1"/>
  <c r="AE221" i="2"/>
  <c r="AF221" i="2" s="1"/>
  <c r="AE222" i="2"/>
  <c r="AF222" i="2" s="1"/>
  <c r="AE223" i="2"/>
  <c r="AF223" i="2" s="1"/>
  <c r="AE224" i="2"/>
  <c r="AF224" i="2" s="1"/>
  <c r="AE225" i="2"/>
  <c r="AF225" i="2" s="1"/>
  <c r="AE226" i="2"/>
  <c r="AF226" i="2" s="1"/>
  <c r="AE227" i="2"/>
  <c r="AF227" i="2" s="1"/>
  <c r="AE228" i="2"/>
  <c r="AF228" i="2" s="1"/>
  <c r="AE229" i="2"/>
  <c r="AF229" i="2" s="1"/>
  <c r="AE230" i="2"/>
  <c r="AF230" i="2" s="1"/>
  <c r="AE231" i="2"/>
  <c r="AF231" i="2" s="1"/>
  <c r="AE232" i="2"/>
  <c r="AF232" i="2" s="1"/>
  <c r="AE233" i="2"/>
  <c r="AF233" i="2" s="1"/>
  <c r="AE234" i="2"/>
  <c r="AF234" i="2" s="1"/>
  <c r="AE235" i="2"/>
  <c r="AF235" i="2" s="1"/>
  <c r="AE236" i="2"/>
  <c r="AF236" i="2" s="1"/>
  <c r="AE237" i="2"/>
  <c r="AF237" i="2" s="1"/>
  <c r="AE238" i="2"/>
  <c r="AF238" i="2" s="1"/>
  <c r="AE239" i="2"/>
  <c r="AF239" i="2" s="1"/>
  <c r="AE240" i="2"/>
  <c r="AF240" i="2" s="1"/>
  <c r="AE241" i="2"/>
  <c r="AF241" i="2" s="1"/>
  <c r="AE242" i="2"/>
  <c r="AF242" i="2" s="1"/>
  <c r="AE243" i="2"/>
  <c r="AF243" i="2" s="1"/>
  <c r="AE244" i="2"/>
  <c r="AF244" i="2" s="1"/>
  <c r="AE245" i="2"/>
  <c r="AF245" i="2" s="1"/>
  <c r="AE246" i="2"/>
  <c r="AF246" i="2" s="1"/>
  <c r="AE247" i="2"/>
  <c r="AF247" i="2" s="1"/>
  <c r="AE248" i="2"/>
  <c r="AF248" i="2" s="1"/>
  <c r="AE249" i="2"/>
  <c r="AF249" i="2" s="1"/>
  <c r="AE250" i="2"/>
  <c r="AF250" i="2" s="1"/>
  <c r="AE251" i="2"/>
  <c r="AF251" i="2" s="1"/>
  <c r="AE252" i="2"/>
  <c r="AF252" i="2" s="1"/>
  <c r="AE253" i="2"/>
  <c r="AF253" i="2" s="1"/>
  <c r="AE254" i="2"/>
  <c r="AF254" i="2" s="1"/>
  <c r="AE255" i="2"/>
  <c r="AF255" i="2" s="1"/>
  <c r="AE256" i="2"/>
  <c r="AF256" i="2" s="1"/>
  <c r="AE257" i="2"/>
  <c r="AF257" i="2" s="1"/>
  <c r="AE258" i="2"/>
  <c r="AF258" i="2" s="1"/>
  <c r="AE259" i="2"/>
  <c r="AF259" i="2" s="1"/>
  <c r="AE260" i="2"/>
  <c r="AF260" i="2" s="1"/>
  <c r="AE261" i="2"/>
  <c r="AF261" i="2" s="1"/>
  <c r="AE262" i="2"/>
  <c r="AF262" i="2" s="1"/>
  <c r="AE263" i="2"/>
  <c r="AF263" i="2" s="1"/>
  <c r="AE264" i="2"/>
  <c r="AF264" i="2" s="1"/>
  <c r="AE265" i="2"/>
  <c r="AF265" i="2" s="1"/>
  <c r="AE266" i="2"/>
  <c r="AF266" i="2" s="1"/>
  <c r="AE267" i="2"/>
  <c r="AF267" i="2" s="1"/>
  <c r="AE268" i="2"/>
  <c r="AF268" i="2" s="1"/>
  <c r="AE269" i="2"/>
  <c r="AF269" i="2" s="1"/>
  <c r="AE270" i="2"/>
  <c r="AF270" i="2" s="1"/>
  <c r="AE271" i="2"/>
  <c r="AF271" i="2" s="1"/>
  <c r="AE272" i="2"/>
  <c r="AF272" i="2" s="1"/>
  <c r="AE273" i="2"/>
  <c r="AF273" i="2" s="1"/>
  <c r="AE274" i="2"/>
  <c r="AF274" i="2" s="1"/>
  <c r="AE275" i="2"/>
  <c r="AF275" i="2" s="1"/>
  <c r="AE276" i="2"/>
  <c r="AF276" i="2" s="1"/>
  <c r="AE277" i="2"/>
  <c r="AF277" i="2" s="1"/>
  <c r="AE278" i="2"/>
  <c r="AF278" i="2" s="1"/>
  <c r="AE279" i="2"/>
  <c r="AF279" i="2" s="1"/>
  <c r="AE280" i="2"/>
  <c r="AF280" i="2" s="1"/>
  <c r="AE281" i="2"/>
  <c r="AF281" i="2" s="1"/>
  <c r="AE282" i="2"/>
  <c r="AF282" i="2" s="1"/>
  <c r="AE283" i="2"/>
  <c r="AF283" i="2" s="1"/>
  <c r="AE284" i="2"/>
  <c r="AF284" i="2" s="1"/>
  <c r="AE285" i="2"/>
  <c r="AF285" i="2" s="1"/>
  <c r="AE286" i="2"/>
  <c r="AF286" i="2" s="1"/>
  <c r="AE287" i="2"/>
  <c r="AF287" i="2" s="1"/>
  <c r="AE288" i="2"/>
  <c r="AF288" i="2" s="1"/>
  <c r="AE289" i="2"/>
  <c r="AF289" i="2" s="1"/>
  <c r="AE290" i="2"/>
  <c r="AF290" i="2" s="1"/>
  <c r="AE291" i="2"/>
  <c r="AF291" i="2" s="1"/>
  <c r="AE292" i="2"/>
  <c r="AF292" i="2" s="1"/>
  <c r="AE293" i="2"/>
  <c r="AF293" i="2" s="1"/>
  <c r="AE294" i="2"/>
  <c r="AF294" i="2" s="1"/>
  <c r="AE295" i="2"/>
  <c r="AF295" i="2" s="1"/>
  <c r="AE296" i="2"/>
  <c r="AF296" i="2" s="1"/>
  <c r="AE297" i="2"/>
  <c r="AF297" i="2" s="1"/>
  <c r="AE298" i="2"/>
  <c r="AF298" i="2" s="1"/>
  <c r="AE299" i="2"/>
  <c r="AF299" i="2" s="1"/>
  <c r="AE300" i="2"/>
  <c r="AF300" i="2" s="1"/>
  <c r="AE301" i="2"/>
  <c r="AF301" i="2" s="1"/>
  <c r="AE302" i="2"/>
  <c r="AF302" i="2" s="1"/>
  <c r="AE303" i="2"/>
  <c r="AF303" i="2" s="1"/>
  <c r="AE304" i="2"/>
  <c r="AF304" i="2" s="1"/>
  <c r="AE305" i="2"/>
  <c r="AF305" i="2" s="1"/>
  <c r="AE306" i="2"/>
  <c r="AF306" i="2" s="1"/>
  <c r="AE307" i="2"/>
  <c r="AF307" i="2" s="1"/>
  <c r="AE308" i="2"/>
  <c r="AF308" i="2" s="1"/>
  <c r="AE309" i="2"/>
  <c r="AF309" i="2" s="1"/>
  <c r="AC10" i="2"/>
  <c r="AE10" i="2"/>
  <c r="AF10" i="2" s="1"/>
  <c r="AC11" i="2"/>
  <c r="AD11" i="2" s="1"/>
  <c r="AC12" i="2"/>
  <c r="AC13" i="2"/>
  <c r="AD13" i="2" s="1"/>
  <c r="AC14" i="2"/>
  <c r="AC15" i="2"/>
  <c r="AD15" i="2" s="1"/>
  <c r="AC16" i="2"/>
  <c r="AC17" i="2"/>
  <c r="AD17" i="2" s="1"/>
  <c r="AC18" i="2"/>
  <c r="AD18" i="2" s="1"/>
  <c r="AC19" i="2"/>
  <c r="AD19" i="2" s="1"/>
  <c r="AC20" i="2"/>
  <c r="AC21" i="2"/>
  <c r="AD21" i="2" s="1"/>
  <c r="AC22" i="2"/>
  <c r="AD22" i="2" s="1"/>
  <c r="AC23" i="2"/>
  <c r="AD23" i="2" s="1"/>
  <c r="AC24" i="2"/>
  <c r="AC25" i="2"/>
  <c r="AD25" i="2" s="1"/>
  <c r="AC26" i="2"/>
  <c r="AC27" i="2"/>
  <c r="AD27" i="2" s="1"/>
  <c r="AC28" i="2"/>
  <c r="AC29" i="2"/>
  <c r="AC30" i="2"/>
  <c r="AC31" i="2"/>
  <c r="AD31" i="2" s="1"/>
  <c r="AC32" i="2"/>
  <c r="AC33" i="2"/>
  <c r="AD33" i="2" s="1"/>
  <c r="AC34" i="2"/>
  <c r="AD34" i="2" s="1"/>
  <c r="AC35" i="2"/>
  <c r="AD35" i="2" s="1"/>
  <c r="AC36" i="2"/>
  <c r="AC37" i="2"/>
  <c r="AD37" i="2" s="1"/>
  <c r="AC38" i="2"/>
  <c r="AD38" i="2" s="1"/>
  <c r="AC39" i="2"/>
  <c r="AD39" i="2" s="1"/>
  <c r="AC40" i="2"/>
  <c r="AC41" i="2"/>
  <c r="AC42" i="2"/>
  <c r="AD42" i="2" s="1"/>
  <c r="AC43" i="2"/>
  <c r="AD43" i="2" s="1"/>
  <c r="AC44" i="2"/>
  <c r="AC45" i="2"/>
  <c r="AC46" i="2"/>
  <c r="AD46" i="2" s="1"/>
  <c r="AC47" i="2"/>
  <c r="AC48" i="2"/>
  <c r="AC49" i="2"/>
  <c r="AD49" i="2" s="1"/>
  <c r="AC50" i="2"/>
  <c r="AD50" i="2" s="1"/>
  <c r="AC51" i="2"/>
  <c r="AD51" i="2" s="1"/>
  <c r="AC52" i="2"/>
  <c r="AC53" i="2"/>
  <c r="AD53" i="2" s="1"/>
  <c r="AC54" i="2"/>
  <c r="AD54" i="2" s="1"/>
  <c r="AC55" i="2"/>
  <c r="AD55" i="2" s="1"/>
  <c r="AC56" i="2"/>
  <c r="AC57" i="2"/>
  <c r="AD57" i="2" s="1"/>
  <c r="AC58" i="2"/>
  <c r="AC59" i="2"/>
  <c r="AC60" i="2"/>
  <c r="AC61" i="2"/>
  <c r="AD61" i="2" s="1"/>
  <c r="AC62" i="2"/>
  <c r="AD62" i="2" s="1"/>
  <c r="AC63" i="2"/>
  <c r="AD63" i="2" s="1"/>
  <c r="AC64" i="2"/>
  <c r="AD64" i="2" s="1"/>
  <c r="AC65" i="2"/>
  <c r="AD65" i="2" s="1"/>
  <c r="AC66" i="2"/>
  <c r="AD66" i="2" s="1"/>
  <c r="AC67" i="2"/>
  <c r="AD67" i="2" s="1"/>
  <c r="AC68" i="2"/>
  <c r="AC69" i="2"/>
  <c r="AD69" i="2" s="1"/>
  <c r="AC70" i="2"/>
  <c r="AD70" i="2" s="1"/>
  <c r="AC71" i="2"/>
  <c r="AD71" i="2" s="1"/>
  <c r="AC72" i="2"/>
  <c r="AC73" i="2"/>
  <c r="AC74" i="2"/>
  <c r="AD74" i="2" s="1"/>
  <c r="AC75" i="2"/>
  <c r="AD75" i="2" s="1"/>
  <c r="AC76" i="2"/>
  <c r="AC77" i="2"/>
  <c r="AC78" i="2"/>
  <c r="AD78" i="2" s="1"/>
  <c r="AC79" i="2"/>
  <c r="AD79" i="2" s="1"/>
  <c r="AC80" i="2"/>
  <c r="AC81" i="2"/>
  <c r="AC82" i="2"/>
  <c r="AD82" i="2" s="1"/>
  <c r="AC83" i="2"/>
  <c r="AD83" i="2" s="1"/>
  <c r="AC84" i="2"/>
  <c r="AC85" i="2"/>
  <c r="AC86" i="2"/>
  <c r="AD86" i="2" s="1"/>
  <c r="AC87" i="2"/>
  <c r="AD87" i="2" s="1"/>
  <c r="AC88" i="2"/>
  <c r="AC89" i="2"/>
  <c r="AC90" i="2"/>
  <c r="AD90" i="2" s="1"/>
  <c r="AC91" i="2"/>
  <c r="AD91" i="2" s="1"/>
  <c r="AC92" i="2"/>
  <c r="AC93" i="2"/>
  <c r="AC94" i="2"/>
  <c r="AD94" i="2" s="1"/>
  <c r="AC95" i="2"/>
  <c r="AD95" i="2" s="1"/>
  <c r="AC96" i="2"/>
  <c r="AC97" i="2"/>
  <c r="AC98" i="2"/>
  <c r="AD98" i="2" s="1"/>
  <c r="AC99" i="2"/>
  <c r="AD99" i="2" s="1"/>
  <c r="AC100" i="2"/>
  <c r="AC101" i="2"/>
  <c r="AC102" i="2"/>
  <c r="AD102" i="2" s="1"/>
  <c r="AC103" i="2"/>
  <c r="AD103" i="2" s="1"/>
  <c r="AC104" i="2"/>
  <c r="AC105" i="2"/>
  <c r="AC106" i="2"/>
  <c r="AD106" i="2" s="1"/>
  <c r="AC107" i="2"/>
  <c r="AD107" i="2" s="1"/>
  <c r="AC108" i="2"/>
  <c r="AC109" i="2"/>
  <c r="AC110" i="2"/>
  <c r="AD110" i="2" s="1"/>
  <c r="AC111" i="2"/>
  <c r="AD111" i="2" s="1"/>
  <c r="AC112" i="2"/>
  <c r="AC113" i="2"/>
  <c r="AC114" i="2"/>
  <c r="AD114" i="2" s="1"/>
  <c r="AC115" i="2"/>
  <c r="AD115" i="2" s="1"/>
  <c r="AC116" i="2"/>
  <c r="AC117" i="2"/>
  <c r="AC118" i="2"/>
  <c r="AD118" i="2" s="1"/>
  <c r="AC119" i="2"/>
  <c r="AD119" i="2" s="1"/>
  <c r="AC120" i="2"/>
  <c r="AC121" i="2"/>
  <c r="AC122" i="2"/>
  <c r="AD122" i="2" s="1"/>
  <c r="AC123" i="2"/>
  <c r="AD123" i="2" s="1"/>
  <c r="AC124" i="2"/>
  <c r="AC125" i="2"/>
  <c r="AC126" i="2"/>
  <c r="AD126" i="2" s="1"/>
  <c r="AC127" i="2"/>
  <c r="AD127" i="2" s="1"/>
  <c r="AC128" i="2"/>
  <c r="AC129" i="2"/>
  <c r="AC130" i="2"/>
  <c r="AD130" i="2" s="1"/>
  <c r="AC131" i="2"/>
  <c r="AD131" i="2" s="1"/>
  <c r="AC132" i="2"/>
  <c r="AC133" i="2"/>
  <c r="AC134" i="2"/>
  <c r="AD134" i="2" s="1"/>
  <c r="AC135" i="2"/>
  <c r="AC136" i="2"/>
  <c r="AC137" i="2"/>
  <c r="AC138" i="2"/>
  <c r="AD138" i="2" s="1"/>
  <c r="AC139" i="2"/>
  <c r="AD139" i="2" s="1"/>
  <c r="AC140" i="2"/>
  <c r="AC141" i="2"/>
  <c r="AC142" i="2"/>
  <c r="AD142" i="2" s="1"/>
  <c r="AC143" i="2"/>
  <c r="AD143" i="2" s="1"/>
  <c r="AC144" i="2"/>
  <c r="AC145" i="2"/>
  <c r="AC146" i="2"/>
  <c r="AD146" i="2" s="1"/>
  <c r="AC147" i="2"/>
  <c r="AD147" i="2" s="1"/>
  <c r="AC148" i="2"/>
  <c r="AC149" i="2"/>
  <c r="AC150" i="2"/>
  <c r="AD150" i="2" s="1"/>
  <c r="AC151" i="2"/>
  <c r="AD151" i="2" s="1"/>
  <c r="AC152" i="2"/>
  <c r="AC153" i="2"/>
  <c r="AC154" i="2"/>
  <c r="AD154" i="2" s="1"/>
  <c r="AC155" i="2"/>
  <c r="AD155" i="2" s="1"/>
  <c r="AC156" i="2"/>
  <c r="AC157" i="2"/>
  <c r="AC158" i="2"/>
  <c r="AD158" i="2" s="1"/>
  <c r="AC159" i="2"/>
  <c r="AD159" i="2" s="1"/>
  <c r="AC160" i="2"/>
  <c r="AC161" i="2"/>
  <c r="AC162" i="2"/>
  <c r="AD162" i="2" s="1"/>
  <c r="AC163" i="2"/>
  <c r="AD163" i="2" s="1"/>
  <c r="AC164" i="2"/>
  <c r="AC165" i="2"/>
  <c r="AC166" i="2"/>
  <c r="AD166" i="2" s="1"/>
  <c r="AC167" i="2"/>
  <c r="AD167" i="2" s="1"/>
  <c r="AC168" i="2"/>
  <c r="AC169" i="2"/>
  <c r="AC170" i="2"/>
  <c r="AD170" i="2" s="1"/>
  <c r="AC171" i="2"/>
  <c r="AD171" i="2" s="1"/>
  <c r="AC172" i="2"/>
  <c r="AC173" i="2"/>
  <c r="AC174" i="2"/>
  <c r="AD174" i="2" s="1"/>
  <c r="AC175" i="2"/>
  <c r="AD175" i="2" s="1"/>
  <c r="AC176" i="2"/>
  <c r="AC177" i="2"/>
  <c r="AC178" i="2"/>
  <c r="AD178" i="2" s="1"/>
  <c r="AC179" i="2"/>
  <c r="AD179" i="2" s="1"/>
  <c r="AC180" i="2"/>
  <c r="AC181" i="2"/>
  <c r="AC182" i="2"/>
  <c r="AD182" i="2" s="1"/>
  <c r="AC183" i="2"/>
  <c r="AD183" i="2" s="1"/>
  <c r="AC184" i="2"/>
  <c r="AC185" i="2"/>
  <c r="AC186" i="2"/>
  <c r="AD186" i="2" s="1"/>
  <c r="AC187" i="2"/>
  <c r="AD187" i="2" s="1"/>
  <c r="AC188" i="2"/>
  <c r="AC189" i="2"/>
  <c r="AC190" i="2"/>
  <c r="AD190" i="2" s="1"/>
  <c r="AC191" i="2"/>
  <c r="AD191" i="2" s="1"/>
  <c r="AC192" i="2"/>
  <c r="AC193" i="2"/>
  <c r="AC194" i="2"/>
  <c r="AD194" i="2" s="1"/>
  <c r="AC195" i="2"/>
  <c r="AD195" i="2" s="1"/>
  <c r="AC196" i="2"/>
  <c r="AC197" i="2"/>
  <c r="AC198" i="2"/>
  <c r="AD198" i="2" s="1"/>
  <c r="AC199" i="2"/>
  <c r="AC200" i="2"/>
  <c r="AC201" i="2"/>
  <c r="AC202" i="2"/>
  <c r="AD202" i="2" s="1"/>
  <c r="AC203" i="2"/>
  <c r="AD203" i="2" s="1"/>
  <c r="AC204" i="2"/>
  <c r="AC205" i="2"/>
  <c r="AC206" i="2"/>
  <c r="AD206" i="2" s="1"/>
  <c r="AC207" i="2"/>
  <c r="AD207" i="2" s="1"/>
  <c r="AC208" i="2"/>
  <c r="AC209" i="2"/>
  <c r="AC210" i="2"/>
  <c r="AD210" i="2" s="1"/>
  <c r="AC211" i="2"/>
  <c r="AD211" i="2" s="1"/>
  <c r="AC212" i="2"/>
  <c r="AC213" i="2"/>
  <c r="AC214" i="2"/>
  <c r="AD214" i="2" s="1"/>
  <c r="AC215" i="2"/>
  <c r="AD215" i="2" s="1"/>
  <c r="AC216" i="2"/>
  <c r="AC217" i="2"/>
  <c r="AC218" i="2"/>
  <c r="AD218" i="2" s="1"/>
  <c r="AC219" i="2"/>
  <c r="AD219" i="2" s="1"/>
  <c r="AC220" i="2"/>
  <c r="AC221" i="2"/>
  <c r="AC222" i="2"/>
  <c r="AD222" i="2" s="1"/>
  <c r="AC223" i="2"/>
  <c r="AD223" i="2" s="1"/>
  <c r="AC224" i="2"/>
  <c r="AC225" i="2"/>
  <c r="AC226" i="2"/>
  <c r="AD226" i="2" s="1"/>
  <c r="AC227" i="2"/>
  <c r="AD227" i="2" s="1"/>
  <c r="AC228" i="2"/>
  <c r="AC229" i="2"/>
  <c r="AC230" i="2"/>
  <c r="AD230" i="2" s="1"/>
  <c r="AC231" i="2"/>
  <c r="AD231" i="2" s="1"/>
  <c r="AC232" i="2"/>
  <c r="AC233" i="2"/>
  <c r="AC234" i="2"/>
  <c r="AD234" i="2" s="1"/>
  <c r="AC235" i="2"/>
  <c r="AD235" i="2" s="1"/>
  <c r="AC236" i="2"/>
  <c r="AC237" i="2"/>
  <c r="AC238" i="2"/>
  <c r="AD238" i="2" s="1"/>
  <c r="AC239" i="2"/>
  <c r="AD239" i="2" s="1"/>
  <c r="AC240" i="2"/>
  <c r="AC241" i="2"/>
  <c r="AC242" i="2"/>
  <c r="AD242" i="2" s="1"/>
  <c r="AC243" i="2"/>
  <c r="AD243" i="2" s="1"/>
  <c r="AC244" i="2"/>
  <c r="AC245" i="2"/>
  <c r="AC246" i="2"/>
  <c r="AD246" i="2" s="1"/>
  <c r="AC247" i="2"/>
  <c r="AD247" i="2" s="1"/>
  <c r="AC248" i="2"/>
  <c r="AC249" i="2"/>
  <c r="AC250" i="2"/>
  <c r="AD250" i="2" s="1"/>
  <c r="AC251" i="2"/>
  <c r="AD251" i="2" s="1"/>
  <c r="AC252" i="2"/>
  <c r="AC253" i="2"/>
  <c r="AC254" i="2"/>
  <c r="AD254" i="2" s="1"/>
  <c r="AC255" i="2"/>
  <c r="AD255" i="2" s="1"/>
  <c r="AC256" i="2"/>
  <c r="AC257" i="2"/>
  <c r="AC258" i="2"/>
  <c r="AD258" i="2" s="1"/>
  <c r="AC259" i="2"/>
  <c r="AD259" i="2" s="1"/>
  <c r="AC260" i="2"/>
  <c r="AC261" i="2"/>
  <c r="AC262" i="2"/>
  <c r="AD262" i="2" s="1"/>
  <c r="AC263" i="2"/>
  <c r="AC264" i="2"/>
  <c r="AC265" i="2"/>
  <c r="AC266" i="2"/>
  <c r="AD266" i="2" s="1"/>
  <c r="AC267" i="2"/>
  <c r="AD267" i="2" s="1"/>
  <c r="AC268" i="2"/>
  <c r="AC269" i="2"/>
  <c r="AC270" i="2"/>
  <c r="AD270" i="2" s="1"/>
  <c r="AC271" i="2"/>
  <c r="AD271" i="2" s="1"/>
  <c r="AC272" i="2"/>
  <c r="AC273" i="2"/>
  <c r="AC274" i="2"/>
  <c r="AD274" i="2" s="1"/>
  <c r="AC275" i="2"/>
  <c r="AD275" i="2" s="1"/>
  <c r="AC276" i="2"/>
  <c r="AC277" i="2"/>
  <c r="AC278" i="2"/>
  <c r="AD278" i="2" s="1"/>
  <c r="AC279" i="2"/>
  <c r="AD279" i="2" s="1"/>
  <c r="AC280" i="2"/>
  <c r="AC281" i="2"/>
  <c r="AC282" i="2"/>
  <c r="AD282" i="2" s="1"/>
  <c r="AC283" i="2"/>
  <c r="AD283" i="2" s="1"/>
  <c r="AC284" i="2"/>
  <c r="AC285" i="2"/>
  <c r="AC286" i="2"/>
  <c r="AD286" i="2" s="1"/>
  <c r="AC287" i="2"/>
  <c r="AD287" i="2" s="1"/>
  <c r="AC288" i="2"/>
  <c r="AC289" i="2"/>
  <c r="AC290" i="2"/>
  <c r="AD290" i="2" s="1"/>
  <c r="AC291" i="2"/>
  <c r="AD291" i="2" s="1"/>
  <c r="AC292" i="2"/>
  <c r="AC293" i="2"/>
  <c r="AC294" i="2"/>
  <c r="AD294" i="2" s="1"/>
  <c r="AC295" i="2"/>
  <c r="AD295" i="2" s="1"/>
  <c r="AC296" i="2"/>
  <c r="AC297" i="2"/>
  <c r="AC298" i="2"/>
  <c r="AD298" i="2" s="1"/>
  <c r="AC299" i="2"/>
  <c r="AD299" i="2" s="1"/>
  <c r="AC300" i="2"/>
  <c r="AC301" i="2"/>
  <c r="AC302" i="2"/>
  <c r="AD302" i="2" s="1"/>
  <c r="AC303" i="2"/>
  <c r="AD303" i="2" s="1"/>
  <c r="AC304" i="2"/>
  <c r="AC305" i="2"/>
  <c r="AC306" i="2"/>
  <c r="AD306" i="2" s="1"/>
  <c r="AC307" i="2"/>
  <c r="AD307" i="2" s="1"/>
  <c r="AC308" i="2"/>
  <c r="AC309" i="2"/>
  <c r="AD12" i="2"/>
  <c r="AD14" i="2"/>
  <c r="AD16" i="2"/>
  <c r="AD20" i="2"/>
  <c r="AD24" i="2"/>
  <c r="AD26" i="2"/>
  <c r="AD28" i="2"/>
  <c r="AD29" i="2"/>
  <c r="AD30" i="2"/>
  <c r="AD32" i="2"/>
  <c r="AD36" i="2"/>
  <c r="AD40" i="2"/>
  <c r="AD48" i="2"/>
  <c r="AD52" i="2"/>
  <c r="AD56" i="2"/>
  <c r="AD68" i="2"/>
  <c r="AD72" i="2"/>
  <c r="AD73" i="2"/>
  <c r="AD76" i="2"/>
  <c r="AD77" i="2"/>
  <c r="AD80" i="2"/>
  <c r="AD81" i="2"/>
  <c r="AD84" i="2"/>
  <c r="AD85" i="2"/>
  <c r="AD88" i="2"/>
  <c r="AD89" i="2"/>
  <c r="AD92" i="2"/>
  <c r="AD93" i="2"/>
  <c r="AD96" i="2"/>
  <c r="AD97" i="2"/>
  <c r="AD100" i="2"/>
  <c r="AD101" i="2"/>
  <c r="AD104" i="2"/>
  <c r="AD105" i="2"/>
  <c r="AD108" i="2"/>
  <c r="AD109" i="2"/>
  <c r="AD112" i="2"/>
  <c r="AD113" i="2"/>
  <c r="AD116" i="2"/>
  <c r="AD117" i="2"/>
  <c r="AD120" i="2"/>
  <c r="AD121" i="2"/>
  <c r="AD124" i="2"/>
  <c r="AD125" i="2"/>
  <c r="AD128" i="2"/>
  <c r="AD129" i="2"/>
  <c r="AD132" i="2"/>
  <c r="AD133" i="2"/>
  <c r="AD135" i="2"/>
  <c r="AD136" i="2"/>
  <c r="AD137" i="2"/>
  <c r="AD140" i="2"/>
  <c r="AD141" i="2"/>
  <c r="AD144" i="2"/>
  <c r="AD145" i="2"/>
  <c r="AD148" i="2"/>
  <c r="AD149" i="2"/>
  <c r="AD152" i="2"/>
  <c r="AD153" i="2"/>
  <c r="AD156" i="2"/>
  <c r="AD157" i="2"/>
  <c r="AD160" i="2"/>
  <c r="AD161" i="2"/>
  <c r="AD164" i="2"/>
  <c r="AD165" i="2"/>
  <c r="AD168" i="2"/>
  <c r="AD169" i="2"/>
  <c r="AD172" i="2"/>
  <c r="AD173" i="2"/>
  <c r="AD176" i="2"/>
  <c r="AD177" i="2"/>
  <c r="AD180" i="2"/>
  <c r="AD181" i="2"/>
  <c r="AD184" i="2"/>
  <c r="AD185" i="2"/>
  <c r="AD188" i="2"/>
  <c r="AD189" i="2"/>
  <c r="AD192" i="2"/>
  <c r="AD193" i="2"/>
  <c r="AD196" i="2"/>
  <c r="AD197" i="2"/>
  <c r="AD199" i="2"/>
  <c r="AD200" i="2"/>
  <c r="AD201" i="2"/>
  <c r="AD204" i="2"/>
  <c r="AD205" i="2"/>
  <c r="AD208" i="2"/>
  <c r="AD209" i="2"/>
  <c r="AD212" i="2"/>
  <c r="AD213" i="2"/>
  <c r="AD216" i="2"/>
  <c r="AD217" i="2"/>
  <c r="AD220" i="2"/>
  <c r="AD221" i="2"/>
  <c r="AD224" i="2"/>
  <c r="AD225" i="2"/>
  <c r="AD228" i="2"/>
  <c r="AD229" i="2"/>
  <c r="AD232" i="2"/>
  <c r="AD233" i="2"/>
  <c r="AD236" i="2"/>
  <c r="AD237" i="2"/>
  <c r="AD240" i="2"/>
  <c r="AD241" i="2"/>
  <c r="AD244" i="2"/>
  <c r="AD245" i="2"/>
  <c r="AD248" i="2"/>
  <c r="AD249" i="2"/>
  <c r="AD252" i="2"/>
  <c r="AD253" i="2"/>
  <c r="AD256" i="2"/>
  <c r="AD257" i="2"/>
  <c r="AD260" i="2"/>
  <c r="AD261" i="2"/>
  <c r="AD263" i="2"/>
  <c r="AD264" i="2"/>
  <c r="AD265" i="2"/>
  <c r="AD268" i="2"/>
  <c r="AD269" i="2"/>
  <c r="AD272" i="2"/>
  <c r="AD273" i="2"/>
  <c r="AD276" i="2"/>
  <c r="AD277" i="2"/>
  <c r="AD280" i="2"/>
  <c r="AD281" i="2"/>
  <c r="AD284" i="2"/>
  <c r="AD285" i="2"/>
  <c r="AD288" i="2"/>
  <c r="AD289" i="2"/>
  <c r="AD292" i="2"/>
  <c r="AD293" i="2"/>
  <c r="AD296" i="2"/>
  <c r="AD297" i="2"/>
  <c r="AD300" i="2"/>
  <c r="AD301" i="2"/>
  <c r="AD304" i="2"/>
  <c r="AD305" i="2"/>
  <c r="AD308" i="2"/>
  <c r="AD309" i="2"/>
  <c r="AF60" i="2" l="1"/>
  <c r="AF59" i="2"/>
  <c r="AF58" i="2"/>
  <c r="AF64" i="2"/>
  <c r="AF65" i="2"/>
  <c r="AF67" i="2"/>
  <c r="AF66" i="2"/>
  <c r="AD60" i="2"/>
  <c r="AD59" i="2"/>
  <c r="AD58" i="2"/>
  <c r="AJ61" i="2"/>
  <c r="AH49" i="2"/>
  <c r="AH52" i="2"/>
  <c r="AH48" i="2"/>
  <c r="Z20" i="11"/>
  <c r="AD10" i="2"/>
  <c r="AD47" i="2"/>
  <c r="AD45" i="2"/>
  <c r="AD41" i="2"/>
  <c r="AD44" i="2"/>
  <c r="Z19" i="11" l="1"/>
  <c r="I20" i="11"/>
  <c r="I19" i="11"/>
  <c r="BH1" i="14" l="1"/>
  <c r="AJ126" i="12" l="1"/>
  <c r="AJ125" i="12"/>
  <c r="AJ124" i="12"/>
  <c r="AJ123" i="12"/>
  <c r="AJ122" i="12"/>
  <c r="AJ121" i="12"/>
  <c r="AJ120" i="12"/>
  <c r="AJ119" i="12"/>
  <c r="AJ118" i="12"/>
  <c r="AJ117" i="12"/>
  <c r="AJ116" i="12"/>
  <c r="AJ115" i="12"/>
  <c r="AJ114" i="12"/>
  <c r="AJ113" i="12"/>
  <c r="AJ112" i="12"/>
  <c r="AJ111" i="12"/>
  <c r="AJ110" i="12"/>
  <c r="AJ109" i="12"/>
  <c r="AJ108" i="12"/>
  <c r="AJ107" i="12"/>
  <c r="AJ106" i="12"/>
  <c r="AJ105" i="12"/>
  <c r="AJ104" i="12"/>
  <c r="AJ103" i="12"/>
  <c r="AJ102" i="12"/>
  <c r="AJ101" i="12"/>
  <c r="AJ100" i="12"/>
  <c r="AJ99" i="12"/>
  <c r="AJ98" i="12"/>
  <c r="AJ97" i="12"/>
  <c r="AJ96" i="12"/>
  <c r="AJ95" i="12"/>
  <c r="AJ94" i="12"/>
  <c r="AJ93" i="12"/>
  <c r="AJ92" i="12"/>
  <c r="AJ91" i="12"/>
  <c r="AJ90" i="12"/>
  <c r="AJ89" i="12"/>
  <c r="AJ88" i="12"/>
  <c r="AJ87" i="12"/>
  <c r="AJ86" i="12"/>
  <c r="AJ85" i="12"/>
  <c r="AJ84" i="12"/>
  <c r="AJ83" i="12"/>
  <c r="AJ82" i="12"/>
  <c r="AJ81" i="12"/>
  <c r="AJ80" i="12"/>
  <c r="AJ79" i="12"/>
  <c r="AJ78" i="12"/>
  <c r="AJ77" i="12"/>
  <c r="AJ76" i="12"/>
  <c r="AJ75" i="12"/>
  <c r="AJ74" i="12"/>
  <c r="AJ73" i="12"/>
  <c r="AJ72" i="12"/>
  <c r="AJ71" i="12"/>
  <c r="AJ70" i="12"/>
  <c r="AJ69" i="12"/>
  <c r="AJ68" i="12"/>
  <c r="AJ67" i="12"/>
  <c r="AJ66" i="12"/>
  <c r="AJ65" i="12"/>
  <c r="AJ64" i="12"/>
  <c r="AJ63" i="12"/>
  <c r="AJ62" i="12"/>
  <c r="AJ61" i="12"/>
  <c r="AJ60" i="12"/>
  <c r="AJ59" i="12"/>
  <c r="AJ58" i="12"/>
  <c r="AJ57" i="12"/>
  <c r="AJ56" i="12"/>
  <c r="AJ55" i="12"/>
  <c r="AJ54" i="12"/>
  <c r="AJ53" i="12"/>
  <c r="AJ52" i="12"/>
  <c r="AJ51" i="12"/>
  <c r="AJ50" i="12"/>
  <c r="AJ49" i="12"/>
  <c r="AJ48" i="12"/>
  <c r="AJ47" i="12"/>
  <c r="AJ46" i="12"/>
  <c r="AJ45" i="12"/>
  <c r="AJ44" i="12"/>
  <c r="AJ43" i="12"/>
  <c r="AJ42" i="12"/>
  <c r="AJ41" i="12"/>
  <c r="AJ40" i="12"/>
  <c r="AJ39" i="12"/>
  <c r="AJ38" i="12"/>
  <c r="AJ37" i="12"/>
  <c r="AJ36" i="12"/>
  <c r="AJ35" i="12"/>
  <c r="AJ34" i="12"/>
  <c r="AJ33" i="12"/>
  <c r="AJ32" i="12"/>
  <c r="AJ31" i="12"/>
  <c r="AJ30" i="12"/>
  <c r="AJ29" i="12"/>
  <c r="AJ28" i="12"/>
  <c r="AJ27" i="12"/>
  <c r="AJ26" i="12"/>
  <c r="AJ24" i="12"/>
  <c r="AJ23" i="12"/>
  <c r="AJ22" i="12"/>
  <c r="AJ21" i="12"/>
  <c r="AJ20" i="12"/>
  <c r="AJ18" i="12"/>
  <c r="AJ17" i="12"/>
  <c r="AJ16" i="12"/>
  <c r="AJ14" i="12"/>
  <c r="AJ12" i="12"/>
  <c r="AJ10" i="12"/>
  <c r="AM14" i="12"/>
  <c r="AN14" i="12"/>
  <c r="AM16" i="12"/>
  <c r="AN16" i="12"/>
  <c r="AM18" i="12"/>
  <c r="AN18" i="12"/>
  <c r="AO18" i="12"/>
  <c r="AP18" i="12"/>
  <c r="AN20" i="12"/>
  <c r="AO22" i="12"/>
  <c r="AP22" i="12"/>
  <c r="AM24" i="12"/>
  <c r="AN24" i="12"/>
  <c r="AP24" i="12"/>
  <c r="AM26" i="12"/>
  <c r="AN26" i="12"/>
  <c r="AM28" i="12"/>
  <c r="AN28" i="12"/>
  <c r="AO28" i="12"/>
  <c r="AP28" i="12"/>
  <c r="AM30" i="12"/>
  <c r="AN30" i="12"/>
  <c r="AO30" i="12"/>
  <c r="AP30" i="12"/>
  <c r="AM32" i="12"/>
  <c r="AN32" i="12"/>
  <c r="AO32" i="12"/>
  <c r="AP32" i="12"/>
  <c r="AM34" i="12"/>
  <c r="AN34" i="12"/>
  <c r="AO34" i="12"/>
  <c r="AP34" i="12"/>
  <c r="AM36" i="12"/>
  <c r="AN36" i="12"/>
  <c r="AO36" i="12"/>
  <c r="AP36" i="12"/>
  <c r="AM38" i="12"/>
  <c r="AN38" i="12"/>
  <c r="AO38" i="12"/>
  <c r="AP38" i="12"/>
  <c r="AM40" i="12"/>
  <c r="AN40" i="12"/>
  <c r="AO40" i="12"/>
  <c r="AP40" i="12"/>
  <c r="AM42" i="12"/>
  <c r="AN42" i="12"/>
  <c r="AO42" i="12"/>
  <c r="AP42" i="12"/>
  <c r="AM44" i="12"/>
  <c r="AN44" i="12"/>
  <c r="AO44" i="12"/>
  <c r="AP44" i="12"/>
  <c r="AM46" i="12"/>
  <c r="AN46" i="12"/>
  <c r="AO46" i="12"/>
  <c r="AP46" i="12"/>
  <c r="AM48" i="12"/>
  <c r="AN48" i="12"/>
  <c r="AO48" i="12"/>
  <c r="AP48" i="12"/>
  <c r="AM50" i="12"/>
  <c r="AN50" i="12"/>
  <c r="AO50" i="12"/>
  <c r="AP50" i="12"/>
  <c r="AM52" i="12"/>
  <c r="AN52" i="12"/>
  <c r="AO52" i="12"/>
  <c r="AP52" i="12"/>
  <c r="AM54" i="12"/>
  <c r="AN54" i="12"/>
  <c r="AO54" i="12"/>
  <c r="AP54" i="12"/>
  <c r="AM56" i="12"/>
  <c r="AN56" i="12"/>
  <c r="AO56" i="12"/>
  <c r="AP56" i="12"/>
  <c r="AQ56" i="12"/>
  <c r="AR56" i="12"/>
  <c r="AM58" i="12"/>
  <c r="AN58" i="12"/>
  <c r="AO58" i="12"/>
  <c r="AP58" i="12"/>
  <c r="AQ58" i="12"/>
  <c r="AR58" i="12"/>
  <c r="AM60" i="12"/>
  <c r="AN60" i="12"/>
  <c r="AO60" i="12"/>
  <c r="AP60" i="12"/>
  <c r="AQ60" i="12"/>
  <c r="AR60" i="12"/>
  <c r="AM62" i="12"/>
  <c r="AN62" i="12"/>
  <c r="AO62" i="12"/>
  <c r="AP62" i="12"/>
  <c r="AQ62" i="12"/>
  <c r="AR62" i="12"/>
  <c r="AM64" i="12"/>
  <c r="AN64" i="12"/>
  <c r="AO64" i="12"/>
  <c r="AP64" i="12"/>
  <c r="AQ64" i="12"/>
  <c r="AR64" i="12"/>
  <c r="AM66" i="12"/>
  <c r="AN66" i="12"/>
  <c r="AO66" i="12"/>
  <c r="AP66" i="12"/>
  <c r="AQ66" i="12"/>
  <c r="AR66" i="12"/>
  <c r="AM68" i="12"/>
  <c r="AN68" i="12"/>
  <c r="AO68" i="12"/>
  <c r="AP68" i="12"/>
  <c r="AQ68" i="12"/>
  <c r="AR68" i="12"/>
  <c r="AM70" i="12"/>
  <c r="AN70" i="12"/>
  <c r="AO70" i="12"/>
  <c r="AP70" i="12"/>
  <c r="AQ70" i="12"/>
  <c r="AR70" i="12"/>
  <c r="AM72" i="12"/>
  <c r="AN72" i="12"/>
  <c r="AO72" i="12"/>
  <c r="AP72" i="12"/>
  <c r="AQ72" i="12"/>
  <c r="AR72" i="12"/>
  <c r="AM74" i="12"/>
  <c r="AN74" i="12"/>
  <c r="AO74" i="12"/>
  <c r="AP74" i="12"/>
  <c r="AQ74" i="12"/>
  <c r="AR74" i="12"/>
  <c r="AM76" i="12"/>
  <c r="AN76" i="12"/>
  <c r="AO76" i="12"/>
  <c r="AP76" i="12"/>
  <c r="AQ76" i="12"/>
  <c r="AR76" i="12"/>
  <c r="AM78" i="12"/>
  <c r="AN78" i="12"/>
  <c r="AO78" i="12"/>
  <c r="AP78" i="12"/>
  <c r="AQ78" i="12"/>
  <c r="AR78" i="12"/>
  <c r="AM80" i="12"/>
  <c r="AN80" i="12"/>
  <c r="AO80" i="12"/>
  <c r="AP80" i="12"/>
  <c r="AQ80" i="12"/>
  <c r="AR80" i="12"/>
  <c r="AM82" i="12"/>
  <c r="AN82" i="12"/>
  <c r="AO82" i="12"/>
  <c r="AP82" i="12"/>
  <c r="AQ82" i="12"/>
  <c r="AR82" i="12"/>
  <c r="AM84" i="12"/>
  <c r="AN84" i="12"/>
  <c r="AO84" i="12"/>
  <c r="AP84" i="12"/>
  <c r="AQ84" i="12"/>
  <c r="AR84" i="12"/>
  <c r="AM86" i="12"/>
  <c r="AN86" i="12"/>
  <c r="AO86" i="12"/>
  <c r="AP86" i="12"/>
  <c r="AQ86" i="12"/>
  <c r="AR86" i="12"/>
  <c r="AM88" i="12"/>
  <c r="AN88" i="12"/>
  <c r="AO88" i="12"/>
  <c r="AP88" i="12"/>
  <c r="AQ88" i="12"/>
  <c r="AR88" i="12"/>
  <c r="AM90" i="12"/>
  <c r="AN90" i="12"/>
  <c r="AO90" i="12"/>
  <c r="AP90" i="12"/>
  <c r="AQ90" i="12"/>
  <c r="AR90" i="12"/>
  <c r="AM92" i="12"/>
  <c r="AN92" i="12"/>
  <c r="AO92" i="12"/>
  <c r="AP92" i="12"/>
  <c r="AQ92" i="12"/>
  <c r="AR92" i="12"/>
  <c r="AM94" i="12"/>
  <c r="AN94" i="12"/>
  <c r="AO94" i="12"/>
  <c r="AP94" i="12"/>
  <c r="AQ94" i="12"/>
  <c r="AR94" i="12"/>
  <c r="AM96" i="12"/>
  <c r="AN96" i="12"/>
  <c r="AO96" i="12"/>
  <c r="AP96" i="12"/>
  <c r="AQ96" i="12"/>
  <c r="AR96" i="12"/>
  <c r="AM98" i="12"/>
  <c r="AN98" i="12"/>
  <c r="AO98" i="12"/>
  <c r="AP98" i="12"/>
  <c r="AQ98" i="12"/>
  <c r="AR98" i="12"/>
  <c r="AM100" i="12"/>
  <c r="AN100" i="12"/>
  <c r="AO100" i="12"/>
  <c r="AP100" i="12"/>
  <c r="AQ100" i="12"/>
  <c r="AR100" i="12"/>
  <c r="AM102" i="12"/>
  <c r="AN102" i="12"/>
  <c r="AO102" i="12"/>
  <c r="AP102" i="12"/>
  <c r="AQ102" i="12"/>
  <c r="AR102" i="12"/>
  <c r="AM104" i="12"/>
  <c r="AN104" i="12"/>
  <c r="AO104" i="12"/>
  <c r="AP104" i="12"/>
  <c r="AQ104" i="12"/>
  <c r="AR104" i="12"/>
  <c r="AM106" i="12"/>
  <c r="AN106" i="12"/>
  <c r="AO106" i="12"/>
  <c r="AP106" i="12"/>
  <c r="AQ106" i="12"/>
  <c r="AR106" i="12"/>
  <c r="AM108" i="12"/>
  <c r="AN108" i="12"/>
  <c r="AO108" i="12"/>
  <c r="AP108" i="12"/>
  <c r="AQ108" i="12"/>
  <c r="AR108" i="12"/>
  <c r="AM110" i="12"/>
  <c r="AN110" i="12"/>
  <c r="AO110" i="12"/>
  <c r="AP110" i="12"/>
  <c r="AQ110" i="12"/>
  <c r="AR110" i="12"/>
  <c r="AM112" i="12"/>
  <c r="AN112" i="12"/>
  <c r="AO112" i="12"/>
  <c r="AP112" i="12"/>
  <c r="AQ112" i="12"/>
  <c r="AR112" i="12"/>
  <c r="AM114" i="12"/>
  <c r="AN114" i="12"/>
  <c r="AO114" i="12"/>
  <c r="AP114" i="12"/>
  <c r="AQ114" i="12"/>
  <c r="AR114" i="12"/>
  <c r="AM116" i="12"/>
  <c r="AN116" i="12"/>
  <c r="AO116" i="12"/>
  <c r="AP116" i="12"/>
  <c r="AQ116" i="12"/>
  <c r="AR116" i="12"/>
  <c r="AM118" i="12"/>
  <c r="AN118" i="12"/>
  <c r="AO118" i="12"/>
  <c r="AP118" i="12"/>
  <c r="AQ118" i="12"/>
  <c r="AR118" i="12"/>
  <c r="AM120" i="12"/>
  <c r="AN120" i="12"/>
  <c r="AO120" i="12"/>
  <c r="AP120" i="12"/>
  <c r="AQ120" i="12"/>
  <c r="AR120" i="12"/>
  <c r="AM122" i="12"/>
  <c r="AN122" i="12"/>
  <c r="AO122" i="12"/>
  <c r="AP122" i="12"/>
  <c r="AQ122" i="12"/>
  <c r="AR122" i="12"/>
  <c r="AM124" i="12"/>
  <c r="AN124" i="12"/>
  <c r="AO124" i="12"/>
  <c r="AP124" i="12"/>
  <c r="AQ124" i="12"/>
  <c r="AR124" i="12"/>
  <c r="AM126" i="12"/>
  <c r="AN126" i="12"/>
  <c r="AP126" i="12"/>
  <c r="AQ126" i="12"/>
  <c r="AR126" i="12"/>
  <c r="AN8" i="12"/>
  <c r="AM8" i="12"/>
  <c r="AL126" i="12"/>
  <c r="AK126" i="12"/>
  <c r="AI126" i="12"/>
  <c r="AH126" i="12"/>
  <c r="AG126" i="12"/>
  <c r="AL125" i="12"/>
  <c r="AK125" i="12"/>
  <c r="AH125" i="12"/>
  <c r="AG125" i="12"/>
  <c r="AL124" i="12"/>
  <c r="AK124" i="12"/>
  <c r="AI124" i="12"/>
  <c r="AH124" i="12"/>
  <c r="AG124" i="12"/>
  <c r="AL123" i="12"/>
  <c r="AK123" i="12"/>
  <c r="AI123" i="12"/>
  <c r="AH123" i="12"/>
  <c r="AG123" i="12"/>
  <c r="AL122" i="12"/>
  <c r="AK122" i="12"/>
  <c r="AI122" i="12"/>
  <c r="AH122" i="12"/>
  <c r="AG122" i="12"/>
  <c r="AL121" i="12"/>
  <c r="AK121" i="12"/>
  <c r="AI121" i="12"/>
  <c r="AH121" i="12"/>
  <c r="AG121" i="12"/>
  <c r="AL120" i="12"/>
  <c r="AK120" i="12"/>
  <c r="AI120" i="12"/>
  <c r="AH120" i="12"/>
  <c r="AG120" i="12"/>
  <c r="AL119" i="12"/>
  <c r="AK119" i="12"/>
  <c r="AI119" i="12"/>
  <c r="AH119" i="12"/>
  <c r="AG119" i="12"/>
  <c r="AL118" i="12"/>
  <c r="AK118" i="12"/>
  <c r="AI118" i="12"/>
  <c r="AH118" i="12"/>
  <c r="AG118" i="12"/>
  <c r="AL117" i="12"/>
  <c r="AK117" i="12"/>
  <c r="AI117" i="12"/>
  <c r="AH117" i="12"/>
  <c r="AG117" i="12"/>
  <c r="AL116" i="12"/>
  <c r="AK116" i="12"/>
  <c r="AI116" i="12"/>
  <c r="AH116" i="12"/>
  <c r="AG116" i="12"/>
  <c r="AL115" i="12"/>
  <c r="AK115" i="12"/>
  <c r="AI115" i="12"/>
  <c r="AH115" i="12"/>
  <c r="AG115" i="12"/>
  <c r="AL114" i="12"/>
  <c r="AK114" i="12"/>
  <c r="AI114" i="12"/>
  <c r="AH114" i="12"/>
  <c r="AG114" i="12"/>
  <c r="AL113" i="12"/>
  <c r="AK113" i="12"/>
  <c r="AI113" i="12"/>
  <c r="AH113" i="12"/>
  <c r="AG113" i="12"/>
  <c r="AL112" i="12"/>
  <c r="AK112" i="12"/>
  <c r="AI112" i="12"/>
  <c r="AH112" i="12"/>
  <c r="AG112" i="12"/>
  <c r="AL111" i="12"/>
  <c r="AK111" i="12"/>
  <c r="AI111" i="12"/>
  <c r="AH111" i="12"/>
  <c r="AG111" i="12"/>
  <c r="AL110" i="12"/>
  <c r="AK110" i="12"/>
  <c r="AI110" i="12"/>
  <c r="AH110" i="12"/>
  <c r="AG110" i="12"/>
  <c r="AL109" i="12"/>
  <c r="AK109" i="12"/>
  <c r="AI109" i="12"/>
  <c r="AH109" i="12"/>
  <c r="AG109" i="12"/>
  <c r="AL108" i="12"/>
  <c r="AK108" i="12"/>
  <c r="AI108" i="12"/>
  <c r="AH108" i="12"/>
  <c r="AG108" i="12"/>
  <c r="AL107" i="12"/>
  <c r="AK107" i="12"/>
  <c r="AI107" i="12"/>
  <c r="AH107" i="12"/>
  <c r="AG107" i="12"/>
  <c r="AL106" i="12"/>
  <c r="AK106" i="12"/>
  <c r="AI106" i="12"/>
  <c r="AH106" i="12"/>
  <c r="AG106" i="12"/>
  <c r="AL105" i="12"/>
  <c r="AK105" i="12"/>
  <c r="AI105" i="12"/>
  <c r="AH105" i="12"/>
  <c r="AG105" i="12"/>
  <c r="AL104" i="12"/>
  <c r="AK104" i="12"/>
  <c r="AI104" i="12"/>
  <c r="AH104" i="12"/>
  <c r="AG104" i="12"/>
  <c r="AL103" i="12"/>
  <c r="AK103" i="12"/>
  <c r="AI103" i="12"/>
  <c r="AH103" i="12"/>
  <c r="AG103" i="12"/>
  <c r="AL102" i="12"/>
  <c r="AK102" i="12"/>
  <c r="AI102" i="12"/>
  <c r="AH102" i="12"/>
  <c r="AG102" i="12"/>
  <c r="AL101" i="12"/>
  <c r="AK101" i="12"/>
  <c r="AI101" i="12"/>
  <c r="AH101" i="12"/>
  <c r="AG101" i="12"/>
  <c r="AL100" i="12"/>
  <c r="AK100" i="12"/>
  <c r="AI100" i="12"/>
  <c r="AH100" i="12"/>
  <c r="AG100" i="12"/>
  <c r="AL99" i="12"/>
  <c r="AK99" i="12"/>
  <c r="AI99" i="12"/>
  <c r="AH99" i="12"/>
  <c r="AG99" i="12"/>
  <c r="AL98" i="12"/>
  <c r="AK98" i="12"/>
  <c r="AI98" i="12"/>
  <c r="AH98" i="12"/>
  <c r="AG98" i="12"/>
  <c r="AL97" i="12"/>
  <c r="AK97" i="12"/>
  <c r="AI97" i="12"/>
  <c r="AH97" i="12"/>
  <c r="AG97" i="12"/>
  <c r="AL96" i="12"/>
  <c r="AK96" i="12"/>
  <c r="AI96" i="12"/>
  <c r="AH96" i="12"/>
  <c r="AG96" i="12"/>
  <c r="AL95" i="12"/>
  <c r="AK95" i="12"/>
  <c r="AI95" i="12"/>
  <c r="AH95" i="12"/>
  <c r="AG95" i="12"/>
  <c r="AL94" i="12"/>
  <c r="AK94" i="12"/>
  <c r="AI94" i="12"/>
  <c r="AH94" i="12"/>
  <c r="AG94" i="12"/>
  <c r="AL93" i="12"/>
  <c r="AK93" i="12"/>
  <c r="AI93" i="12"/>
  <c r="AH93" i="12"/>
  <c r="AG93" i="12"/>
  <c r="AL92" i="12"/>
  <c r="AK92" i="12"/>
  <c r="AI92" i="12"/>
  <c r="AH92" i="12"/>
  <c r="AG92" i="12"/>
  <c r="AL91" i="12"/>
  <c r="AK91" i="12"/>
  <c r="AI91" i="12"/>
  <c r="AH91" i="12"/>
  <c r="AG91" i="12"/>
  <c r="AL90" i="12"/>
  <c r="AK90" i="12"/>
  <c r="AI90" i="12"/>
  <c r="AH90" i="12"/>
  <c r="AG90" i="12"/>
  <c r="AL89" i="12"/>
  <c r="AK89" i="12"/>
  <c r="AI89" i="12"/>
  <c r="AH89" i="12"/>
  <c r="AG89" i="12"/>
  <c r="AL88" i="12"/>
  <c r="AK88" i="12"/>
  <c r="AI88" i="12"/>
  <c r="AH88" i="12"/>
  <c r="AG88" i="12"/>
  <c r="AL87" i="12"/>
  <c r="AK87" i="12"/>
  <c r="AI87" i="12"/>
  <c r="AH87" i="12"/>
  <c r="AG87" i="12"/>
  <c r="AL86" i="12"/>
  <c r="AK86" i="12"/>
  <c r="AI86" i="12"/>
  <c r="AH86" i="12"/>
  <c r="AG86" i="12"/>
  <c r="AL85" i="12"/>
  <c r="AK85" i="12"/>
  <c r="AI85" i="12"/>
  <c r="AH85" i="12"/>
  <c r="AG85" i="12"/>
  <c r="AL84" i="12"/>
  <c r="AK84" i="12"/>
  <c r="AI84" i="12"/>
  <c r="AH84" i="12"/>
  <c r="AG84" i="12"/>
  <c r="AL83" i="12"/>
  <c r="AK83" i="12"/>
  <c r="AI83" i="12"/>
  <c r="AH83" i="12"/>
  <c r="AG83" i="12"/>
  <c r="AL82" i="12"/>
  <c r="AK82" i="12"/>
  <c r="AI82" i="12"/>
  <c r="AH82" i="12"/>
  <c r="AG82" i="12"/>
  <c r="AL81" i="12"/>
  <c r="AK81" i="12"/>
  <c r="AI81" i="12"/>
  <c r="AH81" i="12"/>
  <c r="AG81" i="12"/>
  <c r="AL80" i="12"/>
  <c r="AK80" i="12"/>
  <c r="AI80" i="12"/>
  <c r="AH80" i="12"/>
  <c r="AG80" i="12"/>
  <c r="AL79" i="12"/>
  <c r="AK79" i="12"/>
  <c r="AI79" i="12"/>
  <c r="AH79" i="12"/>
  <c r="AG79" i="12"/>
  <c r="AL78" i="12"/>
  <c r="AK78" i="12"/>
  <c r="AI78" i="12"/>
  <c r="AH78" i="12"/>
  <c r="AG78" i="12"/>
  <c r="AL77" i="12"/>
  <c r="AK77" i="12"/>
  <c r="AI77" i="12"/>
  <c r="AH77" i="12"/>
  <c r="AG77" i="12"/>
  <c r="AL76" i="12"/>
  <c r="AK76" i="12"/>
  <c r="AI76" i="12"/>
  <c r="AH76" i="12"/>
  <c r="AG76" i="12"/>
  <c r="AL75" i="12"/>
  <c r="AK75" i="12"/>
  <c r="AI75" i="12"/>
  <c r="AH75" i="12"/>
  <c r="AG75" i="12"/>
  <c r="AL74" i="12"/>
  <c r="AK74" i="12"/>
  <c r="AI74" i="12"/>
  <c r="AH74" i="12"/>
  <c r="AG74" i="12"/>
  <c r="AL73" i="12"/>
  <c r="AK73" i="12"/>
  <c r="AI73" i="12"/>
  <c r="AH73" i="12"/>
  <c r="AG73" i="12"/>
  <c r="AL72" i="12"/>
  <c r="AK72" i="12"/>
  <c r="AI72" i="12"/>
  <c r="AH72" i="12"/>
  <c r="AG72" i="12"/>
  <c r="AL71" i="12"/>
  <c r="AK71" i="12"/>
  <c r="AI71" i="12"/>
  <c r="AH71" i="12"/>
  <c r="AG71" i="12"/>
  <c r="AL70" i="12"/>
  <c r="AK70" i="12"/>
  <c r="AI70" i="12"/>
  <c r="AH70" i="12"/>
  <c r="AG70" i="12"/>
  <c r="AL69" i="12"/>
  <c r="AK69" i="12"/>
  <c r="AI69" i="12"/>
  <c r="AH69" i="12"/>
  <c r="AG69" i="12"/>
  <c r="AL68" i="12"/>
  <c r="AK68" i="12"/>
  <c r="AI68" i="12"/>
  <c r="AH68" i="12"/>
  <c r="AG68" i="12"/>
  <c r="AL67" i="12"/>
  <c r="AK67" i="12"/>
  <c r="AI67" i="12"/>
  <c r="AH67" i="12"/>
  <c r="AG67" i="12"/>
  <c r="AL66" i="12"/>
  <c r="AK66" i="12"/>
  <c r="AI66" i="12"/>
  <c r="AH66" i="12"/>
  <c r="AG66" i="12"/>
  <c r="AL65" i="12"/>
  <c r="AK65" i="12"/>
  <c r="AI65" i="12"/>
  <c r="AH65" i="12"/>
  <c r="AG65" i="12"/>
  <c r="AL64" i="12"/>
  <c r="AK64" i="12"/>
  <c r="AI64" i="12"/>
  <c r="AH64" i="12"/>
  <c r="AG64" i="12"/>
  <c r="AL63" i="12"/>
  <c r="AK63" i="12"/>
  <c r="AI63" i="12"/>
  <c r="AH63" i="12"/>
  <c r="AG63" i="12"/>
  <c r="AL62" i="12"/>
  <c r="AK62" i="12"/>
  <c r="AI62" i="12"/>
  <c r="AH62" i="12"/>
  <c r="AG62" i="12"/>
  <c r="AL61" i="12"/>
  <c r="AK61" i="12"/>
  <c r="AI61" i="12"/>
  <c r="AH61" i="12"/>
  <c r="AG61" i="12"/>
  <c r="AL60" i="12"/>
  <c r="AK60" i="12"/>
  <c r="AI60" i="12"/>
  <c r="AH60" i="12"/>
  <c r="AG60" i="12"/>
  <c r="AL59" i="12"/>
  <c r="AK59" i="12"/>
  <c r="AI59" i="12"/>
  <c r="AH59" i="12"/>
  <c r="AG59" i="12"/>
  <c r="AL58" i="12"/>
  <c r="AK58" i="12"/>
  <c r="AI58" i="12"/>
  <c r="AH58" i="12"/>
  <c r="AG58" i="12"/>
  <c r="AL57" i="12"/>
  <c r="AK57" i="12"/>
  <c r="AI57" i="12"/>
  <c r="AH57" i="12"/>
  <c r="AG57" i="12"/>
  <c r="AL56" i="12"/>
  <c r="AK56" i="12"/>
  <c r="AI56" i="12"/>
  <c r="AH56" i="12"/>
  <c r="AG56" i="12"/>
  <c r="AL55" i="12"/>
  <c r="AK55" i="12"/>
  <c r="AI55" i="12"/>
  <c r="AH55" i="12"/>
  <c r="AG55" i="12"/>
  <c r="AL54" i="12"/>
  <c r="AK54" i="12"/>
  <c r="AI54" i="12"/>
  <c r="AH54" i="12"/>
  <c r="AG54" i="12"/>
  <c r="AI53" i="12"/>
  <c r="AH53" i="12"/>
  <c r="AG53" i="12"/>
  <c r="AL52" i="12"/>
  <c r="AK52" i="12"/>
  <c r="AI52" i="12"/>
  <c r="AH52" i="12"/>
  <c r="AG52" i="12"/>
  <c r="AI51" i="12"/>
  <c r="AH51" i="12"/>
  <c r="AG51" i="12"/>
  <c r="AL50" i="12"/>
  <c r="AK50" i="12"/>
  <c r="AI50" i="12"/>
  <c r="AH50" i="12"/>
  <c r="AG50" i="12"/>
  <c r="AI49" i="12"/>
  <c r="AH49" i="12"/>
  <c r="AG49" i="12"/>
  <c r="AL48" i="12"/>
  <c r="AK48" i="12"/>
  <c r="AI48" i="12"/>
  <c r="AH48" i="12"/>
  <c r="AG48" i="12"/>
  <c r="AI47" i="12"/>
  <c r="AH47" i="12"/>
  <c r="AG47" i="12"/>
  <c r="AL46" i="12"/>
  <c r="AK46" i="12"/>
  <c r="AI46" i="12"/>
  <c r="AH46" i="12"/>
  <c r="AG46" i="12"/>
  <c r="AI45" i="12"/>
  <c r="AH45" i="12"/>
  <c r="AG45" i="12"/>
  <c r="AL44" i="12"/>
  <c r="AK44" i="12"/>
  <c r="AI44" i="12"/>
  <c r="AH44" i="12"/>
  <c r="AG44" i="12"/>
  <c r="AI43" i="12"/>
  <c r="AH43" i="12"/>
  <c r="AG43" i="12"/>
  <c r="AL42" i="12"/>
  <c r="AK42" i="12"/>
  <c r="AI42" i="12"/>
  <c r="AH42" i="12"/>
  <c r="AG42" i="12"/>
  <c r="AI41" i="12"/>
  <c r="AH41" i="12"/>
  <c r="AG41" i="12"/>
  <c r="AL40" i="12"/>
  <c r="AK40" i="12"/>
  <c r="AI40" i="12"/>
  <c r="AH40" i="12"/>
  <c r="AG40" i="12"/>
  <c r="AI39" i="12"/>
  <c r="AH39" i="12"/>
  <c r="AG39" i="12"/>
  <c r="AL38" i="12"/>
  <c r="AK38" i="12"/>
  <c r="AI38" i="12"/>
  <c r="AH38" i="12"/>
  <c r="AG38" i="12"/>
  <c r="AI37" i="12"/>
  <c r="AH37" i="12"/>
  <c r="AG37" i="12"/>
  <c r="AL36" i="12"/>
  <c r="AK36" i="12"/>
  <c r="AI36" i="12"/>
  <c r="AH36" i="12"/>
  <c r="AG36" i="12"/>
  <c r="AI35" i="12"/>
  <c r="AH35" i="12"/>
  <c r="AG35" i="12"/>
  <c r="AL34" i="12"/>
  <c r="AK34" i="12"/>
  <c r="AI34" i="12"/>
  <c r="AH34" i="12"/>
  <c r="AG34" i="12"/>
  <c r="AI33" i="12"/>
  <c r="AH33" i="12"/>
  <c r="AG33" i="12"/>
  <c r="AL32" i="12"/>
  <c r="AK32" i="12"/>
  <c r="AI32" i="12"/>
  <c r="AH32" i="12"/>
  <c r="AG32" i="12"/>
  <c r="AI31" i="12"/>
  <c r="AH31" i="12"/>
  <c r="AG31" i="12"/>
  <c r="AL30" i="12"/>
  <c r="AK30" i="12"/>
  <c r="AI30" i="12"/>
  <c r="AH30" i="12"/>
  <c r="AG30" i="12"/>
  <c r="AI29" i="12"/>
  <c r="AH29" i="12"/>
  <c r="AG29" i="12"/>
  <c r="AL28" i="12"/>
  <c r="AK28" i="12"/>
  <c r="AI28" i="12"/>
  <c r="AH28" i="12"/>
  <c r="AG28" i="12"/>
  <c r="AI27" i="12"/>
  <c r="AH27" i="12"/>
  <c r="AG27" i="12"/>
  <c r="AL26" i="12"/>
  <c r="AK26" i="12"/>
  <c r="AI26" i="12"/>
  <c r="AH26" i="12"/>
  <c r="AG26" i="12"/>
  <c r="AH25" i="12"/>
  <c r="AG25" i="12"/>
  <c r="AL24" i="12"/>
  <c r="AK24" i="12"/>
  <c r="AI24" i="12"/>
  <c r="AH24" i="12"/>
  <c r="AG24" i="12"/>
  <c r="AH23" i="12"/>
  <c r="AG23" i="12"/>
  <c r="AL22" i="12"/>
  <c r="AK22" i="12"/>
  <c r="AI22" i="12"/>
  <c r="AH22" i="12"/>
  <c r="AG22" i="12"/>
  <c r="AI21" i="12"/>
  <c r="AL20" i="12"/>
  <c r="AK20" i="12"/>
  <c r="AI20" i="12"/>
  <c r="AH20" i="12"/>
  <c r="AG20" i="12"/>
  <c r="AH19" i="12"/>
  <c r="AL18" i="12"/>
  <c r="AK18" i="12"/>
  <c r="AI18" i="12"/>
  <c r="AH18" i="12"/>
  <c r="AG18" i="12"/>
  <c r="AI17" i="12"/>
  <c r="AH17" i="12"/>
  <c r="AG17" i="12"/>
  <c r="AL16" i="12"/>
  <c r="AK16" i="12"/>
  <c r="AI16" i="12"/>
  <c r="AH16" i="12"/>
  <c r="AG16" i="12"/>
  <c r="AH15" i="12"/>
  <c r="AG15" i="12"/>
  <c r="AL14" i="12"/>
  <c r="AK14" i="12"/>
  <c r="AI14" i="12"/>
  <c r="AH14" i="12"/>
  <c r="AG14" i="12"/>
  <c r="AH13" i="12"/>
  <c r="AG13" i="12"/>
  <c r="AL12" i="12"/>
  <c r="AK12" i="12"/>
  <c r="AI12" i="12"/>
  <c r="AH12" i="12"/>
  <c r="AG12" i="12"/>
  <c r="AL10" i="12"/>
  <c r="AK10" i="12"/>
  <c r="AI10" i="12"/>
  <c r="AH10" i="12"/>
  <c r="AG10" i="12"/>
  <c r="AG8" i="12"/>
  <c r="AH8" i="12"/>
  <c r="AI8" i="12"/>
  <c r="AJ8" i="12"/>
  <c r="AK8" i="12"/>
  <c r="AL8" i="12"/>
  <c r="AH7" i="12"/>
  <c r="AG7" i="12"/>
  <c r="AA24" i="12"/>
  <c r="Z24" i="12"/>
  <c r="AC22" i="12"/>
  <c r="AB22" i="12"/>
  <c r="AC18" i="12"/>
  <c r="AB18" i="12"/>
  <c r="AA18" i="12"/>
  <c r="Z18" i="12"/>
  <c r="AA16" i="12"/>
  <c r="Z16" i="12"/>
  <c r="AA14" i="12"/>
  <c r="Z14" i="12"/>
  <c r="AA8" i="12"/>
  <c r="Z8" i="12"/>
  <c r="T8" i="12"/>
  <c r="U8" i="12"/>
  <c r="V8" i="12"/>
  <c r="X8" i="12"/>
  <c r="Y8" i="12"/>
  <c r="U7" i="12"/>
  <c r="T7" i="12"/>
  <c r="F6" i="13" l="1"/>
  <c r="R5" i="13"/>
  <c r="F5" i="13"/>
  <c r="F126" i="12" l="1"/>
  <c r="L126" i="12"/>
  <c r="I126" i="12"/>
  <c r="L125" i="12"/>
  <c r="I125" i="12"/>
  <c r="F125" i="12"/>
  <c r="L124" i="12"/>
  <c r="I124" i="12"/>
  <c r="F124" i="12"/>
  <c r="L123" i="12"/>
  <c r="I123" i="12"/>
  <c r="F123" i="12"/>
  <c r="L122" i="12"/>
  <c r="I122" i="12"/>
  <c r="F122" i="12"/>
  <c r="L121" i="12"/>
  <c r="I121" i="12"/>
  <c r="F121" i="12"/>
  <c r="L120" i="12"/>
  <c r="I120" i="12"/>
  <c r="F120" i="12"/>
  <c r="L119" i="12"/>
  <c r="I119" i="12"/>
  <c r="F119" i="12"/>
  <c r="L118" i="12"/>
  <c r="I118" i="12"/>
  <c r="F118" i="12"/>
  <c r="L117" i="12"/>
  <c r="I117" i="12"/>
  <c r="F117" i="12"/>
  <c r="L116" i="12"/>
  <c r="I116" i="12"/>
  <c r="F116" i="12"/>
  <c r="L115" i="12"/>
  <c r="I115" i="12"/>
  <c r="F115" i="12"/>
  <c r="L114" i="12"/>
  <c r="I114" i="12"/>
  <c r="F114" i="12"/>
  <c r="L113" i="12"/>
  <c r="I113" i="12"/>
  <c r="F113" i="12"/>
  <c r="L112" i="12"/>
  <c r="I112" i="12"/>
  <c r="F112" i="12"/>
  <c r="L111" i="12"/>
  <c r="I111" i="12"/>
  <c r="F111" i="12"/>
  <c r="L110" i="12"/>
  <c r="I110" i="12"/>
  <c r="F110" i="12"/>
  <c r="L109" i="12"/>
  <c r="I109" i="12"/>
  <c r="F109" i="12"/>
  <c r="L108" i="12"/>
  <c r="I108" i="12"/>
  <c r="F108" i="12"/>
  <c r="L107" i="12"/>
  <c r="I107" i="12"/>
  <c r="F107" i="12"/>
  <c r="L106" i="12"/>
  <c r="I106" i="12"/>
  <c r="F106" i="12"/>
  <c r="L105" i="12"/>
  <c r="I105" i="12"/>
  <c r="F105" i="12"/>
  <c r="L104" i="12"/>
  <c r="I104" i="12"/>
  <c r="F104" i="12"/>
  <c r="L103" i="12"/>
  <c r="I103" i="12"/>
  <c r="F103" i="12"/>
  <c r="L102" i="12"/>
  <c r="I102" i="12"/>
  <c r="F102" i="12"/>
  <c r="L101" i="12"/>
  <c r="I101" i="12"/>
  <c r="F101" i="12"/>
  <c r="L100" i="12"/>
  <c r="I100" i="12"/>
  <c r="F100" i="12"/>
  <c r="L99" i="12"/>
  <c r="I99" i="12"/>
  <c r="F99" i="12"/>
  <c r="L98" i="12"/>
  <c r="I98" i="12"/>
  <c r="F98" i="12"/>
  <c r="L97" i="12"/>
  <c r="I97" i="12"/>
  <c r="F97" i="12"/>
  <c r="L96" i="12"/>
  <c r="I96" i="12"/>
  <c r="F96" i="12"/>
  <c r="L95" i="12"/>
  <c r="I95" i="12"/>
  <c r="F95" i="12"/>
  <c r="L94" i="12"/>
  <c r="I94" i="12"/>
  <c r="F94" i="12"/>
  <c r="L93" i="12"/>
  <c r="I93" i="12"/>
  <c r="F93" i="12"/>
  <c r="L92" i="12"/>
  <c r="I92" i="12"/>
  <c r="F92" i="12"/>
  <c r="L91" i="12"/>
  <c r="I91" i="12"/>
  <c r="F91" i="12"/>
  <c r="L90" i="12"/>
  <c r="I90" i="12"/>
  <c r="F90" i="12"/>
  <c r="L89" i="12"/>
  <c r="I89" i="12"/>
  <c r="F89" i="12"/>
  <c r="L88" i="12"/>
  <c r="I88" i="12"/>
  <c r="F88" i="12"/>
  <c r="L87" i="12"/>
  <c r="I87" i="12"/>
  <c r="F87" i="12"/>
  <c r="L86" i="12"/>
  <c r="I86" i="12"/>
  <c r="F86" i="12"/>
  <c r="L85" i="12"/>
  <c r="I85" i="12"/>
  <c r="F85" i="12"/>
  <c r="L84" i="12"/>
  <c r="I84" i="12"/>
  <c r="F84" i="12"/>
  <c r="L83" i="12"/>
  <c r="I83" i="12"/>
  <c r="F83" i="12"/>
  <c r="L82" i="12"/>
  <c r="I82" i="12"/>
  <c r="F82" i="12"/>
  <c r="L81" i="12"/>
  <c r="I81" i="12"/>
  <c r="F81" i="12"/>
  <c r="L80" i="12"/>
  <c r="I80" i="12"/>
  <c r="F80" i="12"/>
  <c r="L79" i="12"/>
  <c r="I79" i="12"/>
  <c r="F79" i="12"/>
  <c r="L78" i="12"/>
  <c r="I78" i="12"/>
  <c r="F78" i="12"/>
  <c r="L77" i="12"/>
  <c r="I77" i="12"/>
  <c r="F77" i="12"/>
  <c r="L76" i="12"/>
  <c r="I76" i="12"/>
  <c r="F76" i="12"/>
  <c r="L75" i="12"/>
  <c r="I75" i="12"/>
  <c r="F75" i="12"/>
  <c r="L74" i="12"/>
  <c r="I74" i="12"/>
  <c r="F74" i="12"/>
  <c r="L73" i="12"/>
  <c r="I73" i="12"/>
  <c r="F73" i="12"/>
  <c r="L72" i="12"/>
  <c r="I72" i="12"/>
  <c r="F72" i="12"/>
  <c r="L71" i="12"/>
  <c r="I71" i="12"/>
  <c r="F71" i="12"/>
  <c r="L70" i="12"/>
  <c r="I70" i="12"/>
  <c r="F70" i="12"/>
  <c r="L69" i="12"/>
  <c r="I69" i="12"/>
  <c r="F69" i="12"/>
  <c r="L68" i="12"/>
  <c r="I68" i="12"/>
  <c r="F68" i="12"/>
  <c r="L67" i="12"/>
  <c r="I67" i="12"/>
  <c r="F67" i="12"/>
  <c r="L66" i="12"/>
  <c r="I66" i="12"/>
  <c r="F66" i="12"/>
  <c r="L65" i="12"/>
  <c r="I65" i="12"/>
  <c r="F65" i="12"/>
  <c r="L64" i="12"/>
  <c r="I64" i="12"/>
  <c r="F64" i="12"/>
  <c r="L63" i="12"/>
  <c r="I63" i="12"/>
  <c r="F63" i="12"/>
  <c r="L62" i="12"/>
  <c r="I62" i="12"/>
  <c r="F62" i="12"/>
  <c r="L61" i="12"/>
  <c r="I61" i="12"/>
  <c r="F61" i="12"/>
  <c r="L60" i="12"/>
  <c r="I60" i="12"/>
  <c r="F60" i="12"/>
  <c r="L59" i="12"/>
  <c r="I59" i="12"/>
  <c r="F59" i="12"/>
  <c r="L58" i="12"/>
  <c r="I58" i="12"/>
  <c r="F58" i="12"/>
  <c r="L57" i="12"/>
  <c r="I57" i="12"/>
  <c r="F57" i="12"/>
  <c r="L56" i="12"/>
  <c r="I56" i="12"/>
  <c r="F56" i="12"/>
  <c r="L55" i="12"/>
  <c r="I55" i="12"/>
  <c r="F55" i="12"/>
  <c r="L54" i="12"/>
  <c r="I54" i="12"/>
  <c r="F54" i="12"/>
  <c r="L53" i="12"/>
  <c r="I53" i="12"/>
  <c r="F53" i="12"/>
  <c r="L52" i="12"/>
  <c r="I52" i="12"/>
  <c r="F52" i="12"/>
  <c r="L51" i="12"/>
  <c r="I51" i="12"/>
  <c r="F51" i="12"/>
  <c r="L50" i="12"/>
  <c r="I50" i="12"/>
  <c r="F50" i="12"/>
  <c r="L49" i="12"/>
  <c r="I49" i="12"/>
  <c r="F49" i="12"/>
  <c r="L48" i="12"/>
  <c r="I48" i="12"/>
  <c r="F48" i="12"/>
  <c r="L47" i="12"/>
  <c r="I47" i="12"/>
  <c r="F47" i="12"/>
  <c r="L46" i="12"/>
  <c r="I46" i="12"/>
  <c r="F46" i="12"/>
  <c r="L45" i="12"/>
  <c r="I45" i="12"/>
  <c r="F45" i="12"/>
  <c r="L44" i="12"/>
  <c r="I44" i="12"/>
  <c r="F44" i="12"/>
  <c r="L43" i="12"/>
  <c r="I43" i="12"/>
  <c r="F43" i="12"/>
  <c r="L42" i="12"/>
  <c r="I42" i="12"/>
  <c r="F42" i="12"/>
  <c r="L41" i="12"/>
  <c r="I41" i="12"/>
  <c r="F41" i="12"/>
  <c r="L40" i="12"/>
  <c r="I40" i="12"/>
  <c r="F40" i="12"/>
  <c r="L39" i="12"/>
  <c r="I39" i="12"/>
  <c r="F39" i="12"/>
  <c r="L38" i="12"/>
  <c r="I38" i="12"/>
  <c r="F38" i="12"/>
  <c r="L37" i="12"/>
  <c r="I37" i="12"/>
  <c r="F37" i="12"/>
  <c r="L36" i="12"/>
  <c r="I36" i="12"/>
  <c r="F36" i="12"/>
  <c r="L35" i="12"/>
  <c r="I35" i="12"/>
  <c r="F35" i="12"/>
  <c r="L34" i="12"/>
  <c r="I34" i="12"/>
  <c r="F34" i="12"/>
  <c r="L33" i="12"/>
  <c r="I33" i="12"/>
  <c r="F33" i="12"/>
  <c r="L32" i="12"/>
  <c r="I32" i="12"/>
  <c r="F32" i="12"/>
  <c r="L31" i="12"/>
  <c r="I31" i="12"/>
  <c r="F31" i="12"/>
  <c r="L30" i="12"/>
  <c r="I30" i="12"/>
  <c r="F30" i="12"/>
  <c r="L29" i="12"/>
  <c r="I29" i="12"/>
  <c r="F29" i="12"/>
  <c r="L28" i="12"/>
  <c r="L27" i="12"/>
  <c r="L26" i="12"/>
  <c r="L25" i="12"/>
  <c r="L24" i="12"/>
  <c r="L23" i="12"/>
  <c r="L22" i="12"/>
  <c r="L21" i="12"/>
  <c r="L20" i="12"/>
  <c r="L19" i="12"/>
  <c r="L18" i="12"/>
  <c r="L17" i="12"/>
  <c r="L16" i="12"/>
  <c r="L15" i="12"/>
  <c r="L14" i="12"/>
  <c r="L13" i="12"/>
  <c r="L12" i="12"/>
  <c r="L11" i="12"/>
  <c r="L10" i="12"/>
  <c r="L9" i="12"/>
  <c r="P1" i="12" l="1"/>
  <c r="U3" i="13" s="1"/>
  <c r="Y11" i="2"/>
  <c r="Y12" i="2"/>
  <c r="Y13" i="2"/>
  <c r="Y14" i="2"/>
  <c r="Y15" i="2"/>
  <c r="Y16" i="2"/>
  <c r="Y17" i="2"/>
  <c r="Y18" i="2"/>
  <c r="Y19" i="2"/>
  <c r="Y20" i="2"/>
  <c r="Y21" i="2"/>
  <c r="Y22" i="2"/>
  <c r="Y23" i="2"/>
  <c r="Y24" i="2"/>
  <c r="Y25" i="2"/>
  <c r="Y26" i="2"/>
  <c r="Y27" i="2"/>
  <c r="Y28" i="2"/>
  <c r="Y29" i="2"/>
  <c r="Y30" i="2"/>
  <c r="Y10" i="2"/>
  <c r="AI125" i="12" l="1"/>
  <c r="L8" i="12"/>
  <c r="L7" i="12"/>
  <c r="I7" i="12"/>
  <c r="W11" i="2"/>
  <c r="X11" i="2"/>
  <c r="W12" i="2"/>
  <c r="X12" i="2"/>
  <c r="W13" i="2"/>
  <c r="X13" i="2"/>
  <c r="W14" i="2"/>
  <c r="X14" i="2"/>
  <c r="W15" i="2"/>
  <c r="X15" i="2"/>
  <c r="W16" i="2"/>
  <c r="X16" i="2"/>
  <c r="W17" i="2"/>
  <c r="X17" i="2"/>
  <c r="W18" i="2"/>
  <c r="X18" i="2"/>
  <c r="W19" i="2"/>
  <c r="X19" i="2"/>
  <c r="W20" i="2"/>
  <c r="X20" i="2"/>
  <c r="W21" i="2"/>
  <c r="X21" i="2"/>
  <c r="W22" i="2"/>
  <c r="X22" i="2"/>
  <c r="W23" i="2"/>
  <c r="X23" i="2"/>
  <c r="W24" i="2"/>
  <c r="X24" i="2"/>
  <c r="W25" i="2"/>
  <c r="X25" i="2"/>
  <c r="W26" i="2"/>
  <c r="X26" i="2"/>
  <c r="W27" i="2"/>
  <c r="X27" i="2"/>
  <c r="W28" i="2"/>
  <c r="X28" i="2"/>
  <c r="W29" i="2"/>
  <c r="X29" i="2"/>
  <c r="W30" i="2"/>
  <c r="X30" i="2"/>
  <c r="W31" i="2"/>
  <c r="X31" i="2"/>
  <c r="W32" i="2"/>
  <c r="X32" i="2"/>
  <c r="W33" i="2"/>
  <c r="X33" i="2"/>
  <c r="W34" i="2"/>
  <c r="X34" i="2"/>
  <c r="W35" i="2"/>
  <c r="X35" i="2"/>
  <c r="W36" i="2"/>
  <c r="X36" i="2"/>
  <c r="W37" i="2"/>
  <c r="X37" i="2"/>
  <c r="W38" i="2"/>
  <c r="X38" i="2"/>
  <c r="W39" i="2"/>
  <c r="X39" i="2"/>
  <c r="W40" i="2"/>
  <c r="X40" i="2"/>
  <c r="W41" i="2"/>
  <c r="X41" i="2"/>
  <c r="W42" i="2"/>
  <c r="X42" i="2"/>
  <c r="W43" i="2"/>
  <c r="X43" i="2"/>
  <c r="W44" i="2"/>
  <c r="X44" i="2"/>
  <c r="W45" i="2"/>
  <c r="X45" i="2"/>
  <c r="W46" i="2"/>
  <c r="X46" i="2"/>
  <c r="W47" i="2"/>
  <c r="X47" i="2"/>
  <c r="W48" i="2"/>
  <c r="X48" i="2"/>
  <c r="W49" i="2"/>
  <c r="X49" i="2"/>
  <c r="W50" i="2"/>
  <c r="X50" i="2"/>
  <c r="W51" i="2"/>
  <c r="X51" i="2"/>
  <c r="W52" i="2"/>
  <c r="X52" i="2"/>
  <c r="W53" i="2"/>
  <c r="X53" i="2"/>
  <c r="W54" i="2"/>
  <c r="X54" i="2"/>
  <c r="W55" i="2"/>
  <c r="X55" i="2"/>
  <c r="W56" i="2"/>
  <c r="X56" i="2"/>
  <c r="W57" i="2"/>
  <c r="X57" i="2"/>
  <c r="W58" i="2"/>
  <c r="X58" i="2"/>
  <c r="W59" i="2"/>
  <c r="X59" i="2"/>
  <c r="W60" i="2"/>
  <c r="X60" i="2"/>
  <c r="W61" i="2"/>
  <c r="X61" i="2"/>
  <c r="W62" i="2"/>
  <c r="X62" i="2"/>
  <c r="W63" i="2"/>
  <c r="X63" i="2"/>
  <c r="W64" i="2"/>
  <c r="X64" i="2"/>
  <c r="W65" i="2"/>
  <c r="X65" i="2"/>
  <c r="W66" i="2"/>
  <c r="X66" i="2"/>
  <c r="W67" i="2"/>
  <c r="X67" i="2"/>
  <c r="W68" i="2"/>
  <c r="X68" i="2"/>
  <c r="W69" i="2"/>
  <c r="X69" i="2"/>
  <c r="W70" i="2"/>
  <c r="X70" i="2"/>
  <c r="W71" i="2"/>
  <c r="X71" i="2"/>
  <c r="W72" i="2"/>
  <c r="X72" i="2"/>
  <c r="W73" i="2"/>
  <c r="X73" i="2"/>
  <c r="W74" i="2"/>
  <c r="X74" i="2"/>
  <c r="W75" i="2"/>
  <c r="X75" i="2"/>
  <c r="W76" i="2"/>
  <c r="X76" i="2"/>
  <c r="W77" i="2"/>
  <c r="X77" i="2"/>
  <c r="W78" i="2"/>
  <c r="X78" i="2"/>
  <c r="W79" i="2"/>
  <c r="X79" i="2"/>
  <c r="W80" i="2"/>
  <c r="X80" i="2"/>
  <c r="W81" i="2"/>
  <c r="X81" i="2"/>
  <c r="W82" i="2"/>
  <c r="X82" i="2"/>
  <c r="W83" i="2"/>
  <c r="X83" i="2"/>
  <c r="W84" i="2"/>
  <c r="X84" i="2"/>
  <c r="W85" i="2"/>
  <c r="X85" i="2"/>
  <c r="W86" i="2"/>
  <c r="X86" i="2"/>
  <c r="W87" i="2"/>
  <c r="X87" i="2"/>
  <c r="W88" i="2"/>
  <c r="X88" i="2"/>
  <c r="W89" i="2"/>
  <c r="X89" i="2"/>
  <c r="W90" i="2"/>
  <c r="X90" i="2"/>
  <c r="W91" i="2"/>
  <c r="X91" i="2"/>
  <c r="W92" i="2"/>
  <c r="X92" i="2"/>
  <c r="W93" i="2"/>
  <c r="X93" i="2"/>
  <c r="W94" i="2"/>
  <c r="X94" i="2"/>
  <c r="W95" i="2"/>
  <c r="X95" i="2"/>
  <c r="W96" i="2"/>
  <c r="X96" i="2"/>
  <c r="W97" i="2"/>
  <c r="X97" i="2"/>
  <c r="W98" i="2"/>
  <c r="X98" i="2"/>
  <c r="W99" i="2"/>
  <c r="X99" i="2"/>
  <c r="W100" i="2"/>
  <c r="X100" i="2"/>
  <c r="W101" i="2"/>
  <c r="X101" i="2"/>
  <c r="W102" i="2"/>
  <c r="X102" i="2"/>
  <c r="W103" i="2"/>
  <c r="X103" i="2"/>
  <c r="W104" i="2"/>
  <c r="X104" i="2"/>
  <c r="W105" i="2"/>
  <c r="X105" i="2"/>
  <c r="W106" i="2"/>
  <c r="X106" i="2"/>
  <c r="W107" i="2"/>
  <c r="X107" i="2"/>
  <c r="W108" i="2"/>
  <c r="X108" i="2"/>
  <c r="W109" i="2"/>
  <c r="X109" i="2"/>
  <c r="W110" i="2"/>
  <c r="X110" i="2"/>
  <c r="W111" i="2"/>
  <c r="X111" i="2"/>
  <c r="W112" i="2"/>
  <c r="X112" i="2"/>
  <c r="W113" i="2"/>
  <c r="X113" i="2"/>
  <c r="W114" i="2"/>
  <c r="X114" i="2"/>
  <c r="W115" i="2"/>
  <c r="X115" i="2"/>
  <c r="W116" i="2"/>
  <c r="X116" i="2"/>
  <c r="W117" i="2"/>
  <c r="X117" i="2"/>
  <c r="W118" i="2"/>
  <c r="X118" i="2"/>
  <c r="W119" i="2"/>
  <c r="X119" i="2"/>
  <c r="W120" i="2"/>
  <c r="X120" i="2"/>
  <c r="W121" i="2"/>
  <c r="X121" i="2"/>
  <c r="W122" i="2"/>
  <c r="X122" i="2"/>
  <c r="W123" i="2"/>
  <c r="X123" i="2"/>
  <c r="W124" i="2"/>
  <c r="X124" i="2"/>
  <c r="W125" i="2"/>
  <c r="X125" i="2"/>
  <c r="W126" i="2"/>
  <c r="X126" i="2"/>
  <c r="W127" i="2"/>
  <c r="X127" i="2"/>
  <c r="W128" i="2"/>
  <c r="X128" i="2"/>
  <c r="W129" i="2"/>
  <c r="X129" i="2"/>
  <c r="W130" i="2"/>
  <c r="X130" i="2"/>
  <c r="W131" i="2"/>
  <c r="X131" i="2"/>
  <c r="W132" i="2"/>
  <c r="X132" i="2"/>
  <c r="W133" i="2"/>
  <c r="X133" i="2"/>
  <c r="W134" i="2"/>
  <c r="X134" i="2"/>
  <c r="W135" i="2"/>
  <c r="X135" i="2"/>
  <c r="W136" i="2"/>
  <c r="X136" i="2"/>
  <c r="W137" i="2"/>
  <c r="X137" i="2"/>
  <c r="W138" i="2"/>
  <c r="X138" i="2"/>
  <c r="W139" i="2"/>
  <c r="X139" i="2"/>
  <c r="W140" i="2"/>
  <c r="X140" i="2"/>
  <c r="W141" i="2"/>
  <c r="X141" i="2"/>
  <c r="W142" i="2"/>
  <c r="X142" i="2"/>
  <c r="W143" i="2"/>
  <c r="X143" i="2"/>
  <c r="W144" i="2"/>
  <c r="X144" i="2"/>
  <c r="W145" i="2"/>
  <c r="X145" i="2"/>
  <c r="W146" i="2"/>
  <c r="X146" i="2"/>
  <c r="W147" i="2"/>
  <c r="X147" i="2"/>
  <c r="W148" i="2"/>
  <c r="X148" i="2"/>
  <c r="W149" i="2"/>
  <c r="X149" i="2"/>
  <c r="W150" i="2"/>
  <c r="X150" i="2"/>
  <c r="W151" i="2"/>
  <c r="X151" i="2"/>
  <c r="W152" i="2"/>
  <c r="X152" i="2"/>
  <c r="W153" i="2"/>
  <c r="X153" i="2"/>
  <c r="W154" i="2"/>
  <c r="X154" i="2"/>
  <c r="W155" i="2"/>
  <c r="X155" i="2"/>
  <c r="W156" i="2"/>
  <c r="X156" i="2"/>
  <c r="W157" i="2"/>
  <c r="X157" i="2"/>
  <c r="W158" i="2"/>
  <c r="X158" i="2"/>
  <c r="W159" i="2"/>
  <c r="X159" i="2"/>
  <c r="W160" i="2"/>
  <c r="X160" i="2"/>
  <c r="W161" i="2"/>
  <c r="X161" i="2"/>
  <c r="W162" i="2"/>
  <c r="X162" i="2"/>
  <c r="W163" i="2"/>
  <c r="X163" i="2"/>
  <c r="W164" i="2"/>
  <c r="X164" i="2"/>
  <c r="W165" i="2"/>
  <c r="X165" i="2"/>
  <c r="W166" i="2"/>
  <c r="X166" i="2"/>
  <c r="W167" i="2"/>
  <c r="X167" i="2"/>
  <c r="W168" i="2"/>
  <c r="X168" i="2"/>
  <c r="W169" i="2"/>
  <c r="X169" i="2"/>
  <c r="W170" i="2"/>
  <c r="X170" i="2"/>
  <c r="W171" i="2"/>
  <c r="X171" i="2"/>
  <c r="W172" i="2"/>
  <c r="X172" i="2"/>
  <c r="W173" i="2"/>
  <c r="X173" i="2"/>
  <c r="W174" i="2"/>
  <c r="X174" i="2"/>
  <c r="W175" i="2"/>
  <c r="X175" i="2"/>
  <c r="W176" i="2"/>
  <c r="X176" i="2"/>
  <c r="W177" i="2"/>
  <c r="X177" i="2"/>
  <c r="W178" i="2"/>
  <c r="X178" i="2"/>
  <c r="W179" i="2"/>
  <c r="X179" i="2"/>
  <c r="W180" i="2"/>
  <c r="X180" i="2"/>
  <c r="W181" i="2"/>
  <c r="X181" i="2"/>
  <c r="W182" i="2"/>
  <c r="X182" i="2"/>
  <c r="W183" i="2"/>
  <c r="X183" i="2"/>
  <c r="W184" i="2"/>
  <c r="X184" i="2"/>
  <c r="W185" i="2"/>
  <c r="X185" i="2"/>
  <c r="W186" i="2"/>
  <c r="X186" i="2"/>
  <c r="W187" i="2"/>
  <c r="X187" i="2"/>
  <c r="W188" i="2"/>
  <c r="X188" i="2"/>
  <c r="W189" i="2"/>
  <c r="X189" i="2"/>
  <c r="W190" i="2"/>
  <c r="X190" i="2"/>
  <c r="W191" i="2"/>
  <c r="X191" i="2"/>
  <c r="W192" i="2"/>
  <c r="X192" i="2"/>
  <c r="W193" i="2"/>
  <c r="X193" i="2"/>
  <c r="W194" i="2"/>
  <c r="X194" i="2"/>
  <c r="W195" i="2"/>
  <c r="X195" i="2"/>
  <c r="W196" i="2"/>
  <c r="X196" i="2"/>
  <c r="W197" i="2"/>
  <c r="X197" i="2"/>
  <c r="W198" i="2"/>
  <c r="X198" i="2"/>
  <c r="W199" i="2"/>
  <c r="X199" i="2"/>
  <c r="W200" i="2"/>
  <c r="X200" i="2"/>
  <c r="W201" i="2"/>
  <c r="X201" i="2"/>
  <c r="W202" i="2"/>
  <c r="X202" i="2"/>
  <c r="W203" i="2"/>
  <c r="X203" i="2"/>
  <c r="W204" i="2"/>
  <c r="X204" i="2"/>
  <c r="W205" i="2"/>
  <c r="X205" i="2"/>
  <c r="W206" i="2"/>
  <c r="X206" i="2"/>
  <c r="W207" i="2"/>
  <c r="X207" i="2"/>
  <c r="W208" i="2"/>
  <c r="X208" i="2"/>
  <c r="W209" i="2"/>
  <c r="X209" i="2"/>
  <c r="W210" i="2"/>
  <c r="X210" i="2"/>
  <c r="W211" i="2"/>
  <c r="X211" i="2"/>
  <c r="W212" i="2"/>
  <c r="X212" i="2"/>
  <c r="W213" i="2"/>
  <c r="X213" i="2"/>
  <c r="W214" i="2"/>
  <c r="X214" i="2"/>
  <c r="W215" i="2"/>
  <c r="X215" i="2"/>
  <c r="W216" i="2"/>
  <c r="X216" i="2"/>
  <c r="W217" i="2"/>
  <c r="X217" i="2"/>
  <c r="W218" i="2"/>
  <c r="X218" i="2"/>
  <c r="W219" i="2"/>
  <c r="X219" i="2"/>
  <c r="W220" i="2"/>
  <c r="X220" i="2"/>
  <c r="W221" i="2"/>
  <c r="X221" i="2"/>
  <c r="W222" i="2"/>
  <c r="X222" i="2"/>
  <c r="W223" i="2"/>
  <c r="X223" i="2"/>
  <c r="W224" i="2"/>
  <c r="X224" i="2"/>
  <c r="W225" i="2"/>
  <c r="X225" i="2"/>
  <c r="W226" i="2"/>
  <c r="X226" i="2"/>
  <c r="W227" i="2"/>
  <c r="X227" i="2"/>
  <c r="W228" i="2"/>
  <c r="X228" i="2"/>
  <c r="W229" i="2"/>
  <c r="X229" i="2"/>
  <c r="W230" i="2"/>
  <c r="X230" i="2"/>
  <c r="W231" i="2"/>
  <c r="X231" i="2"/>
  <c r="W232" i="2"/>
  <c r="X232" i="2"/>
  <c r="W233" i="2"/>
  <c r="X233" i="2"/>
  <c r="W234" i="2"/>
  <c r="X234" i="2"/>
  <c r="W235" i="2"/>
  <c r="X235" i="2"/>
  <c r="W236" i="2"/>
  <c r="X236" i="2"/>
  <c r="W237" i="2"/>
  <c r="X237" i="2"/>
  <c r="W238" i="2"/>
  <c r="X238" i="2"/>
  <c r="W239" i="2"/>
  <c r="X239" i="2"/>
  <c r="W240" i="2"/>
  <c r="X240" i="2"/>
  <c r="W241" i="2"/>
  <c r="X241" i="2"/>
  <c r="W242" i="2"/>
  <c r="X242" i="2"/>
  <c r="W243" i="2"/>
  <c r="X243" i="2"/>
  <c r="W244" i="2"/>
  <c r="X244" i="2"/>
  <c r="W245" i="2"/>
  <c r="X245" i="2"/>
  <c r="W246" i="2"/>
  <c r="X246" i="2"/>
  <c r="W247" i="2"/>
  <c r="X247" i="2"/>
  <c r="W248" i="2"/>
  <c r="X248" i="2"/>
  <c r="W249" i="2"/>
  <c r="X249" i="2"/>
  <c r="W250" i="2"/>
  <c r="X250" i="2"/>
  <c r="W251" i="2"/>
  <c r="X251" i="2"/>
  <c r="W252" i="2"/>
  <c r="X252" i="2"/>
  <c r="W253" i="2"/>
  <c r="X253" i="2"/>
  <c r="W254" i="2"/>
  <c r="X254" i="2"/>
  <c r="W255" i="2"/>
  <c r="X255" i="2"/>
  <c r="W256" i="2"/>
  <c r="X256" i="2"/>
  <c r="W257" i="2"/>
  <c r="X257" i="2"/>
  <c r="W258" i="2"/>
  <c r="X258" i="2"/>
  <c r="W259" i="2"/>
  <c r="X259" i="2"/>
  <c r="W260" i="2"/>
  <c r="X260" i="2"/>
  <c r="W261" i="2"/>
  <c r="X261" i="2"/>
  <c r="W262" i="2"/>
  <c r="X262" i="2"/>
  <c r="W263" i="2"/>
  <c r="X263" i="2"/>
  <c r="W264" i="2"/>
  <c r="X264" i="2"/>
  <c r="W265" i="2"/>
  <c r="X265" i="2"/>
  <c r="W266" i="2"/>
  <c r="X266" i="2"/>
  <c r="W267" i="2"/>
  <c r="X267" i="2"/>
  <c r="W268" i="2"/>
  <c r="X268" i="2"/>
  <c r="W269" i="2"/>
  <c r="X269" i="2"/>
  <c r="W270" i="2"/>
  <c r="X270" i="2"/>
  <c r="W271" i="2"/>
  <c r="X271" i="2"/>
  <c r="W272" i="2"/>
  <c r="X272" i="2"/>
  <c r="W273" i="2"/>
  <c r="X273" i="2"/>
  <c r="W274" i="2"/>
  <c r="X274" i="2"/>
  <c r="W275" i="2"/>
  <c r="X275" i="2"/>
  <c r="W276" i="2"/>
  <c r="X276" i="2"/>
  <c r="W277" i="2"/>
  <c r="X277" i="2"/>
  <c r="W278" i="2"/>
  <c r="X278" i="2"/>
  <c r="W279" i="2"/>
  <c r="X279" i="2"/>
  <c r="W280" i="2"/>
  <c r="X280" i="2"/>
  <c r="W281" i="2"/>
  <c r="X281" i="2"/>
  <c r="W282" i="2"/>
  <c r="X282" i="2"/>
  <c r="W283" i="2"/>
  <c r="X283" i="2"/>
  <c r="W284" i="2"/>
  <c r="X284" i="2"/>
  <c r="W285" i="2"/>
  <c r="X285" i="2"/>
  <c r="W286" i="2"/>
  <c r="X286" i="2"/>
  <c r="W287" i="2"/>
  <c r="X287" i="2"/>
  <c r="W288" i="2"/>
  <c r="X288" i="2"/>
  <c r="W289" i="2"/>
  <c r="X289" i="2"/>
  <c r="W290" i="2"/>
  <c r="X290" i="2"/>
  <c r="W291" i="2"/>
  <c r="X291" i="2"/>
  <c r="W292" i="2"/>
  <c r="X292" i="2"/>
  <c r="W293" i="2"/>
  <c r="X293" i="2"/>
  <c r="W294" i="2"/>
  <c r="X294" i="2"/>
  <c r="W295" i="2"/>
  <c r="X295" i="2"/>
  <c r="W296" i="2"/>
  <c r="X296" i="2"/>
  <c r="W297" i="2"/>
  <c r="X297" i="2"/>
  <c r="W298" i="2"/>
  <c r="X298" i="2"/>
  <c r="W299" i="2"/>
  <c r="X299" i="2"/>
  <c r="W300" i="2"/>
  <c r="X300" i="2"/>
  <c r="W301" i="2"/>
  <c r="X301" i="2"/>
  <c r="W302" i="2"/>
  <c r="X302" i="2"/>
  <c r="W303" i="2"/>
  <c r="X303" i="2"/>
  <c r="W304" i="2"/>
  <c r="X304" i="2"/>
  <c r="W305" i="2"/>
  <c r="X305" i="2"/>
  <c r="W306" i="2"/>
  <c r="X306" i="2"/>
  <c r="W307" i="2"/>
  <c r="X307" i="2"/>
  <c r="W308" i="2"/>
  <c r="X308" i="2"/>
  <c r="W309" i="2"/>
  <c r="X309" i="2"/>
  <c r="X10" i="2"/>
  <c r="W10" i="2"/>
  <c r="I28" i="12"/>
  <c r="I27" i="12"/>
  <c r="I26" i="12"/>
  <c r="I25" i="12"/>
  <c r="I24" i="12"/>
  <c r="I23" i="12"/>
  <c r="I22" i="12"/>
  <c r="I21" i="12"/>
  <c r="I20" i="12"/>
  <c r="I19" i="12"/>
  <c r="I18" i="12"/>
  <c r="I17" i="12"/>
  <c r="I16" i="12"/>
  <c r="I15" i="12"/>
  <c r="I14" i="12"/>
  <c r="I13" i="12"/>
  <c r="I12" i="12"/>
  <c r="I11" i="12"/>
  <c r="I10" i="12"/>
  <c r="I9" i="12"/>
  <c r="I8" i="12"/>
  <c r="F7" i="12"/>
  <c r="U11" i="2"/>
  <c r="U12" i="2"/>
  <c r="U13" i="2"/>
  <c r="U14" i="2"/>
  <c r="U15" i="2"/>
  <c r="U16" i="2"/>
  <c r="U17" i="2"/>
  <c r="U18" i="2"/>
  <c r="U19" i="2"/>
  <c r="U20" i="2"/>
  <c r="U21" i="2"/>
  <c r="U22" i="2"/>
  <c r="U23" i="2"/>
  <c r="U24" i="2"/>
  <c r="U25" i="2"/>
  <c r="U10" i="2"/>
  <c r="F28" i="12"/>
  <c r="F27" i="12"/>
  <c r="F26" i="12"/>
  <c r="F25" i="12"/>
  <c r="F24" i="12"/>
  <c r="F23" i="12"/>
  <c r="F22" i="12"/>
  <c r="F21" i="12"/>
  <c r="F20" i="12"/>
  <c r="F19" i="12"/>
  <c r="F18" i="12"/>
  <c r="F17" i="12"/>
  <c r="F16" i="12"/>
  <c r="F15" i="12"/>
  <c r="F14" i="12"/>
  <c r="F13" i="12"/>
  <c r="F12" i="12"/>
  <c r="F11" i="12"/>
  <c r="F10" i="12"/>
  <c r="F9" i="12"/>
  <c r="F8" i="12"/>
  <c r="AO126" i="1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10" i="2"/>
  <c r="B7" i="12" s="1"/>
  <c r="K8" i="12" s="1"/>
  <c r="A11" i="2"/>
  <c r="A12" i="2" s="1"/>
  <c r="A13" i="2" s="1"/>
  <c r="A14" i="2" s="1"/>
  <c r="A15" i="2" s="1"/>
  <c r="A16" i="2" s="1"/>
  <c r="A17" i="2" s="1"/>
  <c r="A18" i="2" s="1"/>
  <c r="A19" i="2" s="1"/>
  <c r="A20" i="2" s="1"/>
  <c r="A21" i="2" s="1"/>
  <c r="A22" i="2" s="1"/>
  <c r="A23" i="2" s="1"/>
  <c r="A24" i="2" s="1"/>
  <c r="A25" i="2" s="1"/>
  <c r="A26" i="2" s="1"/>
  <c r="K7" i="12" l="1"/>
  <c r="A27" i="2"/>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J7" i="12"/>
  <c r="A3" i="11"/>
  <c r="S11" i="2"/>
  <c r="S12" i="2"/>
  <c r="S13" i="2"/>
  <c r="S14" i="2"/>
  <c r="S15" i="2"/>
  <c r="S16" i="2"/>
  <c r="S17" i="2"/>
  <c r="S18" i="2"/>
  <c r="S19" i="2"/>
  <c r="S20" i="2"/>
  <c r="S21" i="2"/>
  <c r="S22" i="2"/>
  <c r="S23" i="2"/>
  <c r="S24" i="2"/>
  <c r="S25" i="2"/>
  <c r="S10" i="2"/>
  <c r="R11" i="2"/>
  <c r="R12" i="2"/>
  <c r="R13" i="2"/>
  <c r="R14" i="2"/>
  <c r="R15" i="2"/>
  <c r="R16" i="2"/>
  <c r="R17" i="2"/>
  <c r="R18" i="2"/>
  <c r="R19" i="2"/>
  <c r="R20" i="2"/>
  <c r="R21" i="2"/>
  <c r="R22" i="2"/>
  <c r="R23" i="2"/>
  <c r="R24" i="2"/>
  <c r="R25" i="2"/>
  <c r="R10" i="2"/>
  <c r="B9" i="12" l="1"/>
  <c r="K10" i="12" s="1"/>
  <c r="AP8" i="12"/>
  <c r="AR8" i="12"/>
  <c r="B25" i="12"/>
  <c r="B53" i="12"/>
  <c r="B23" i="12"/>
  <c r="B81" i="12"/>
  <c r="B19" i="12"/>
  <c r="B15" i="12"/>
  <c r="B11" i="12"/>
  <c r="B21" i="12"/>
  <c r="B85" i="12"/>
  <c r="B113" i="12"/>
  <c r="B117" i="12"/>
  <c r="B27" i="12"/>
  <c r="B17" i="12"/>
  <c r="B13" i="12"/>
  <c r="B67" i="12"/>
  <c r="B95" i="12"/>
  <c r="B45" i="12"/>
  <c r="B49" i="12"/>
  <c r="B99" i="12"/>
  <c r="B63" i="12"/>
  <c r="B43" i="12"/>
  <c r="B39" i="12"/>
  <c r="B37" i="12"/>
  <c r="B41" i="12"/>
  <c r="B57" i="12"/>
  <c r="B89" i="12"/>
  <c r="B121" i="12"/>
  <c r="B75" i="12"/>
  <c r="B107" i="12"/>
  <c r="B61" i="12"/>
  <c r="B93" i="12"/>
  <c r="B125" i="12"/>
  <c r="B71" i="12"/>
  <c r="B103" i="12"/>
  <c r="B35" i="12"/>
  <c r="B33" i="12"/>
  <c r="B29" i="12"/>
  <c r="B65" i="12"/>
  <c r="B97" i="12"/>
  <c r="B51" i="12"/>
  <c r="B83" i="12"/>
  <c r="B115" i="12"/>
  <c r="B69" i="12"/>
  <c r="B101" i="12"/>
  <c r="B47" i="12"/>
  <c r="B79" i="12"/>
  <c r="B111" i="12"/>
  <c r="B31" i="12"/>
  <c r="B73" i="12"/>
  <c r="B105" i="12"/>
  <c r="B59" i="12"/>
  <c r="B91" i="12"/>
  <c r="B123" i="12"/>
  <c r="B77" i="12"/>
  <c r="B109" i="12"/>
  <c r="B55" i="12"/>
  <c r="B87" i="12"/>
  <c r="B119" i="12"/>
  <c r="AL7" i="12"/>
  <c r="M8" i="12"/>
  <c r="M7" i="12"/>
  <c r="T30" i="11"/>
  <c r="K9" i="12" l="1"/>
  <c r="AL9" i="12" s="1"/>
  <c r="K56" i="12"/>
  <c r="K55" i="12"/>
  <c r="K92" i="12"/>
  <c r="M92" i="12" s="1"/>
  <c r="K91" i="12"/>
  <c r="K32" i="12"/>
  <c r="K31" i="12"/>
  <c r="K102" i="12"/>
  <c r="M102" i="12" s="1"/>
  <c r="K101" i="12"/>
  <c r="K52" i="12"/>
  <c r="K51" i="12"/>
  <c r="AL51" i="12" s="1"/>
  <c r="K34" i="12"/>
  <c r="K33" i="12"/>
  <c r="AL33" i="12" s="1"/>
  <c r="K126" i="12"/>
  <c r="K125" i="12"/>
  <c r="K76" i="12"/>
  <c r="M76" i="12" s="1"/>
  <c r="K75" i="12"/>
  <c r="K42" i="12"/>
  <c r="AR42" i="12" s="1"/>
  <c r="K41" i="12"/>
  <c r="K64" i="12"/>
  <c r="M64" i="12" s="1"/>
  <c r="K63" i="12"/>
  <c r="M63" i="12" s="1"/>
  <c r="K96" i="12"/>
  <c r="M96" i="12" s="1"/>
  <c r="K95" i="12"/>
  <c r="M95" i="12" s="1"/>
  <c r="K110" i="12"/>
  <c r="M110" i="12" s="1"/>
  <c r="K109" i="12"/>
  <c r="K60" i="12"/>
  <c r="K59" i="12"/>
  <c r="K112" i="12"/>
  <c r="M112" i="12" s="1"/>
  <c r="K111" i="12"/>
  <c r="K70" i="12"/>
  <c r="K69" i="12"/>
  <c r="K98" i="12"/>
  <c r="M98" i="12" s="1"/>
  <c r="K97" i="12"/>
  <c r="K36" i="12"/>
  <c r="K35" i="12"/>
  <c r="K94" i="12"/>
  <c r="M94" i="12" s="1"/>
  <c r="K93" i="12"/>
  <c r="K122" i="12"/>
  <c r="K121" i="12"/>
  <c r="K38" i="12"/>
  <c r="AR38" i="12" s="1"/>
  <c r="K37" i="12"/>
  <c r="K100" i="12"/>
  <c r="M100" i="12" s="1"/>
  <c r="K99" i="12"/>
  <c r="M99" i="12" s="1"/>
  <c r="K68" i="12"/>
  <c r="M68" i="12" s="1"/>
  <c r="K67" i="12"/>
  <c r="M67" i="12" s="1"/>
  <c r="K118" i="12"/>
  <c r="M118" i="12" s="1"/>
  <c r="K117" i="12"/>
  <c r="M117" i="12" s="1"/>
  <c r="K12" i="12"/>
  <c r="AR12" i="12" s="1"/>
  <c r="K11" i="12"/>
  <c r="K24" i="12"/>
  <c r="M24" i="12" s="1"/>
  <c r="K23" i="12"/>
  <c r="M23" i="12" s="1"/>
  <c r="K120" i="12"/>
  <c r="M120" i="12" s="1"/>
  <c r="K119" i="12"/>
  <c r="K78" i="12"/>
  <c r="M78" i="12" s="1"/>
  <c r="K77" i="12"/>
  <c r="K106" i="12"/>
  <c r="M106" i="12" s="1"/>
  <c r="K105" i="12"/>
  <c r="K80" i="12"/>
  <c r="M80" i="12" s="1"/>
  <c r="K79" i="12"/>
  <c r="K116" i="12"/>
  <c r="M116" i="12" s="1"/>
  <c r="K115" i="12"/>
  <c r="K66" i="12"/>
  <c r="M66" i="12" s="1"/>
  <c r="K65" i="12"/>
  <c r="K104" i="12"/>
  <c r="M104" i="12" s="1"/>
  <c r="K103" i="12"/>
  <c r="K62" i="12"/>
  <c r="M62" i="12" s="1"/>
  <c r="K61" i="12"/>
  <c r="K90" i="12"/>
  <c r="M90" i="12" s="1"/>
  <c r="K89" i="12"/>
  <c r="K40" i="12"/>
  <c r="K39" i="12"/>
  <c r="M39" i="12" s="1"/>
  <c r="K50" i="12"/>
  <c r="K49" i="12"/>
  <c r="AL49" i="12" s="1"/>
  <c r="K14" i="12"/>
  <c r="AR14" i="12" s="1"/>
  <c r="K13" i="12"/>
  <c r="K114" i="12"/>
  <c r="M114" i="12" s="1"/>
  <c r="K113" i="12"/>
  <c r="M113" i="12" s="1"/>
  <c r="K16" i="12"/>
  <c r="AR16" i="12" s="1"/>
  <c r="K15" i="12"/>
  <c r="K54" i="12"/>
  <c r="AR54" i="12" s="1"/>
  <c r="K53" i="12"/>
  <c r="AL53" i="12" s="1"/>
  <c r="K88" i="12"/>
  <c r="M88" i="12" s="1"/>
  <c r="K87" i="12"/>
  <c r="K124" i="12"/>
  <c r="M124" i="12" s="1"/>
  <c r="K123" i="12"/>
  <c r="K74" i="12"/>
  <c r="M74" i="12" s="1"/>
  <c r="K73" i="12"/>
  <c r="K48" i="12"/>
  <c r="K47" i="12"/>
  <c r="AL47" i="12" s="1"/>
  <c r="K84" i="12"/>
  <c r="M84" i="12" s="1"/>
  <c r="K83" i="12"/>
  <c r="K30" i="12"/>
  <c r="AR30" i="12" s="1"/>
  <c r="K29" i="12"/>
  <c r="K72" i="12"/>
  <c r="M72" i="12" s="1"/>
  <c r="K71" i="12"/>
  <c r="K108" i="12"/>
  <c r="M108" i="12" s="1"/>
  <c r="K107" i="12"/>
  <c r="K58" i="12"/>
  <c r="M58" i="12" s="1"/>
  <c r="K57" i="12"/>
  <c r="K44" i="12"/>
  <c r="K43" i="12"/>
  <c r="K46" i="12"/>
  <c r="K45" i="12"/>
  <c r="M45" i="12" s="1"/>
  <c r="K18" i="12"/>
  <c r="M18" i="12" s="1"/>
  <c r="K17" i="12"/>
  <c r="AL17" i="12" s="1"/>
  <c r="K86" i="12"/>
  <c r="M86" i="12" s="1"/>
  <c r="K85" i="12"/>
  <c r="M85" i="12" s="1"/>
  <c r="K20" i="12"/>
  <c r="AR20" i="12" s="1"/>
  <c r="K19" i="12"/>
  <c r="K26" i="12"/>
  <c r="K25" i="12"/>
  <c r="M25" i="12" s="1"/>
  <c r="K28" i="12"/>
  <c r="K27" i="12"/>
  <c r="AL27" i="12" s="1"/>
  <c r="K22" i="12"/>
  <c r="AR22" i="12" s="1"/>
  <c r="K21" i="12"/>
  <c r="AL21" i="12" s="1"/>
  <c r="K82" i="12"/>
  <c r="M82" i="12" s="1"/>
  <c r="K81" i="12"/>
  <c r="M81" i="12" s="1"/>
  <c r="M70" i="12"/>
  <c r="AR36" i="12"/>
  <c r="M122" i="12"/>
  <c r="M56" i="12"/>
  <c r="M32" i="12"/>
  <c r="M126" i="12"/>
  <c r="AH21" i="12"/>
  <c r="AJ25" i="12"/>
  <c r="AN12" i="12"/>
  <c r="AP10" i="12"/>
  <c r="AR10" i="12"/>
  <c r="AH9" i="12"/>
  <c r="AJ9" i="12"/>
  <c r="M10" i="12"/>
  <c r="AN10" i="12"/>
  <c r="AP12" i="12"/>
  <c r="AN22" i="12"/>
  <c r="AP26" i="12"/>
  <c r="AJ11" i="12"/>
  <c r="M60" i="12"/>
  <c r="AP14" i="12"/>
  <c r="AP20" i="12"/>
  <c r="AP16" i="12"/>
  <c r="AJ13" i="12"/>
  <c r="AG19" i="12"/>
  <c r="AO24" i="12"/>
  <c r="AM20" i="12"/>
  <c r="AI23" i="12"/>
  <c r="M9" i="12"/>
  <c r="M38" i="12" l="1"/>
  <c r="M49" i="12"/>
  <c r="M22" i="12"/>
  <c r="M33" i="12"/>
  <c r="M27" i="12"/>
  <c r="M53" i="12"/>
  <c r="M54" i="12"/>
  <c r="AL45" i="12"/>
  <c r="AL25" i="12"/>
  <c r="AR18" i="12"/>
  <c r="M30" i="12"/>
  <c r="M36" i="12"/>
  <c r="M42" i="12"/>
  <c r="M12" i="12"/>
  <c r="AL39" i="12"/>
  <c r="AR32" i="12"/>
  <c r="M21" i="12"/>
  <c r="AL23" i="12"/>
  <c r="M16" i="12"/>
  <c r="M14" i="12"/>
  <c r="M20" i="12"/>
  <c r="M50" i="12"/>
  <c r="AR50" i="12"/>
  <c r="M52" i="12"/>
  <c r="AR52" i="12"/>
  <c r="M48" i="12"/>
  <c r="AR48" i="12"/>
  <c r="M35" i="12"/>
  <c r="AL35" i="12"/>
  <c r="M43" i="12"/>
  <c r="AL43" i="12"/>
  <c r="M44" i="12"/>
  <c r="AR44" i="12"/>
  <c r="M46" i="12"/>
  <c r="AR46" i="12"/>
  <c r="M40" i="12"/>
  <c r="AR40" i="12"/>
  <c r="M41" i="12"/>
  <c r="AL41" i="12"/>
  <c r="M34" i="12"/>
  <c r="AR34" i="12"/>
  <c r="M37" i="12"/>
  <c r="AL37" i="12"/>
  <c r="AR24" i="12"/>
  <c r="M26" i="12"/>
  <c r="AR26" i="12"/>
  <c r="M28" i="12"/>
  <c r="AR28" i="12"/>
  <c r="M31" i="12"/>
  <c r="AL31" i="12"/>
  <c r="M29" i="12"/>
  <c r="AL29" i="12"/>
  <c r="M13" i="12"/>
  <c r="AL13" i="12"/>
  <c r="AJ19" i="12"/>
  <c r="AL19" i="12"/>
  <c r="AJ15" i="12"/>
  <c r="AL15" i="12"/>
  <c r="AH11" i="12"/>
  <c r="AH4" i="12" s="1"/>
  <c r="S10" i="13" s="1"/>
  <c r="Y10" i="13" s="1"/>
  <c r="AL11" i="12"/>
  <c r="M19" i="12"/>
  <c r="M11" i="12"/>
  <c r="M15" i="12"/>
  <c r="M17" i="12"/>
  <c r="M111" i="12"/>
  <c r="M55" i="12"/>
  <c r="M103" i="12"/>
  <c r="M115" i="12"/>
  <c r="M93" i="12"/>
  <c r="M69" i="12"/>
  <c r="M105" i="12"/>
  <c r="M77" i="12"/>
  <c r="M119" i="12"/>
  <c r="M75" i="12"/>
  <c r="M51" i="12"/>
  <c r="M101" i="12"/>
  <c r="M59" i="12"/>
  <c r="M109" i="12"/>
  <c r="AP4" i="12"/>
  <c r="S32" i="13" s="1"/>
  <c r="Y32" i="13" s="1"/>
  <c r="M61" i="12"/>
  <c r="M65" i="12"/>
  <c r="M79" i="12"/>
  <c r="M73" i="12"/>
  <c r="M87" i="12"/>
  <c r="M97" i="12"/>
  <c r="M57" i="12"/>
  <c r="M107" i="12"/>
  <c r="M89" i="12"/>
  <c r="M123" i="12"/>
  <c r="M121" i="12"/>
  <c r="M125" i="12"/>
  <c r="M71" i="12"/>
  <c r="M83" i="12"/>
  <c r="M47" i="12"/>
  <c r="M91" i="12"/>
  <c r="AN4" i="12"/>
  <c r="S27" i="13" s="1"/>
  <c r="Y27" i="13" s="1"/>
  <c r="U26" i="2"/>
  <c r="S26" i="2"/>
  <c r="R26" i="2"/>
  <c r="AR4" i="12" l="1"/>
  <c r="S37" i="13" s="1"/>
  <c r="Y37" i="13" s="1"/>
  <c r="AL4" i="12"/>
  <c r="S20" i="13" s="1"/>
  <c r="Y20" i="13" s="1"/>
  <c r="AJ4" i="12"/>
  <c r="S15" i="13" s="1"/>
  <c r="Y15" i="13" s="1"/>
  <c r="U27" i="2"/>
  <c r="S27" i="2"/>
  <c r="R27" i="2"/>
  <c r="U28" i="2" l="1"/>
  <c r="S28" i="2"/>
  <c r="R28" i="2"/>
  <c r="U29" i="2" l="1"/>
  <c r="S29" i="2"/>
  <c r="R29" i="2"/>
  <c r="U30" i="2" l="1"/>
  <c r="S30" i="2"/>
  <c r="Y31" i="2"/>
  <c r="R30" i="2"/>
  <c r="U31" i="2" l="1"/>
  <c r="S31" i="2"/>
  <c r="Y32" i="2"/>
  <c r="R31" i="2"/>
  <c r="U32" i="2" l="1"/>
  <c r="S32" i="2"/>
  <c r="Y33" i="2"/>
  <c r="R32" i="2"/>
  <c r="U33" i="2" l="1"/>
  <c r="S33" i="2"/>
  <c r="Y34" i="2"/>
  <c r="R33" i="2"/>
  <c r="U34" i="2" l="1"/>
  <c r="S34" i="2"/>
  <c r="Y35" i="2"/>
  <c r="R34" i="2"/>
  <c r="U35" i="2" l="1"/>
  <c r="S35" i="2"/>
  <c r="Y36" i="2"/>
  <c r="R35" i="2"/>
  <c r="U36" i="2" l="1"/>
  <c r="S36" i="2"/>
  <c r="Y37" i="2"/>
  <c r="R36" i="2"/>
  <c r="U37" i="2" l="1"/>
  <c r="S37" i="2"/>
  <c r="Y38" i="2"/>
  <c r="R37" i="2"/>
  <c r="U38" i="2" l="1"/>
  <c r="S38" i="2"/>
  <c r="Y39" i="2"/>
  <c r="R38" i="2"/>
  <c r="U39" i="2" l="1"/>
  <c r="S39" i="2"/>
  <c r="Y40" i="2"/>
  <c r="R39" i="2"/>
  <c r="U40" i="2" l="1"/>
  <c r="S40" i="2"/>
  <c r="Y41" i="2"/>
  <c r="R40" i="2"/>
  <c r="U41" i="2" l="1"/>
  <c r="S41" i="2"/>
  <c r="Y42" i="2"/>
  <c r="R41" i="2"/>
  <c r="U42" i="2" l="1"/>
  <c r="S42" i="2"/>
  <c r="Y43" i="2"/>
  <c r="R42" i="2"/>
  <c r="U43" i="2" l="1"/>
  <c r="S43" i="2"/>
  <c r="Y44" i="2"/>
  <c r="R43" i="2"/>
  <c r="U44" i="2" l="1"/>
  <c r="S44" i="2"/>
  <c r="Y45" i="2"/>
  <c r="R44" i="2"/>
  <c r="U45" i="2" l="1"/>
  <c r="S45" i="2"/>
  <c r="Y46" i="2"/>
  <c r="R45" i="2"/>
  <c r="U46" i="2" l="1"/>
  <c r="S46" i="2"/>
  <c r="Y47" i="2"/>
  <c r="R46" i="2"/>
  <c r="U47" i="2" l="1"/>
  <c r="S47" i="2"/>
  <c r="Y48" i="2"/>
  <c r="R47" i="2"/>
  <c r="U48" i="2" l="1"/>
  <c r="S48" i="2"/>
  <c r="Y49" i="2"/>
  <c r="R48" i="2"/>
  <c r="U49" i="2" l="1"/>
  <c r="S49" i="2"/>
  <c r="Y50" i="2"/>
  <c r="R49" i="2"/>
  <c r="U50" i="2" l="1"/>
  <c r="S50" i="2"/>
  <c r="Y51" i="2"/>
  <c r="R50" i="2"/>
  <c r="U51" i="2" l="1"/>
  <c r="S51" i="2"/>
  <c r="Y52" i="2"/>
  <c r="R51" i="2"/>
  <c r="U52" i="2" l="1"/>
  <c r="S52" i="2"/>
  <c r="Y53" i="2"/>
  <c r="R52" i="2"/>
  <c r="U53" i="2" l="1"/>
  <c r="S53" i="2"/>
  <c r="Y54" i="2"/>
  <c r="R53" i="2"/>
  <c r="U54" i="2" l="1"/>
  <c r="S54" i="2"/>
  <c r="Y55" i="2"/>
  <c r="R54" i="2"/>
  <c r="U55" i="2" l="1"/>
  <c r="S55" i="2"/>
  <c r="Y56" i="2"/>
  <c r="R55" i="2"/>
  <c r="U56" i="2" l="1"/>
  <c r="S56" i="2"/>
  <c r="Y57" i="2"/>
  <c r="R56" i="2"/>
  <c r="U57" i="2" l="1"/>
  <c r="S57" i="2"/>
  <c r="Y58" i="2"/>
  <c r="R57" i="2"/>
  <c r="U58" i="2" l="1"/>
  <c r="S58" i="2"/>
  <c r="Y59" i="2"/>
  <c r="R58" i="2"/>
  <c r="U59" i="2" l="1"/>
  <c r="S59" i="2"/>
  <c r="Y60" i="2"/>
  <c r="R59" i="2"/>
  <c r="U60" i="2" l="1"/>
  <c r="S60" i="2"/>
  <c r="Y61" i="2"/>
  <c r="R60" i="2"/>
  <c r="U61" i="2" l="1"/>
  <c r="S61" i="2"/>
  <c r="Y62" i="2"/>
  <c r="R61" i="2"/>
  <c r="U62" i="2" l="1"/>
  <c r="S62" i="2"/>
  <c r="Y63" i="2"/>
  <c r="R62" i="2"/>
  <c r="U63" i="2" l="1"/>
  <c r="S63" i="2"/>
  <c r="Y64" i="2"/>
  <c r="R63" i="2"/>
  <c r="U64" i="2" l="1"/>
  <c r="S64" i="2"/>
  <c r="Y65" i="2"/>
  <c r="R64" i="2"/>
  <c r="U65" i="2" l="1"/>
  <c r="S65" i="2"/>
  <c r="Y66" i="2"/>
  <c r="R65" i="2"/>
  <c r="U66" i="2" l="1"/>
  <c r="S66" i="2"/>
  <c r="Y67" i="2"/>
  <c r="R66" i="2"/>
  <c r="U67" i="2" l="1"/>
  <c r="S67" i="2"/>
  <c r="Y68" i="2"/>
  <c r="R67" i="2"/>
  <c r="U68" i="2" l="1"/>
  <c r="S68" i="2"/>
  <c r="Y69" i="2"/>
  <c r="R68" i="2"/>
  <c r="U69" i="2" l="1"/>
  <c r="S69" i="2"/>
  <c r="Y70" i="2"/>
  <c r="R69" i="2"/>
  <c r="U70" i="2" l="1"/>
  <c r="S70" i="2"/>
  <c r="Y71" i="2"/>
  <c r="R70" i="2"/>
  <c r="U71" i="2" l="1"/>
  <c r="S71" i="2"/>
  <c r="Y72" i="2"/>
  <c r="R71" i="2"/>
  <c r="U72" i="2" l="1"/>
  <c r="S72" i="2"/>
  <c r="Y73" i="2"/>
  <c r="R72" i="2"/>
  <c r="U73" i="2" l="1"/>
  <c r="S73" i="2"/>
  <c r="Y74" i="2"/>
  <c r="R73" i="2"/>
  <c r="U74" i="2" l="1"/>
  <c r="S74" i="2"/>
  <c r="Y75" i="2"/>
  <c r="R74" i="2"/>
  <c r="U75" i="2" l="1"/>
  <c r="S75" i="2"/>
  <c r="Y76" i="2"/>
  <c r="R75" i="2"/>
  <c r="U76" i="2" l="1"/>
  <c r="S76" i="2"/>
  <c r="Y77" i="2"/>
  <c r="R76" i="2"/>
  <c r="U77" i="2" l="1"/>
  <c r="S77" i="2"/>
  <c r="Y78" i="2"/>
  <c r="R77" i="2"/>
  <c r="U78" i="2" l="1"/>
  <c r="S78" i="2"/>
  <c r="Y79" i="2"/>
  <c r="R78" i="2"/>
  <c r="U79" i="2" l="1"/>
  <c r="S79" i="2"/>
  <c r="Y80" i="2"/>
  <c r="R79" i="2"/>
  <c r="U80" i="2" l="1"/>
  <c r="S80" i="2"/>
  <c r="Y81" i="2"/>
  <c r="R80" i="2"/>
  <c r="U81" i="2" l="1"/>
  <c r="S81" i="2"/>
  <c r="Y82" i="2"/>
  <c r="R81" i="2"/>
  <c r="U82" i="2" l="1"/>
  <c r="S82" i="2"/>
  <c r="Y83" i="2"/>
  <c r="R82" i="2"/>
  <c r="U83" i="2" l="1"/>
  <c r="S83" i="2"/>
  <c r="Y84" i="2"/>
  <c r="R83" i="2"/>
  <c r="U84" i="2" l="1"/>
  <c r="S84" i="2"/>
  <c r="Y85" i="2"/>
  <c r="R84" i="2"/>
  <c r="U85" i="2" l="1"/>
  <c r="S85" i="2"/>
  <c r="Y86" i="2"/>
  <c r="R85" i="2"/>
  <c r="U86" i="2" l="1"/>
  <c r="S86" i="2"/>
  <c r="Y87" i="2"/>
  <c r="R86" i="2"/>
  <c r="U87" i="2" l="1"/>
  <c r="S87" i="2"/>
  <c r="Y88" i="2"/>
  <c r="R87" i="2"/>
  <c r="U88" i="2" l="1"/>
  <c r="S88" i="2"/>
  <c r="Y89" i="2"/>
  <c r="R88" i="2"/>
  <c r="U89" i="2" l="1"/>
  <c r="S89" i="2"/>
  <c r="Y90" i="2"/>
  <c r="R89" i="2"/>
  <c r="U90" i="2" l="1"/>
  <c r="S90" i="2"/>
  <c r="Y91" i="2"/>
  <c r="R90" i="2"/>
  <c r="U91" i="2" l="1"/>
  <c r="S91" i="2"/>
  <c r="Y92" i="2"/>
  <c r="R91" i="2"/>
  <c r="U92" i="2" l="1"/>
  <c r="S92" i="2"/>
  <c r="Y93" i="2"/>
  <c r="R92" i="2"/>
  <c r="U93" i="2" l="1"/>
  <c r="S93" i="2"/>
  <c r="Y94" i="2"/>
  <c r="R93" i="2"/>
  <c r="U94" i="2" l="1"/>
  <c r="S94" i="2"/>
  <c r="Y95" i="2"/>
  <c r="R94" i="2"/>
  <c r="U95" i="2" l="1"/>
  <c r="S95" i="2"/>
  <c r="Y96" i="2"/>
  <c r="R95" i="2"/>
  <c r="U96" i="2" l="1"/>
  <c r="S96" i="2"/>
  <c r="Y97" i="2"/>
  <c r="R96" i="2"/>
  <c r="U97" i="2" l="1"/>
  <c r="S97" i="2"/>
  <c r="Y98" i="2"/>
  <c r="R97" i="2"/>
  <c r="U98" i="2" l="1"/>
  <c r="S98" i="2"/>
  <c r="Y99" i="2"/>
  <c r="R98" i="2"/>
  <c r="U99" i="2" l="1"/>
  <c r="S99" i="2"/>
  <c r="Y100" i="2"/>
  <c r="R99" i="2"/>
  <c r="U100" i="2" l="1"/>
  <c r="S100" i="2"/>
  <c r="Y101" i="2"/>
  <c r="R100" i="2"/>
  <c r="U101" i="2" l="1"/>
  <c r="S101" i="2"/>
  <c r="Y102" i="2"/>
  <c r="R101" i="2"/>
  <c r="U102" i="2" l="1"/>
  <c r="S102" i="2"/>
  <c r="Y103" i="2"/>
  <c r="R102" i="2"/>
  <c r="U103" i="2" l="1"/>
  <c r="S103" i="2"/>
  <c r="Y104" i="2"/>
  <c r="R103" i="2"/>
  <c r="U104" i="2" l="1"/>
  <c r="S104" i="2"/>
  <c r="Y105" i="2"/>
  <c r="R104" i="2"/>
  <c r="U105" i="2" l="1"/>
  <c r="S105" i="2"/>
  <c r="Y106" i="2"/>
  <c r="R105" i="2"/>
  <c r="U106" i="2" l="1"/>
  <c r="S106" i="2"/>
  <c r="Y107" i="2"/>
  <c r="R106" i="2"/>
  <c r="U107" i="2" l="1"/>
  <c r="S107" i="2"/>
  <c r="Y108" i="2"/>
  <c r="R107" i="2"/>
  <c r="U108" i="2" l="1"/>
  <c r="S108" i="2"/>
  <c r="Y109" i="2"/>
  <c r="R108" i="2"/>
  <c r="U109" i="2" l="1"/>
  <c r="S109" i="2"/>
  <c r="Y110" i="2"/>
  <c r="R109" i="2"/>
  <c r="U110" i="2" l="1"/>
  <c r="S110" i="2"/>
  <c r="Y111" i="2"/>
  <c r="R110" i="2"/>
  <c r="U111" i="2" l="1"/>
  <c r="S111" i="2"/>
  <c r="Y112" i="2"/>
  <c r="R111" i="2"/>
  <c r="U112" i="2" l="1"/>
  <c r="S112" i="2"/>
  <c r="Y113" i="2"/>
  <c r="R112" i="2"/>
  <c r="U113" i="2" l="1"/>
  <c r="S113" i="2"/>
  <c r="Y114" i="2"/>
  <c r="R113" i="2"/>
  <c r="U114" i="2" l="1"/>
  <c r="S114" i="2"/>
  <c r="Y115" i="2"/>
  <c r="R114" i="2"/>
  <c r="U115" i="2" l="1"/>
  <c r="S115" i="2"/>
  <c r="Y116" i="2"/>
  <c r="R115" i="2"/>
  <c r="U116" i="2" l="1"/>
  <c r="S116" i="2"/>
  <c r="Y117" i="2"/>
  <c r="R116" i="2"/>
  <c r="U117" i="2" l="1"/>
  <c r="S117" i="2"/>
  <c r="Y118" i="2"/>
  <c r="R117" i="2"/>
  <c r="U118" i="2" l="1"/>
  <c r="S118" i="2"/>
  <c r="Y119" i="2"/>
  <c r="R118" i="2"/>
  <c r="U119" i="2" l="1"/>
  <c r="S119" i="2"/>
  <c r="Y120" i="2"/>
  <c r="R119" i="2"/>
  <c r="U120" i="2" l="1"/>
  <c r="S120" i="2"/>
  <c r="Y121" i="2"/>
  <c r="R120" i="2"/>
  <c r="U121" i="2" l="1"/>
  <c r="S121" i="2"/>
  <c r="Y122" i="2"/>
  <c r="R121" i="2"/>
  <c r="U122" i="2" l="1"/>
  <c r="S122" i="2"/>
  <c r="Y123" i="2"/>
  <c r="R122" i="2"/>
  <c r="U123" i="2" l="1"/>
  <c r="S123" i="2"/>
  <c r="Y124" i="2"/>
  <c r="R123" i="2"/>
  <c r="U124" i="2" l="1"/>
  <c r="S124" i="2"/>
  <c r="Y125" i="2"/>
  <c r="R124" i="2"/>
  <c r="U125" i="2" l="1"/>
  <c r="S125" i="2"/>
  <c r="Y126" i="2"/>
  <c r="R125" i="2"/>
  <c r="U126" i="2" l="1"/>
  <c r="S126" i="2"/>
  <c r="Y127" i="2"/>
  <c r="R126" i="2"/>
  <c r="U127" i="2" l="1"/>
  <c r="S127" i="2"/>
  <c r="Y128" i="2"/>
  <c r="R127" i="2"/>
  <c r="U128" i="2" l="1"/>
  <c r="S128" i="2"/>
  <c r="Y129" i="2"/>
  <c r="R128" i="2"/>
  <c r="U129" i="2" l="1"/>
  <c r="S129" i="2"/>
  <c r="Y130" i="2"/>
  <c r="R129" i="2"/>
  <c r="U130" i="2" l="1"/>
  <c r="S130" i="2"/>
  <c r="Y131" i="2"/>
  <c r="R130" i="2"/>
  <c r="U131" i="2" l="1"/>
  <c r="S131" i="2"/>
  <c r="Y132" i="2"/>
  <c r="R131" i="2"/>
  <c r="U132" i="2" l="1"/>
  <c r="S132" i="2"/>
  <c r="Y133" i="2"/>
  <c r="R132" i="2"/>
  <c r="U133" i="2" l="1"/>
  <c r="S133" i="2"/>
  <c r="Y134" i="2"/>
  <c r="R133" i="2"/>
  <c r="U134" i="2" l="1"/>
  <c r="S134" i="2"/>
  <c r="Y135" i="2"/>
  <c r="R134" i="2"/>
  <c r="U135" i="2" l="1"/>
  <c r="S135" i="2"/>
  <c r="Y136" i="2"/>
  <c r="R135" i="2"/>
  <c r="U136" i="2" l="1"/>
  <c r="S136" i="2"/>
  <c r="Y137" i="2"/>
  <c r="R136" i="2"/>
  <c r="U137" i="2" l="1"/>
  <c r="S137" i="2"/>
  <c r="Y138" i="2"/>
  <c r="R137" i="2"/>
  <c r="U138" i="2" l="1"/>
  <c r="S138" i="2"/>
  <c r="Y139" i="2"/>
  <c r="R138" i="2"/>
  <c r="U139" i="2" l="1"/>
  <c r="S139" i="2"/>
  <c r="Y140" i="2"/>
  <c r="R139" i="2"/>
  <c r="U140" i="2" l="1"/>
  <c r="S140" i="2"/>
  <c r="Y141" i="2"/>
  <c r="R140" i="2"/>
  <c r="U141" i="2" l="1"/>
  <c r="S141" i="2"/>
  <c r="Y142" i="2"/>
  <c r="R141" i="2"/>
  <c r="U142" i="2" l="1"/>
  <c r="S142" i="2"/>
  <c r="Y143" i="2"/>
  <c r="R142" i="2"/>
  <c r="U143" i="2" l="1"/>
  <c r="S143" i="2"/>
  <c r="Y144" i="2"/>
  <c r="R143" i="2"/>
  <c r="U144" i="2" l="1"/>
  <c r="S144" i="2"/>
  <c r="Y145" i="2"/>
  <c r="R144" i="2"/>
  <c r="U145" i="2" l="1"/>
  <c r="S145" i="2"/>
  <c r="Y146" i="2"/>
  <c r="R145" i="2"/>
  <c r="U146" i="2" l="1"/>
  <c r="S146" i="2"/>
  <c r="Y147" i="2"/>
  <c r="R146" i="2"/>
  <c r="U147" i="2" l="1"/>
  <c r="S147" i="2"/>
  <c r="Y148" i="2"/>
  <c r="R147" i="2"/>
  <c r="U148" i="2" l="1"/>
  <c r="S148" i="2"/>
  <c r="Y149" i="2"/>
  <c r="R148" i="2"/>
  <c r="U149" i="2" l="1"/>
  <c r="S149" i="2"/>
  <c r="Y150" i="2"/>
  <c r="R149" i="2"/>
  <c r="U150" i="2" l="1"/>
  <c r="S150" i="2"/>
  <c r="Y151" i="2"/>
  <c r="R150" i="2"/>
  <c r="U151" i="2" l="1"/>
  <c r="S151" i="2"/>
  <c r="Y152" i="2"/>
  <c r="R151" i="2"/>
  <c r="U152" i="2" l="1"/>
  <c r="S152" i="2"/>
  <c r="Y153" i="2"/>
  <c r="R152" i="2"/>
  <c r="U153" i="2" l="1"/>
  <c r="S153" i="2"/>
  <c r="Y154" i="2"/>
  <c r="R153" i="2"/>
  <c r="U154" i="2" l="1"/>
  <c r="S154" i="2"/>
  <c r="Y155" i="2"/>
  <c r="R154" i="2"/>
  <c r="U155" i="2" l="1"/>
  <c r="S155" i="2"/>
  <c r="Y156" i="2"/>
  <c r="R155" i="2"/>
  <c r="U156" i="2" l="1"/>
  <c r="S156" i="2"/>
  <c r="Y157" i="2"/>
  <c r="R156" i="2"/>
  <c r="U157" i="2" l="1"/>
  <c r="S157" i="2"/>
  <c r="Y158" i="2"/>
  <c r="R157" i="2"/>
  <c r="U158" i="2" l="1"/>
  <c r="S158" i="2"/>
  <c r="Y159" i="2"/>
  <c r="R158" i="2"/>
  <c r="U159" i="2" l="1"/>
  <c r="S159" i="2"/>
  <c r="Y160" i="2"/>
  <c r="R159" i="2"/>
  <c r="U160" i="2" l="1"/>
  <c r="S160" i="2"/>
  <c r="Y161" i="2"/>
  <c r="R160" i="2"/>
  <c r="U161" i="2" l="1"/>
  <c r="S161" i="2"/>
  <c r="Y162" i="2"/>
  <c r="R161" i="2"/>
  <c r="U162" i="2" l="1"/>
  <c r="S162" i="2"/>
  <c r="Y163" i="2"/>
  <c r="R162" i="2"/>
  <c r="U163" i="2" l="1"/>
  <c r="S163" i="2"/>
  <c r="Y164" i="2"/>
  <c r="R163" i="2"/>
  <c r="U164" i="2" l="1"/>
  <c r="S164" i="2"/>
  <c r="Y165" i="2"/>
  <c r="R164" i="2"/>
  <c r="U165" i="2" l="1"/>
  <c r="S165" i="2"/>
  <c r="Y166" i="2"/>
  <c r="R165" i="2"/>
  <c r="U166" i="2" l="1"/>
  <c r="S166" i="2"/>
  <c r="Y167" i="2"/>
  <c r="R166" i="2"/>
  <c r="U167" i="2" l="1"/>
  <c r="S167" i="2"/>
  <c r="Y168" i="2"/>
  <c r="R167" i="2"/>
  <c r="U168" i="2" l="1"/>
  <c r="S168" i="2"/>
  <c r="Y169" i="2"/>
  <c r="R168" i="2"/>
  <c r="U169" i="2" l="1"/>
  <c r="S169" i="2"/>
  <c r="Y170" i="2"/>
  <c r="R169" i="2"/>
  <c r="U170" i="2" l="1"/>
  <c r="S170" i="2"/>
  <c r="Y171" i="2"/>
  <c r="R170" i="2"/>
  <c r="U171" i="2" l="1"/>
  <c r="S171" i="2"/>
  <c r="Y172" i="2"/>
  <c r="R171" i="2"/>
  <c r="U172" i="2" l="1"/>
  <c r="S172" i="2"/>
  <c r="Y173" i="2"/>
  <c r="R172" i="2"/>
  <c r="U173" i="2" l="1"/>
  <c r="S173" i="2"/>
  <c r="Y174" i="2"/>
  <c r="R173" i="2"/>
  <c r="U174" i="2" l="1"/>
  <c r="S174" i="2"/>
  <c r="Y175" i="2"/>
  <c r="R174" i="2"/>
  <c r="U175" i="2" l="1"/>
  <c r="S175" i="2"/>
  <c r="Y176" i="2"/>
  <c r="R175" i="2"/>
  <c r="U176" i="2" l="1"/>
  <c r="S176" i="2"/>
  <c r="Y177" i="2"/>
  <c r="R176" i="2"/>
  <c r="U177" i="2" l="1"/>
  <c r="S177" i="2"/>
  <c r="Y178" i="2"/>
  <c r="R177" i="2"/>
  <c r="U178" i="2" l="1"/>
  <c r="S178" i="2"/>
  <c r="Y179" i="2"/>
  <c r="R178" i="2"/>
  <c r="U179" i="2" l="1"/>
  <c r="S179" i="2"/>
  <c r="Y180" i="2"/>
  <c r="R179" i="2"/>
  <c r="U180" i="2" l="1"/>
  <c r="S180" i="2"/>
  <c r="Y181" i="2"/>
  <c r="R180" i="2"/>
  <c r="U181" i="2" l="1"/>
  <c r="S181" i="2"/>
  <c r="Y182" i="2"/>
  <c r="R181" i="2"/>
  <c r="U182" i="2" l="1"/>
  <c r="S182" i="2"/>
  <c r="Y183" i="2"/>
  <c r="R182" i="2"/>
  <c r="U183" i="2" l="1"/>
  <c r="S183" i="2"/>
  <c r="Y184" i="2"/>
  <c r="R183" i="2"/>
  <c r="U184" i="2" l="1"/>
  <c r="S184" i="2"/>
  <c r="Y185" i="2"/>
  <c r="R184" i="2"/>
  <c r="U185" i="2" l="1"/>
  <c r="S185" i="2"/>
  <c r="Y186" i="2"/>
  <c r="R185" i="2"/>
  <c r="U186" i="2" l="1"/>
  <c r="S186" i="2"/>
  <c r="Y187" i="2"/>
  <c r="R186" i="2"/>
  <c r="U187" i="2" l="1"/>
  <c r="S187" i="2"/>
  <c r="Y188" i="2"/>
  <c r="R187" i="2"/>
  <c r="U188" i="2" l="1"/>
  <c r="S188" i="2"/>
  <c r="Y189" i="2"/>
  <c r="R188" i="2"/>
  <c r="U189" i="2" l="1"/>
  <c r="S189" i="2"/>
  <c r="Y190" i="2"/>
  <c r="R189" i="2"/>
  <c r="U190" i="2" l="1"/>
  <c r="S190" i="2"/>
  <c r="Y191" i="2"/>
  <c r="R190" i="2"/>
  <c r="U191" i="2" l="1"/>
  <c r="S191" i="2"/>
  <c r="Y192" i="2"/>
  <c r="R191" i="2"/>
  <c r="U192" i="2" l="1"/>
  <c r="S192" i="2"/>
  <c r="Y193" i="2"/>
  <c r="R192" i="2"/>
  <c r="U193" i="2" l="1"/>
  <c r="S193" i="2"/>
  <c r="Y194" i="2"/>
  <c r="R193" i="2"/>
  <c r="U194" i="2" l="1"/>
  <c r="S194" i="2"/>
  <c r="Y195" i="2"/>
  <c r="R194" i="2"/>
  <c r="U195" i="2" l="1"/>
  <c r="S195" i="2"/>
  <c r="Y196" i="2"/>
  <c r="R195" i="2"/>
  <c r="U196" i="2" l="1"/>
  <c r="S196" i="2"/>
  <c r="Y197" i="2"/>
  <c r="R196" i="2"/>
  <c r="U197" i="2" l="1"/>
  <c r="S197" i="2"/>
  <c r="Y198" i="2"/>
  <c r="R197" i="2"/>
  <c r="U198" i="2" l="1"/>
  <c r="S198" i="2"/>
  <c r="Y199" i="2"/>
  <c r="R198" i="2"/>
  <c r="U199" i="2" l="1"/>
  <c r="S199" i="2"/>
  <c r="Y200" i="2"/>
  <c r="R199" i="2"/>
  <c r="U200" i="2" l="1"/>
  <c r="S200" i="2"/>
  <c r="Y201" i="2"/>
  <c r="R200" i="2"/>
  <c r="U201" i="2" l="1"/>
  <c r="S201" i="2"/>
  <c r="Y202" i="2"/>
  <c r="R201" i="2"/>
  <c r="U202" i="2" l="1"/>
  <c r="S202" i="2"/>
  <c r="Y203" i="2"/>
  <c r="R202" i="2"/>
  <c r="U203" i="2" l="1"/>
  <c r="S203" i="2"/>
  <c r="Y204" i="2"/>
  <c r="R203" i="2"/>
  <c r="U204" i="2" l="1"/>
  <c r="S204" i="2"/>
  <c r="Y205" i="2"/>
  <c r="R204" i="2"/>
  <c r="U205" i="2" l="1"/>
  <c r="S205" i="2"/>
  <c r="Y206" i="2"/>
  <c r="R205" i="2"/>
  <c r="U206" i="2" l="1"/>
  <c r="S206" i="2"/>
  <c r="Y207" i="2"/>
  <c r="R206" i="2"/>
  <c r="U207" i="2" l="1"/>
  <c r="S207" i="2"/>
  <c r="Y208" i="2"/>
  <c r="R207" i="2"/>
  <c r="U208" i="2" l="1"/>
  <c r="S208" i="2"/>
  <c r="Y209" i="2"/>
  <c r="R208" i="2"/>
  <c r="U209" i="2" l="1"/>
  <c r="S209" i="2"/>
  <c r="Y210" i="2"/>
  <c r="R209" i="2"/>
  <c r="U210" i="2" l="1"/>
  <c r="S210" i="2"/>
  <c r="Y211" i="2"/>
  <c r="R210" i="2"/>
  <c r="U211" i="2" l="1"/>
  <c r="S211" i="2"/>
  <c r="Y212" i="2"/>
  <c r="R211" i="2"/>
  <c r="U212" i="2" l="1"/>
  <c r="S212" i="2"/>
  <c r="Y213" i="2"/>
  <c r="R212" i="2"/>
  <c r="U213" i="2" l="1"/>
  <c r="S213" i="2"/>
  <c r="Y214" i="2"/>
  <c r="R213" i="2"/>
  <c r="U214" i="2" l="1"/>
  <c r="S214" i="2"/>
  <c r="Y215" i="2"/>
  <c r="R214" i="2"/>
  <c r="U215" i="2" l="1"/>
  <c r="S215" i="2"/>
  <c r="Y216" i="2"/>
  <c r="R215" i="2"/>
  <c r="U216" i="2" l="1"/>
  <c r="S216" i="2"/>
  <c r="Y217" i="2"/>
  <c r="R216" i="2"/>
  <c r="U217" i="2" l="1"/>
  <c r="S217" i="2"/>
  <c r="Y218" i="2"/>
  <c r="R217" i="2"/>
  <c r="U218" i="2" l="1"/>
  <c r="S218" i="2"/>
  <c r="Y219" i="2"/>
  <c r="R218" i="2"/>
  <c r="U219" i="2" l="1"/>
  <c r="S219" i="2"/>
  <c r="Y220" i="2"/>
  <c r="R219" i="2"/>
  <c r="U220" i="2" l="1"/>
  <c r="S220" i="2"/>
  <c r="Y221" i="2"/>
  <c r="R220" i="2"/>
  <c r="U221" i="2" l="1"/>
  <c r="S221" i="2"/>
  <c r="Y222" i="2"/>
  <c r="R221" i="2"/>
  <c r="U222" i="2" l="1"/>
  <c r="S222" i="2"/>
  <c r="Y223" i="2"/>
  <c r="R222" i="2"/>
  <c r="U223" i="2" l="1"/>
  <c r="S223" i="2"/>
  <c r="Y224" i="2"/>
  <c r="R223" i="2"/>
  <c r="U224" i="2" l="1"/>
  <c r="S224" i="2"/>
  <c r="Y225" i="2"/>
  <c r="R224" i="2"/>
  <c r="U225" i="2" l="1"/>
  <c r="S225" i="2"/>
  <c r="Y226" i="2"/>
  <c r="R225" i="2"/>
  <c r="U226" i="2" l="1"/>
  <c r="S226" i="2"/>
  <c r="Y227" i="2"/>
  <c r="R226" i="2"/>
  <c r="U227" i="2" l="1"/>
  <c r="S227" i="2"/>
  <c r="Y228" i="2"/>
  <c r="R227" i="2"/>
  <c r="U228" i="2" l="1"/>
  <c r="S228" i="2"/>
  <c r="Y229" i="2"/>
  <c r="R228" i="2"/>
  <c r="U229" i="2" l="1"/>
  <c r="S229" i="2"/>
  <c r="Y230" i="2"/>
  <c r="R229" i="2"/>
  <c r="U230" i="2" l="1"/>
  <c r="S230" i="2"/>
  <c r="Y231" i="2"/>
  <c r="R230" i="2"/>
  <c r="U231" i="2" l="1"/>
  <c r="S231" i="2"/>
  <c r="Y232" i="2"/>
  <c r="R231" i="2"/>
  <c r="U232" i="2" l="1"/>
  <c r="S232" i="2"/>
  <c r="Y233" i="2"/>
  <c r="R232" i="2"/>
  <c r="U233" i="2" l="1"/>
  <c r="S233" i="2"/>
  <c r="Y234" i="2"/>
  <c r="R233" i="2"/>
  <c r="U234" i="2" l="1"/>
  <c r="S234" i="2"/>
  <c r="Y235" i="2"/>
  <c r="R234" i="2"/>
  <c r="U235" i="2" l="1"/>
  <c r="S235" i="2"/>
  <c r="Y236" i="2"/>
  <c r="R235" i="2"/>
  <c r="U236" i="2" l="1"/>
  <c r="S236" i="2"/>
  <c r="Y237" i="2"/>
  <c r="R236" i="2"/>
  <c r="U237" i="2" l="1"/>
  <c r="S237" i="2"/>
  <c r="Y238" i="2"/>
  <c r="R237" i="2"/>
  <c r="U238" i="2" l="1"/>
  <c r="S238" i="2"/>
  <c r="Y239" i="2"/>
  <c r="R238" i="2"/>
  <c r="U239" i="2" l="1"/>
  <c r="S239" i="2"/>
  <c r="Y240" i="2"/>
  <c r="R239" i="2"/>
  <c r="U240" i="2" l="1"/>
  <c r="S240" i="2"/>
  <c r="Y241" i="2"/>
  <c r="R240" i="2"/>
  <c r="U241" i="2" l="1"/>
  <c r="S241" i="2"/>
  <c r="Y242" i="2"/>
  <c r="R241" i="2"/>
  <c r="U242" i="2" l="1"/>
  <c r="S242" i="2"/>
  <c r="Y243" i="2"/>
  <c r="R242" i="2"/>
  <c r="U243" i="2" l="1"/>
  <c r="S243" i="2"/>
  <c r="Y244" i="2"/>
  <c r="R243" i="2"/>
  <c r="U244" i="2" l="1"/>
  <c r="S244" i="2"/>
  <c r="Y245" i="2"/>
  <c r="R244" i="2"/>
  <c r="U245" i="2" l="1"/>
  <c r="S245" i="2"/>
  <c r="Y246" i="2"/>
  <c r="R245" i="2"/>
  <c r="U246" i="2" l="1"/>
  <c r="S246" i="2"/>
  <c r="Y247" i="2"/>
  <c r="R246" i="2"/>
  <c r="U247" i="2" l="1"/>
  <c r="S247" i="2"/>
  <c r="Y248" i="2"/>
  <c r="R247" i="2"/>
  <c r="U248" i="2" l="1"/>
  <c r="S248" i="2"/>
  <c r="Y249" i="2"/>
  <c r="R248" i="2"/>
  <c r="U249" i="2" l="1"/>
  <c r="S249" i="2"/>
  <c r="Y250" i="2"/>
  <c r="R249" i="2"/>
  <c r="U250" i="2" l="1"/>
  <c r="S250" i="2"/>
  <c r="Y251" i="2"/>
  <c r="R250" i="2"/>
  <c r="U251" i="2" l="1"/>
  <c r="S251" i="2"/>
  <c r="Y252" i="2"/>
  <c r="R251" i="2"/>
  <c r="U252" i="2" l="1"/>
  <c r="S252" i="2"/>
  <c r="Y253" i="2"/>
  <c r="R252" i="2"/>
  <c r="U253" i="2" l="1"/>
  <c r="S253" i="2"/>
  <c r="Y254" i="2"/>
  <c r="R253" i="2"/>
  <c r="U254" i="2" l="1"/>
  <c r="S254" i="2"/>
  <c r="Y255" i="2"/>
  <c r="R254" i="2"/>
  <c r="U255" i="2" l="1"/>
  <c r="S255" i="2"/>
  <c r="Y256" i="2"/>
  <c r="R255" i="2"/>
  <c r="U256" i="2" l="1"/>
  <c r="S256" i="2"/>
  <c r="Y257" i="2"/>
  <c r="R256" i="2"/>
  <c r="U257" i="2" l="1"/>
  <c r="S257" i="2"/>
  <c r="Y258" i="2"/>
  <c r="R257" i="2"/>
  <c r="U258" i="2" l="1"/>
  <c r="S258" i="2"/>
  <c r="Y259" i="2"/>
  <c r="R258" i="2"/>
  <c r="U259" i="2" l="1"/>
  <c r="S259" i="2"/>
  <c r="Y260" i="2"/>
  <c r="R259" i="2"/>
  <c r="U260" i="2" l="1"/>
  <c r="S260" i="2"/>
  <c r="Y261" i="2"/>
  <c r="R260" i="2"/>
  <c r="U261" i="2" l="1"/>
  <c r="S261" i="2"/>
  <c r="Y262" i="2"/>
  <c r="R261" i="2"/>
  <c r="U262" i="2" l="1"/>
  <c r="S262" i="2"/>
  <c r="Y263" i="2"/>
  <c r="R262" i="2"/>
  <c r="U263" i="2" l="1"/>
  <c r="S263" i="2"/>
  <c r="Y264" i="2"/>
  <c r="R263" i="2"/>
  <c r="U264" i="2" l="1"/>
  <c r="S264" i="2"/>
  <c r="Y265" i="2"/>
  <c r="R264" i="2"/>
  <c r="U265" i="2" l="1"/>
  <c r="S265" i="2"/>
  <c r="Y266" i="2"/>
  <c r="R265" i="2"/>
  <c r="U266" i="2" l="1"/>
  <c r="S266" i="2"/>
  <c r="Y267" i="2"/>
  <c r="R266" i="2"/>
  <c r="U267" i="2" l="1"/>
  <c r="S267" i="2"/>
  <c r="Y268" i="2"/>
  <c r="R267" i="2"/>
  <c r="U268" i="2" l="1"/>
  <c r="S268" i="2"/>
  <c r="Y269" i="2"/>
  <c r="R268" i="2"/>
  <c r="U269" i="2" l="1"/>
  <c r="S269" i="2"/>
  <c r="Y270" i="2"/>
  <c r="R269" i="2"/>
  <c r="U270" i="2" l="1"/>
  <c r="S270" i="2"/>
  <c r="Y271" i="2"/>
  <c r="R270" i="2"/>
  <c r="U271" i="2" l="1"/>
  <c r="S271" i="2"/>
  <c r="Y272" i="2"/>
  <c r="R271" i="2"/>
  <c r="U272" i="2" l="1"/>
  <c r="S272" i="2"/>
  <c r="Y273" i="2"/>
  <c r="R272" i="2"/>
  <c r="U273" i="2" l="1"/>
  <c r="S273" i="2"/>
  <c r="Y274" i="2"/>
  <c r="R273" i="2"/>
  <c r="U274" i="2" l="1"/>
  <c r="S274" i="2"/>
  <c r="Y275" i="2"/>
  <c r="R274" i="2"/>
  <c r="U275" i="2" l="1"/>
  <c r="S275" i="2"/>
  <c r="Y276" i="2"/>
  <c r="R275" i="2"/>
  <c r="U276" i="2" l="1"/>
  <c r="S276" i="2"/>
  <c r="Y277" i="2"/>
  <c r="R276" i="2"/>
  <c r="U277" i="2" l="1"/>
  <c r="S277" i="2"/>
  <c r="Y278" i="2"/>
  <c r="R277" i="2"/>
  <c r="U278" i="2" l="1"/>
  <c r="S278" i="2"/>
  <c r="Y279" i="2"/>
  <c r="R278" i="2"/>
  <c r="U279" i="2" l="1"/>
  <c r="S279" i="2"/>
  <c r="Y280" i="2"/>
  <c r="R279" i="2"/>
  <c r="U280" i="2" l="1"/>
  <c r="S280" i="2"/>
  <c r="Y281" i="2"/>
  <c r="R280" i="2"/>
  <c r="U281" i="2" l="1"/>
  <c r="S281" i="2"/>
  <c r="Y282" i="2"/>
  <c r="R281" i="2"/>
  <c r="U282" i="2" l="1"/>
  <c r="S282" i="2"/>
  <c r="Y283" i="2"/>
  <c r="R282" i="2"/>
  <c r="U283" i="2" l="1"/>
  <c r="S283" i="2"/>
  <c r="Y284" i="2"/>
  <c r="R283" i="2"/>
  <c r="U284" i="2" l="1"/>
  <c r="S284" i="2"/>
  <c r="Y285" i="2"/>
  <c r="R284" i="2"/>
  <c r="U285" i="2" l="1"/>
  <c r="S285" i="2"/>
  <c r="Y286" i="2"/>
  <c r="R285" i="2"/>
  <c r="U286" i="2" l="1"/>
  <c r="S286" i="2"/>
  <c r="Y287" i="2"/>
  <c r="R286" i="2"/>
  <c r="U287" i="2" l="1"/>
  <c r="S287" i="2"/>
  <c r="Y288" i="2"/>
  <c r="R287" i="2"/>
  <c r="U288" i="2" l="1"/>
  <c r="S288" i="2"/>
  <c r="Y289" i="2"/>
  <c r="R288" i="2"/>
  <c r="U289" i="2" l="1"/>
  <c r="S289" i="2"/>
  <c r="Y290" i="2"/>
  <c r="R289" i="2"/>
  <c r="U290" i="2" l="1"/>
  <c r="S290" i="2"/>
  <c r="Y291" i="2"/>
  <c r="R290" i="2"/>
  <c r="U291" i="2" l="1"/>
  <c r="S291" i="2"/>
  <c r="Y292" i="2"/>
  <c r="R291" i="2"/>
  <c r="U292" i="2" l="1"/>
  <c r="S292" i="2"/>
  <c r="Y293" i="2"/>
  <c r="R292" i="2"/>
  <c r="U293" i="2" l="1"/>
  <c r="S293" i="2"/>
  <c r="Y294" i="2"/>
  <c r="R293" i="2"/>
  <c r="U294" i="2" l="1"/>
  <c r="S294" i="2"/>
  <c r="Y295" i="2"/>
  <c r="R294" i="2"/>
  <c r="U295" i="2" l="1"/>
  <c r="S295" i="2"/>
  <c r="Y296" i="2"/>
  <c r="R295" i="2"/>
  <c r="U296" i="2" l="1"/>
  <c r="S296" i="2"/>
  <c r="Y297" i="2"/>
  <c r="R296" i="2"/>
  <c r="U297" i="2" l="1"/>
  <c r="S297" i="2"/>
  <c r="Y298" i="2"/>
  <c r="R297" i="2"/>
  <c r="U298" i="2" l="1"/>
  <c r="S298" i="2"/>
  <c r="Y299" i="2"/>
  <c r="R298" i="2"/>
  <c r="U299" i="2" l="1"/>
  <c r="S299" i="2"/>
  <c r="Y300" i="2"/>
  <c r="R299" i="2"/>
  <c r="U300" i="2" l="1"/>
  <c r="S300" i="2"/>
  <c r="Y301" i="2"/>
  <c r="R300" i="2"/>
  <c r="U301" i="2" l="1"/>
  <c r="S301" i="2"/>
  <c r="Y302" i="2"/>
  <c r="R301" i="2"/>
  <c r="U302" i="2" l="1"/>
  <c r="S302" i="2"/>
  <c r="Y303" i="2"/>
  <c r="R302" i="2"/>
  <c r="U303" i="2" l="1"/>
  <c r="S303" i="2"/>
  <c r="Y304" i="2"/>
  <c r="R303" i="2"/>
  <c r="U304" i="2" l="1"/>
  <c r="S304" i="2"/>
  <c r="Y305" i="2"/>
  <c r="R304" i="2"/>
  <c r="U305" i="2" l="1"/>
  <c r="S305" i="2"/>
  <c r="Y306" i="2"/>
  <c r="R305" i="2"/>
  <c r="U306" i="2" l="1"/>
  <c r="S306" i="2"/>
  <c r="Y307" i="2"/>
  <c r="R306" i="2"/>
  <c r="U307" i="2" l="1"/>
  <c r="S307" i="2"/>
  <c r="Y308" i="2"/>
  <c r="R307" i="2"/>
  <c r="U308" i="2" l="1"/>
  <c r="S308" i="2"/>
  <c r="Y309" i="2"/>
  <c r="R308" i="2"/>
  <c r="N80" i="12" l="1"/>
  <c r="P80" i="12" s="1"/>
  <c r="N34" i="12"/>
  <c r="N118" i="12"/>
  <c r="P118" i="12" s="1"/>
  <c r="N49" i="12"/>
  <c r="AK49" i="12" s="1"/>
  <c r="N43" i="12"/>
  <c r="AK43" i="12" s="1"/>
  <c r="N70" i="12"/>
  <c r="P70" i="12" s="1"/>
  <c r="N107" i="12"/>
  <c r="N88" i="12"/>
  <c r="P88" i="12" s="1"/>
  <c r="N84" i="12"/>
  <c r="P84" i="12" s="1"/>
  <c r="N105" i="12"/>
  <c r="N31" i="12"/>
  <c r="AK31" i="12" s="1"/>
  <c r="N92" i="12"/>
  <c r="P92" i="12" s="1"/>
  <c r="N57" i="12"/>
  <c r="N101" i="12"/>
  <c r="N73" i="12"/>
  <c r="N62" i="12"/>
  <c r="P62" i="12" s="1"/>
  <c r="N27" i="12"/>
  <c r="AK27" i="12" s="1"/>
  <c r="N115" i="12"/>
  <c r="N104" i="12"/>
  <c r="P104" i="12" s="1"/>
  <c r="N85" i="12"/>
  <c r="N110" i="12"/>
  <c r="P110" i="12" s="1"/>
  <c r="N64" i="12"/>
  <c r="P64" i="12" s="1"/>
  <c r="N37" i="12"/>
  <c r="AK37" i="12" s="1"/>
  <c r="N52" i="12"/>
  <c r="N120" i="12"/>
  <c r="P120" i="12" s="1"/>
  <c r="N117" i="12"/>
  <c r="N29" i="12"/>
  <c r="AK29" i="12" s="1"/>
  <c r="N63" i="12"/>
  <c r="N69" i="12"/>
  <c r="N112" i="12"/>
  <c r="P112" i="12" s="1"/>
  <c r="N122" i="12"/>
  <c r="P122" i="12" s="1"/>
  <c r="N30" i="12"/>
  <c r="N58" i="12"/>
  <c r="P58" i="12" s="1"/>
  <c r="N97" i="12"/>
  <c r="N35" i="12"/>
  <c r="AK35" i="12" s="1"/>
  <c r="N99" i="12"/>
  <c r="N116" i="12"/>
  <c r="P116" i="12" s="1"/>
  <c r="N95" i="12"/>
  <c r="N102" i="12"/>
  <c r="P102" i="12" s="1"/>
  <c r="N7" i="12"/>
  <c r="AK7" i="12" s="1"/>
  <c r="N100" i="12"/>
  <c r="P100" i="12" s="1"/>
  <c r="N44" i="12"/>
  <c r="N24" i="12"/>
  <c r="N98" i="12"/>
  <c r="P98" i="12" s="1"/>
  <c r="N51" i="12"/>
  <c r="AK51" i="12" s="1"/>
  <c r="N119" i="12"/>
  <c r="N124" i="12"/>
  <c r="P124" i="12" s="1"/>
  <c r="N71" i="12"/>
  <c r="N81" i="12"/>
  <c r="N23" i="12"/>
  <c r="N91" i="12"/>
  <c r="N54" i="12"/>
  <c r="N106" i="12"/>
  <c r="P106" i="12" s="1"/>
  <c r="N41" i="12"/>
  <c r="AK41" i="12" s="1"/>
  <c r="N77" i="12"/>
  <c r="N126" i="12"/>
  <c r="P126" i="12" s="1"/>
  <c r="N78" i="12"/>
  <c r="P78" i="12" s="1"/>
  <c r="N79" i="12"/>
  <c r="N75" i="12"/>
  <c r="N59" i="12"/>
  <c r="N87" i="12"/>
  <c r="N14" i="12"/>
  <c r="AQ14" i="12" s="1"/>
  <c r="N50" i="12"/>
  <c r="N113" i="12"/>
  <c r="N90" i="12"/>
  <c r="P90" i="12" s="1"/>
  <c r="N11" i="12"/>
  <c r="N123" i="12"/>
  <c r="N94" i="12"/>
  <c r="P94" i="12" s="1"/>
  <c r="N72" i="12"/>
  <c r="P72" i="12" s="1"/>
  <c r="N25" i="12"/>
  <c r="AK25" i="12" s="1"/>
  <c r="N39" i="12"/>
  <c r="AK39" i="12" s="1"/>
  <c r="N86" i="12"/>
  <c r="P86" i="12" s="1"/>
  <c r="N47" i="12"/>
  <c r="AK47" i="12" s="1"/>
  <c r="N42" i="12"/>
  <c r="N103" i="12"/>
  <c r="N121" i="12"/>
  <c r="N114" i="12"/>
  <c r="P114" i="12" s="1"/>
  <c r="N65" i="12"/>
  <c r="N53" i="12"/>
  <c r="AK53" i="12" s="1"/>
  <c r="N76" i="12"/>
  <c r="P76" i="12" s="1"/>
  <c r="N83" i="12"/>
  <c r="N48" i="12"/>
  <c r="N111" i="12"/>
  <c r="N96" i="12"/>
  <c r="P96" i="12" s="1"/>
  <c r="N82" i="12"/>
  <c r="P82" i="12" s="1"/>
  <c r="N67" i="12"/>
  <c r="N26" i="12"/>
  <c r="AQ26" i="12" s="1"/>
  <c r="N109" i="12"/>
  <c r="N56" i="12"/>
  <c r="P56" i="12" s="1"/>
  <c r="N68" i="12"/>
  <c r="P68" i="12" s="1"/>
  <c r="N93" i="12"/>
  <c r="N60" i="12"/>
  <c r="P60" i="12" s="1"/>
  <c r="N89" i="12"/>
  <c r="N66" i="12"/>
  <c r="P66" i="12" s="1"/>
  <c r="N22" i="12"/>
  <c r="AQ22" i="12" s="1"/>
  <c r="N61" i="12"/>
  <c r="N108" i="12"/>
  <c r="P108" i="12" s="1"/>
  <c r="N12" i="12"/>
  <c r="N55" i="12"/>
  <c r="N125" i="12"/>
  <c r="N74" i="12"/>
  <c r="P74" i="12" s="1"/>
  <c r="N9" i="12"/>
  <c r="N33" i="12"/>
  <c r="AK33" i="12" s="1"/>
  <c r="N20" i="12"/>
  <c r="AQ20" i="12" s="1"/>
  <c r="N38" i="12"/>
  <c r="N13" i="12"/>
  <c r="AK13" i="12" s="1"/>
  <c r="N19" i="12"/>
  <c r="AK19" i="12" s="1"/>
  <c r="N28" i="12"/>
  <c r="N15" i="12"/>
  <c r="AK15" i="12" s="1"/>
  <c r="N16" i="12"/>
  <c r="AQ16" i="12" s="1"/>
  <c r="N40" i="12"/>
  <c r="N21" i="12"/>
  <c r="AK21" i="12" s="1"/>
  <c r="N32" i="12"/>
  <c r="N45" i="12"/>
  <c r="AK45" i="12" s="1"/>
  <c r="N8" i="12"/>
  <c r="N18" i="12"/>
  <c r="N36" i="12"/>
  <c r="N46" i="12"/>
  <c r="N10" i="12"/>
  <c r="N17" i="12"/>
  <c r="R309" i="2"/>
  <c r="U309" i="2"/>
  <c r="S309" i="2"/>
  <c r="P54" i="12" l="1"/>
  <c r="AQ54" i="12"/>
  <c r="P52" i="12"/>
  <c r="AQ52" i="12"/>
  <c r="P48" i="12"/>
  <c r="AQ48" i="12"/>
  <c r="P50" i="12"/>
  <c r="AQ50" i="12"/>
  <c r="P46" i="12"/>
  <c r="AQ46" i="12"/>
  <c r="P42" i="12"/>
  <c r="AQ42" i="12"/>
  <c r="AU41" i="12" s="1"/>
  <c r="P44" i="12"/>
  <c r="AQ44" i="12"/>
  <c r="P34" i="12"/>
  <c r="AQ34" i="12"/>
  <c r="AU33" i="12" s="1"/>
  <c r="P40" i="12"/>
  <c r="AQ40" i="12"/>
  <c r="AU39" i="12" s="1"/>
  <c r="P36" i="12"/>
  <c r="AQ36" i="12"/>
  <c r="AU35" i="12" s="1"/>
  <c r="P38" i="12"/>
  <c r="AQ38" i="12"/>
  <c r="AU37" i="12" s="1"/>
  <c r="P28" i="12"/>
  <c r="AQ28" i="12"/>
  <c r="AU27" i="12" s="1"/>
  <c r="P30" i="12"/>
  <c r="AQ30" i="12"/>
  <c r="AU29" i="12" s="1"/>
  <c r="P32" i="12"/>
  <c r="AQ32" i="12"/>
  <c r="AU31" i="12" s="1"/>
  <c r="AM12" i="12"/>
  <c r="AQ12" i="12"/>
  <c r="AG11" i="12"/>
  <c r="AK11" i="12"/>
  <c r="AO10" i="12"/>
  <c r="AQ10" i="12"/>
  <c r="AI9" i="12"/>
  <c r="AK9" i="12"/>
  <c r="AQ18" i="12"/>
  <c r="P18" i="12"/>
  <c r="P125" i="12"/>
  <c r="AU125" i="12"/>
  <c r="P121" i="12"/>
  <c r="AU121" i="12"/>
  <c r="P59" i="12"/>
  <c r="AU59" i="12"/>
  <c r="P71" i="12"/>
  <c r="AU71" i="12"/>
  <c r="P63" i="12"/>
  <c r="AU63" i="12"/>
  <c r="P85" i="12"/>
  <c r="AU85" i="12"/>
  <c r="P49" i="12"/>
  <c r="AU49" i="12"/>
  <c r="AQ8" i="12"/>
  <c r="AO8" i="12"/>
  <c r="P8" i="12"/>
  <c r="P33" i="12"/>
  <c r="P55" i="12"/>
  <c r="AU55" i="12"/>
  <c r="P26" i="12"/>
  <c r="AO26" i="12"/>
  <c r="P53" i="12"/>
  <c r="AU53" i="12"/>
  <c r="P39" i="12"/>
  <c r="AQ24" i="12"/>
  <c r="P24" i="12"/>
  <c r="P35" i="12"/>
  <c r="P37" i="12"/>
  <c r="P73" i="12"/>
  <c r="AU73" i="12"/>
  <c r="P107" i="12"/>
  <c r="AU107" i="12"/>
  <c r="P16" i="12"/>
  <c r="AO16" i="12"/>
  <c r="AG9" i="12"/>
  <c r="P9" i="12"/>
  <c r="P25" i="12"/>
  <c r="AI25" i="12"/>
  <c r="P11" i="12"/>
  <c r="AI11" i="12"/>
  <c r="P14" i="12"/>
  <c r="AO14" i="12"/>
  <c r="P79" i="12"/>
  <c r="AU79" i="12"/>
  <c r="P41" i="12"/>
  <c r="AK23" i="12"/>
  <c r="P23" i="12"/>
  <c r="P119" i="12"/>
  <c r="AU119" i="12"/>
  <c r="P95" i="12"/>
  <c r="AU95" i="12"/>
  <c r="P97" i="12"/>
  <c r="AU97" i="12"/>
  <c r="P117" i="12"/>
  <c r="AU117" i="12"/>
  <c r="P115" i="12"/>
  <c r="AU115" i="12"/>
  <c r="P101" i="12"/>
  <c r="AU101" i="12"/>
  <c r="P105" i="12"/>
  <c r="AU105" i="12"/>
  <c r="P17" i="12"/>
  <c r="AK17" i="12"/>
  <c r="AG21" i="12"/>
  <c r="P21" i="12"/>
  <c r="AO20" i="12"/>
  <c r="P20" i="12"/>
  <c r="P61" i="12"/>
  <c r="AU61" i="12"/>
  <c r="P109" i="12"/>
  <c r="AU109" i="12"/>
  <c r="P113" i="12"/>
  <c r="AU113" i="12"/>
  <c r="AI7" i="12"/>
  <c r="P7" i="12"/>
  <c r="P99" i="12"/>
  <c r="AU99" i="12"/>
  <c r="P10" i="12"/>
  <c r="AM10" i="12"/>
  <c r="AI19" i="12"/>
  <c r="P19" i="12"/>
  <c r="P22" i="12"/>
  <c r="AM22" i="12"/>
  <c r="P93" i="12"/>
  <c r="AU93" i="12"/>
  <c r="P111" i="12"/>
  <c r="AU111" i="12"/>
  <c r="P103" i="12"/>
  <c r="AU103" i="12"/>
  <c r="P123" i="12"/>
  <c r="AU123" i="12"/>
  <c r="P75" i="12"/>
  <c r="AU75" i="12"/>
  <c r="P77" i="12"/>
  <c r="AU77" i="12"/>
  <c r="P91" i="12"/>
  <c r="AU91" i="12"/>
  <c r="P29" i="12"/>
  <c r="P31" i="12"/>
  <c r="H108" i="12"/>
  <c r="J108" i="12" s="1"/>
  <c r="E74" i="12"/>
  <c r="G74" i="12" s="1"/>
  <c r="Q74" i="12" s="1"/>
  <c r="E81" i="12"/>
  <c r="H47" i="12"/>
  <c r="Y47" i="12" s="1"/>
  <c r="E126" i="12"/>
  <c r="G126" i="12" s="1"/>
  <c r="Q126" i="12" s="1"/>
  <c r="E30" i="12"/>
  <c r="H112" i="12"/>
  <c r="J112" i="12" s="1"/>
  <c r="E62" i="12"/>
  <c r="G62" i="12" s="1"/>
  <c r="Q62" i="12" s="1"/>
  <c r="H109" i="12"/>
  <c r="J109" i="12" s="1"/>
  <c r="H53" i="12"/>
  <c r="Y53" i="12" s="1"/>
  <c r="E86" i="12"/>
  <c r="G86" i="12" s="1"/>
  <c r="Q86" i="12" s="1"/>
  <c r="H98" i="12"/>
  <c r="J98" i="12" s="1"/>
  <c r="H92" i="12"/>
  <c r="J92" i="12" s="1"/>
  <c r="E95" i="12"/>
  <c r="E82" i="12"/>
  <c r="G82" i="12" s="1"/>
  <c r="Q82" i="12" s="1"/>
  <c r="H34" i="12"/>
  <c r="H66" i="12"/>
  <c r="J66" i="12" s="1"/>
  <c r="E54" i="12"/>
  <c r="E107" i="12"/>
  <c r="E34" i="12"/>
  <c r="E72" i="12"/>
  <c r="G72" i="12" s="1"/>
  <c r="Q72" i="12" s="1"/>
  <c r="H67" i="12"/>
  <c r="J67" i="12" s="1"/>
  <c r="H106" i="12"/>
  <c r="J106" i="12" s="1"/>
  <c r="E115" i="12"/>
  <c r="H62" i="12"/>
  <c r="J62" i="12" s="1"/>
  <c r="E75" i="12"/>
  <c r="E104" i="12"/>
  <c r="G104" i="12" s="1"/>
  <c r="Q104" i="12" s="1"/>
  <c r="E43" i="12"/>
  <c r="X43" i="12" s="1"/>
  <c r="H68" i="12"/>
  <c r="J68" i="12" s="1"/>
  <c r="H58" i="12"/>
  <c r="J58" i="12" s="1"/>
  <c r="H122" i="12"/>
  <c r="J122" i="12" s="1"/>
  <c r="H126" i="12"/>
  <c r="J126" i="12" s="1"/>
  <c r="H113" i="12"/>
  <c r="J113" i="12" s="1"/>
  <c r="H71" i="12"/>
  <c r="J71" i="12" s="1"/>
  <c r="E124" i="12"/>
  <c r="G124" i="12" s="1"/>
  <c r="Q124" i="12" s="1"/>
  <c r="H74" i="12"/>
  <c r="J74" i="12" s="1"/>
  <c r="E96" i="12"/>
  <c r="G96" i="12" s="1"/>
  <c r="Q96" i="12" s="1"/>
  <c r="H88" i="12"/>
  <c r="J88" i="12" s="1"/>
  <c r="E47" i="12"/>
  <c r="X47" i="12" s="1"/>
  <c r="H84" i="12"/>
  <c r="J84" i="12" s="1"/>
  <c r="E85" i="12"/>
  <c r="E121" i="12"/>
  <c r="E99" i="12"/>
  <c r="E122" i="12"/>
  <c r="G122" i="12" s="1"/>
  <c r="Q122" i="12" s="1"/>
  <c r="E113" i="12"/>
  <c r="H51" i="12"/>
  <c r="Y51" i="12" s="1"/>
  <c r="E106" i="12"/>
  <c r="G106" i="12" s="1"/>
  <c r="Q106" i="12" s="1"/>
  <c r="E60" i="12"/>
  <c r="G60" i="12" s="1"/>
  <c r="Q60" i="12" s="1"/>
  <c r="H64" i="12"/>
  <c r="J64" i="12" s="1"/>
  <c r="E61" i="12"/>
  <c r="E84" i="12"/>
  <c r="G84" i="12" s="1"/>
  <c r="Q84" i="12" s="1"/>
  <c r="E63" i="12"/>
  <c r="E78" i="12"/>
  <c r="G78" i="12" s="1"/>
  <c r="Q78" i="12" s="1"/>
  <c r="H57" i="12"/>
  <c r="J57" i="12" s="1"/>
  <c r="E88" i="12"/>
  <c r="G88" i="12" s="1"/>
  <c r="Q88" i="12" s="1"/>
  <c r="H63" i="12"/>
  <c r="J63" i="12" s="1"/>
  <c r="E32" i="12"/>
  <c r="H116" i="12"/>
  <c r="J116" i="12" s="1"/>
  <c r="H115" i="12"/>
  <c r="J115" i="12" s="1"/>
  <c r="E68" i="12"/>
  <c r="G68" i="12" s="1"/>
  <c r="Q68" i="12" s="1"/>
  <c r="E42" i="12"/>
  <c r="E123" i="12"/>
  <c r="H49" i="12"/>
  <c r="Y49" i="12" s="1"/>
  <c r="E50" i="12"/>
  <c r="H87" i="12"/>
  <c r="J87" i="12" s="1"/>
  <c r="E125" i="12"/>
  <c r="E40" i="12"/>
  <c r="E53" i="12"/>
  <c r="X53" i="12" s="1"/>
  <c r="H83" i="12"/>
  <c r="J83" i="12" s="1"/>
  <c r="H120" i="12"/>
  <c r="J120" i="12" s="1"/>
  <c r="H94" i="12"/>
  <c r="J94" i="12" s="1"/>
  <c r="E105" i="12"/>
  <c r="H43" i="12"/>
  <c r="Y43" i="12" s="1"/>
  <c r="H124" i="12"/>
  <c r="J124" i="12" s="1"/>
  <c r="H50" i="12"/>
  <c r="E91" i="12"/>
  <c r="H69" i="12"/>
  <c r="J69" i="12" s="1"/>
  <c r="H78" i="12"/>
  <c r="J78" i="12" s="1"/>
  <c r="E41" i="12"/>
  <c r="X41" i="12" s="1"/>
  <c r="E90" i="12"/>
  <c r="G90" i="12" s="1"/>
  <c r="Q90" i="12" s="1"/>
  <c r="H54" i="12"/>
  <c r="E51" i="12"/>
  <c r="X51" i="12" s="1"/>
  <c r="H90" i="12"/>
  <c r="J90" i="12" s="1"/>
  <c r="E116" i="12"/>
  <c r="G116" i="12" s="1"/>
  <c r="Q116" i="12" s="1"/>
  <c r="H125" i="12"/>
  <c r="J125" i="12" s="1"/>
  <c r="H99" i="12"/>
  <c r="J99" i="12" s="1"/>
  <c r="E48" i="12"/>
  <c r="E114" i="12"/>
  <c r="G114" i="12" s="1"/>
  <c r="Q114" i="12" s="1"/>
  <c r="E112" i="12"/>
  <c r="G112" i="12" s="1"/>
  <c r="Q112" i="12" s="1"/>
  <c r="H102" i="12"/>
  <c r="J102" i="12" s="1"/>
  <c r="E80" i="12"/>
  <c r="G80" i="12" s="1"/>
  <c r="Q80" i="12" s="1"/>
  <c r="E101" i="12"/>
  <c r="E92" i="12"/>
  <c r="G92" i="12" s="1"/>
  <c r="Q92" i="12" s="1"/>
  <c r="H110" i="12"/>
  <c r="J110" i="12" s="1"/>
  <c r="E87" i="12"/>
  <c r="H85" i="12"/>
  <c r="J85" i="12" s="1"/>
  <c r="E73" i="12"/>
  <c r="E49" i="12"/>
  <c r="X49" i="12" s="1"/>
  <c r="H119" i="12"/>
  <c r="J119" i="12" s="1"/>
  <c r="E108" i="12"/>
  <c r="G108" i="12" s="1"/>
  <c r="Q108" i="12" s="1"/>
  <c r="H96" i="12"/>
  <c r="J96" i="12" s="1"/>
  <c r="H107" i="12"/>
  <c r="J107" i="12" s="1"/>
  <c r="H93" i="12"/>
  <c r="J93" i="12" s="1"/>
  <c r="H97" i="12"/>
  <c r="J97" i="12" s="1"/>
  <c r="H89" i="12"/>
  <c r="J89" i="12" s="1"/>
  <c r="E77" i="12"/>
  <c r="E94" i="12"/>
  <c r="G94" i="12" s="1"/>
  <c r="Q94" i="12" s="1"/>
  <c r="H60" i="12"/>
  <c r="J60" i="12" s="1"/>
  <c r="H103" i="12"/>
  <c r="J103" i="12" s="1"/>
  <c r="E118" i="12"/>
  <c r="G118" i="12" s="1"/>
  <c r="Q118" i="12" s="1"/>
  <c r="H44" i="12"/>
  <c r="E100" i="12"/>
  <c r="G100" i="12" s="1"/>
  <c r="Q100" i="12" s="1"/>
  <c r="E79" i="12"/>
  <c r="E57" i="12"/>
  <c r="H29" i="12"/>
  <c r="Y29" i="12" s="1"/>
  <c r="H118" i="12"/>
  <c r="J118" i="12" s="1"/>
  <c r="E71" i="12"/>
  <c r="H75" i="12"/>
  <c r="J75" i="12" s="1"/>
  <c r="E83" i="12"/>
  <c r="H48" i="12"/>
  <c r="H41" i="12"/>
  <c r="Y41" i="12" s="1"/>
  <c r="E55" i="12"/>
  <c r="E111" i="12"/>
  <c r="E45" i="12"/>
  <c r="X45" i="12" s="1"/>
  <c r="H105" i="12"/>
  <c r="J105" i="12" s="1"/>
  <c r="E109" i="12"/>
  <c r="H61" i="12"/>
  <c r="J61" i="12" s="1"/>
  <c r="H81" i="12"/>
  <c r="J81" i="12" s="1"/>
  <c r="H56" i="12"/>
  <c r="J56" i="12" s="1"/>
  <c r="H82" i="12"/>
  <c r="J82" i="12" s="1"/>
  <c r="H123" i="12"/>
  <c r="J123" i="12" s="1"/>
  <c r="E89" i="12"/>
  <c r="H111" i="12"/>
  <c r="J111" i="12" s="1"/>
  <c r="E117" i="12"/>
  <c r="E98" i="12"/>
  <c r="G98" i="12" s="1"/>
  <c r="Q98" i="12" s="1"/>
  <c r="E52" i="12"/>
  <c r="E56" i="12"/>
  <c r="G56" i="12" s="1"/>
  <c r="Q56" i="12" s="1"/>
  <c r="E58" i="12"/>
  <c r="G58" i="12" s="1"/>
  <c r="Q58" i="12" s="1"/>
  <c r="H38" i="12"/>
  <c r="H100" i="12"/>
  <c r="J100" i="12" s="1"/>
  <c r="H77" i="12"/>
  <c r="J77" i="12" s="1"/>
  <c r="H121" i="12"/>
  <c r="J121" i="12" s="1"/>
  <c r="E97" i="12"/>
  <c r="H35" i="12"/>
  <c r="Y35" i="12" s="1"/>
  <c r="E70" i="12"/>
  <c r="G70" i="12" s="1"/>
  <c r="Q70" i="12" s="1"/>
  <c r="H27" i="12"/>
  <c r="Y27" i="12" s="1"/>
  <c r="H73" i="12"/>
  <c r="J73" i="12" s="1"/>
  <c r="H101" i="12"/>
  <c r="J101" i="12" s="1"/>
  <c r="H37" i="12"/>
  <c r="Y37" i="12" s="1"/>
  <c r="H65" i="12"/>
  <c r="J65" i="12" s="1"/>
  <c r="E76" i="12"/>
  <c r="G76" i="12" s="1"/>
  <c r="Q76" i="12" s="1"/>
  <c r="H79" i="12"/>
  <c r="J79" i="12" s="1"/>
  <c r="H28" i="12"/>
  <c r="H59" i="12"/>
  <c r="J59" i="12" s="1"/>
  <c r="H80" i="12"/>
  <c r="J80" i="12" s="1"/>
  <c r="E102" i="12"/>
  <c r="G102" i="12" s="1"/>
  <c r="Q102" i="12" s="1"/>
  <c r="H72" i="12"/>
  <c r="J72" i="12" s="1"/>
  <c r="H42" i="12"/>
  <c r="H55" i="12"/>
  <c r="J55" i="12" s="1"/>
  <c r="H70" i="12"/>
  <c r="J70" i="12" s="1"/>
  <c r="H76" i="12"/>
  <c r="J76" i="12" s="1"/>
  <c r="E65" i="12"/>
  <c r="E37" i="12"/>
  <c r="X37" i="12" s="1"/>
  <c r="E38" i="12"/>
  <c r="H95" i="12"/>
  <c r="J95" i="12" s="1"/>
  <c r="E120" i="12"/>
  <c r="G120" i="12" s="1"/>
  <c r="Q120" i="12" s="1"/>
  <c r="E69" i="12"/>
  <c r="E103" i="12"/>
  <c r="H104" i="12"/>
  <c r="J104" i="12" s="1"/>
  <c r="E93" i="12"/>
  <c r="H46" i="12"/>
  <c r="E67" i="12"/>
  <c r="H52" i="12"/>
  <c r="E119" i="12"/>
  <c r="E33" i="12"/>
  <c r="X33" i="12" s="1"/>
  <c r="H117" i="12"/>
  <c r="J117" i="12" s="1"/>
  <c r="E64" i="12"/>
  <c r="G64" i="12" s="1"/>
  <c r="Q64" i="12" s="1"/>
  <c r="E59" i="12"/>
  <c r="E110" i="12"/>
  <c r="G110" i="12" s="1"/>
  <c r="Q110" i="12" s="1"/>
  <c r="E66" i="12"/>
  <c r="G66" i="12" s="1"/>
  <c r="Q66" i="12" s="1"/>
  <c r="H30" i="12"/>
  <c r="H86" i="12"/>
  <c r="J86" i="12" s="1"/>
  <c r="H32" i="12"/>
  <c r="E29" i="12"/>
  <c r="X29" i="12" s="1"/>
  <c r="H91" i="12"/>
  <c r="J91" i="12" s="1"/>
  <c r="H114" i="12"/>
  <c r="J114" i="12" s="1"/>
  <c r="E31" i="12"/>
  <c r="X31" i="12" s="1"/>
  <c r="H31" i="12"/>
  <c r="Y31" i="12" s="1"/>
  <c r="E46" i="12"/>
  <c r="H45" i="12"/>
  <c r="Y45" i="12" s="1"/>
  <c r="H33" i="12"/>
  <c r="Y33" i="12" s="1"/>
  <c r="H40" i="12"/>
  <c r="H39" i="12"/>
  <c r="Y39" i="12" s="1"/>
  <c r="E39" i="12"/>
  <c r="X39" i="12" s="1"/>
  <c r="E36" i="12"/>
  <c r="E44" i="12"/>
  <c r="H36" i="12"/>
  <c r="E35" i="12"/>
  <c r="X35" i="12" s="1"/>
  <c r="P45" i="12"/>
  <c r="AU45" i="12"/>
  <c r="P13" i="12"/>
  <c r="AI13" i="12"/>
  <c r="P12" i="12"/>
  <c r="AO12" i="12"/>
  <c r="P67" i="12"/>
  <c r="AU67" i="12"/>
  <c r="P65" i="12"/>
  <c r="AU65" i="12"/>
  <c r="P15" i="12"/>
  <c r="AI15" i="12"/>
  <c r="P89" i="12"/>
  <c r="AU89" i="12"/>
  <c r="P83" i="12"/>
  <c r="AU83" i="12"/>
  <c r="P47" i="12"/>
  <c r="AU47" i="12"/>
  <c r="P87" i="12"/>
  <c r="AU87" i="12"/>
  <c r="P81" i="12"/>
  <c r="AU81" i="12"/>
  <c r="P51" i="12"/>
  <c r="AU51" i="12"/>
  <c r="P69" i="12"/>
  <c r="AU69" i="12"/>
  <c r="P27" i="12"/>
  <c r="P57" i="12"/>
  <c r="AU57" i="12"/>
  <c r="P43" i="12"/>
  <c r="AU43" i="12"/>
  <c r="Z8" i="11"/>
  <c r="Z16" i="11"/>
  <c r="Z10" i="11"/>
  <c r="I13" i="11"/>
  <c r="I24" i="11"/>
  <c r="I9" i="11"/>
  <c r="Z25" i="11"/>
  <c r="I11" i="11"/>
  <c r="Z26" i="11"/>
  <c r="Z11" i="11"/>
  <c r="I18" i="11"/>
  <c r="I16" i="11"/>
  <c r="Z13" i="11"/>
  <c r="I28" i="11"/>
  <c r="Z9" i="11"/>
  <c r="Z12" i="11"/>
  <c r="I15" i="11"/>
  <c r="Z28" i="11"/>
  <c r="Z23" i="11"/>
  <c r="I25" i="11"/>
  <c r="I12" i="11"/>
  <c r="Z18" i="11"/>
  <c r="I23" i="11"/>
  <c r="I8" i="11"/>
  <c r="I29" i="11"/>
  <c r="Z29" i="11"/>
  <c r="Z27" i="11"/>
  <c r="I26" i="11"/>
  <c r="I21" i="11"/>
  <c r="Z22" i="11"/>
  <c r="I10" i="11"/>
  <c r="Z15" i="11"/>
  <c r="Z21" i="11"/>
  <c r="I14" i="11"/>
  <c r="I27" i="11"/>
  <c r="I22" i="11"/>
  <c r="Z24" i="11"/>
  <c r="I17" i="11"/>
  <c r="H10" i="12"/>
  <c r="E8" i="12"/>
  <c r="AB8" i="12" s="1"/>
  <c r="E10" i="12"/>
  <c r="E16" i="12"/>
  <c r="AD16" i="12" s="1"/>
  <c r="E21" i="12"/>
  <c r="X21" i="12" s="1"/>
  <c r="E26" i="12"/>
  <c r="AD26" i="12" s="1"/>
  <c r="H12" i="12"/>
  <c r="H26" i="12"/>
  <c r="AE26" i="12" s="1"/>
  <c r="H9" i="12"/>
  <c r="Y9" i="12" s="1"/>
  <c r="E19" i="12"/>
  <c r="X19" i="12" s="1"/>
  <c r="E15" i="12"/>
  <c r="X15" i="12" s="1"/>
  <c r="H15" i="12"/>
  <c r="Y15" i="12" s="1"/>
  <c r="H19" i="12"/>
  <c r="Y19" i="12" s="1"/>
  <c r="H18" i="12"/>
  <c r="H14" i="12"/>
  <c r="AE14" i="12" s="1"/>
  <c r="H25" i="12"/>
  <c r="Y25" i="12" s="1"/>
  <c r="H17" i="12"/>
  <c r="Y17" i="12" s="1"/>
  <c r="E17" i="12"/>
  <c r="X17" i="12" s="1"/>
  <c r="E20" i="12"/>
  <c r="E24" i="12"/>
  <c r="AD24" i="12" s="1"/>
  <c r="H24" i="12"/>
  <c r="AE24" i="12" s="1"/>
  <c r="H22" i="12"/>
  <c r="AE22" i="12" s="1"/>
  <c r="E12" i="12"/>
  <c r="E22" i="12"/>
  <c r="AD22" i="12" s="1"/>
  <c r="H7" i="12"/>
  <c r="W7" i="12" s="1"/>
  <c r="H8" i="12"/>
  <c r="AC8" i="12" s="1"/>
  <c r="E11" i="12"/>
  <c r="X11" i="12" s="1"/>
  <c r="E23" i="12"/>
  <c r="X23" i="12" s="1"/>
  <c r="E28" i="12"/>
  <c r="H20" i="12"/>
  <c r="H11" i="12"/>
  <c r="Y11" i="12" s="1"/>
  <c r="E9" i="12"/>
  <c r="X9" i="12" s="1"/>
  <c r="E7" i="12"/>
  <c r="V7" i="12" s="1"/>
  <c r="H13" i="12"/>
  <c r="Y13" i="12" s="1"/>
  <c r="E14" i="12"/>
  <c r="AD14" i="12" s="1"/>
  <c r="E13" i="12"/>
  <c r="X13" i="12" s="1"/>
  <c r="E18" i="12"/>
  <c r="E27" i="12"/>
  <c r="X27" i="12" s="1"/>
  <c r="H23" i="12"/>
  <c r="Y23" i="12" s="1"/>
  <c r="H16" i="12"/>
  <c r="AE16" i="12" s="1"/>
  <c r="E25" i="12"/>
  <c r="X25" i="12" s="1"/>
  <c r="H21" i="12"/>
  <c r="Y21" i="12" s="1"/>
  <c r="J42" i="12" l="1"/>
  <c r="AE42" i="12"/>
  <c r="G54" i="12"/>
  <c r="AD54" i="12"/>
  <c r="G30" i="12"/>
  <c r="AD30" i="12"/>
  <c r="I30" i="11"/>
  <c r="J36" i="12"/>
  <c r="AE36" i="12"/>
  <c r="G46" i="12"/>
  <c r="AD46" i="12"/>
  <c r="J30" i="12"/>
  <c r="AE30" i="12"/>
  <c r="J52" i="12"/>
  <c r="AE52" i="12"/>
  <c r="J28" i="12"/>
  <c r="AE28" i="12"/>
  <c r="J54" i="12"/>
  <c r="AE54" i="12"/>
  <c r="G42" i="12"/>
  <c r="AD42" i="12"/>
  <c r="G32" i="12"/>
  <c r="AD32" i="12"/>
  <c r="G28" i="12"/>
  <c r="Q28" i="12" s="1"/>
  <c r="AD28" i="12"/>
  <c r="G44" i="12"/>
  <c r="AD44" i="12"/>
  <c r="J40" i="12"/>
  <c r="AE40" i="12"/>
  <c r="G38" i="12"/>
  <c r="AD38" i="12"/>
  <c r="G52" i="12"/>
  <c r="Q52" i="12" s="1"/>
  <c r="AD52" i="12"/>
  <c r="AT51" i="12" s="1"/>
  <c r="J48" i="12"/>
  <c r="AE48" i="12"/>
  <c r="G50" i="12"/>
  <c r="AD50" i="12"/>
  <c r="G34" i="12"/>
  <c r="AD34" i="12"/>
  <c r="AT33" i="12" s="1"/>
  <c r="J34" i="12"/>
  <c r="Q34" i="12" s="1"/>
  <c r="AE34" i="12"/>
  <c r="G36" i="12"/>
  <c r="AD36" i="12"/>
  <c r="AT35" i="12" s="1"/>
  <c r="J32" i="12"/>
  <c r="Q32" i="12" s="1"/>
  <c r="AE32" i="12"/>
  <c r="J46" i="12"/>
  <c r="AE46" i="12"/>
  <c r="J38" i="12"/>
  <c r="Q38" i="12" s="1"/>
  <c r="AE38" i="12"/>
  <c r="J44" i="12"/>
  <c r="AE44" i="12"/>
  <c r="G48" i="12"/>
  <c r="Q48" i="12" s="1"/>
  <c r="AD48" i="12"/>
  <c r="J50" i="12"/>
  <c r="AE50" i="12"/>
  <c r="G40" i="12"/>
  <c r="Q40" i="12" s="1"/>
  <c r="AD40" i="12"/>
  <c r="AT39" i="12" s="1"/>
  <c r="Q54" i="12"/>
  <c r="J53" i="12"/>
  <c r="J51" i="12"/>
  <c r="Q44" i="12"/>
  <c r="J47" i="12"/>
  <c r="AT47" i="12"/>
  <c r="J49" i="12"/>
  <c r="AT49" i="12"/>
  <c r="AU23" i="12"/>
  <c r="J27" i="12"/>
  <c r="J35" i="12"/>
  <c r="J33" i="12"/>
  <c r="J45" i="12"/>
  <c r="AT45" i="12"/>
  <c r="J39" i="12"/>
  <c r="Q46" i="12"/>
  <c r="J37" i="12"/>
  <c r="AT37" i="12"/>
  <c r="J41" i="12"/>
  <c r="AT41" i="12"/>
  <c r="J43" i="12"/>
  <c r="AT43" i="12"/>
  <c r="Q36" i="12"/>
  <c r="J31" i="12"/>
  <c r="AT31" i="12"/>
  <c r="J29" i="12"/>
  <c r="AT29" i="12"/>
  <c r="AB20" i="12"/>
  <c r="AD20" i="12"/>
  <c r="AC20" i="12"/>
  <c r="AE20" i="12"/>
  <c r="AU19" i="12"/>
  <c r="Z12" i="12"/>
  <c r="AD12" i="12"/>
  <c r="AA12" i="12"/>
  <c r="AE12" i="12"/>
  <c r="AC10" i="12"/>
  <c r="AE10" i="12"/>
  <c r="AB10" i="12"/>
  <c r="AD10" i="12"/>
  <c r="AU25" i="12"/>
  <c r="AU9" i="12"/>
  <c r="AU11" i="12"/>
  <c r="AU21" i="12"/>
  <c r="AT67" i="12"/>
  <c r="G67" i="12"/>
  <c r="Q67" i="12" s="1"/>
  <c r="R67" i="12" s="1"/>
  <c r="AT89" i="12"/>
  <c r="G89" i="12"/>
  <c r="Q89" i="12" s="1"/>
  <c r="R89" i="12" s="1"/>
  <c r="G45" i="12"/>
  <c r="G101" i="12"/>
  <c r="Q101" i="12" s="1"/>
  <c r="R101" i="12" s="1"/>
  <c r="AT101" i="12"/>
  <c r="G91" i="12"/>
  <c r="Q91" i="12" s="1"/>
  <c r="R91" i="12" s="1"/>
  <c r="AT91" i="12"/>
  <c r="G53" i="12"/>
  <c r="AT63" i="12"/>
  <c r="G63" i="12"/>
  <c r="Q63" i="12" s="1"/>
  <c r="R63" i="12" s="1"/>
  <c r="G43" i="12"/>
  <c r="G115" i="12"/>
  <c r="Q115" i="12" s="1"/>
  <c r="R115" i="12" s="1"/>
  <c r="AT115" i="12"/>
  <c r="AQ4" i="12"/>
  <c r="S38" i="13" s="1"/>
  <c r="Y38" i="13" s="1"/>
  <c r="G31" i="12"/>
  <c r="G37" i="12"/>
  <c r="AT97" i="12"/>
  <c r="G97" i="12"/>
  <c r="Q97" i="12" s="1"/>
  <c r="R97" i="12" s="1"/>
  <c r="G111" i="12"/>
  <c r="Q111" i="12" s="1"/>
  <c r="R111" i="12" s="1"/>
  <c r="AT111" i="12"/>
  <c r="G83" i="12"/>
  <c r="Q83" i="12" s="1"/>
  <c r="R83" i="12" s="1"/>
  <c r="AT83" i="12"/>
  <c r="G87" i="12"/>
  <c r="Q87" i="12" s="1"/>
  <c r="R87" i="12" s="1"/>
  <c r="AT87" i="12"/>
  <c r="G41" i="12"/>
  <c r="G99" i="12"/>
  <c r="Q99" i="12" s="1"/>
  <c r="R99" i="12" s="1"/>
  <c r="AT99" i="12"/>
  <c r="G47" i="12"/>
  <c r="AT107" i="12"/>
  <c r="G107" i="12"/>
  <c r="Q107" i="12" s="1"/>
  <c r="R107" i="12" s="1"/>
  <c r="AT81" i="12"/>
  <c r="G81" i="12"/>
  <c r="Q81" i="12" s="1"/>
  <c r="R81" i="12" s="1"/>
  <c r="AI4" i="12"/>
  <c r="S16" i="13" s="1"/>
  <c r="Y16" i="13" s="1"/>
  <c r="AU17" i="12"/>
  <c r="AU15" i="12"/>
  <c r="AU13" i="12"/>
  <c r="G35" i="12"/>
  <c r="G39" i="12"/>
  <c r="AT59" i="12"/>
  <c r="G59" i="12"/>
  <c r="Q59" i="12" s="1"/>
  <c r="R59" i="12" s="1"/>
  <c r="AT119" i="12"/>
  <c r="G119" i="12"/>
  <c r="Q119" i="12" s="1"/>
  <c r="R119" i="12" s="1"/>
  <c r="G93" i="12"/>
  <c r="Q93" i="12" s="1"/>
  <c r="R93" i="12" s="1"/>
  <c r="AT93" i="12"/>
  <c r="AT65" i="12"/>
  <c r="G65" i="12"/>
  <c r="Q65" i="12" s="1"/>
  <c r="R65" i="12" s="1"/>
  <c r="G117" i="12"/>
  <c r="Q117" i="12" s="1"/>
  <c r="R117" i="12" s="1"/>
  <c r="AT117" i="12"/>
  <c r="G109" i="12"/>
  <c r="Q109" i="12" s="1"/>
  <c r="R109" i="12" s="1"/>
  <c r="AT109" i="12"/>
  <c r="AT55" i="12"/>
  <c r="G55" i="12"/>
  <c r="Q55" i="12" s="1"/>
  <c r="R55" i="12" s="1"/>
  <c r="AT57" i="12"/>
  <c r="G57" i="12"/>
  <c r="Q57" i="12" s="1"/>
  <c r="R57" i="12" s="1"/>
  <c r="G77" i="12"/>
  <c r="Q77" i="12" s="1"/>
  <c r="R77" i="12" s="1"/>
  <c r="AT77" i="12"/>
  <c r="G49" i="12"/>
  <c r="G51" i="12"/>
  <c r="G125" i="12"/>
  <c r="Q125" i="12" s="1"/>
  <c r="R125" i="12" s="1"/>
  <c r="AT125" i="12"/>
  <c r="G123" i="12"/>
  <c r="Q123" i="12" s="1"/>
  <c r="R123" i="12" s="1"/>
  <c r="AT123" i="12"/>
  <c r="AT61" i="12"/>
  <c r="G61" i="12"/>
  <c r="Q61" i="12" s="1"/>
  <c r="R61" i="12" s="1"/>
  <c r="G121" i="12"/>
  <c r="Q121" i="12" s="1"/>
  <c r="R121" i="12" s="1"/>
  <c r="AT121" i="12"/>
  <c r="G75" i="12"/>
  <c r="Q75" i="12" s="1"/>
  <c r="R75" i="12" s="1"/>
  <c r="AT75" i="12"/>
  <c r="AT95" i="12"/>
  <c r="G95" i="12"/>
  <c r="Q95" i="12" s="1"/>
  <c r="R95" i="12" s="1"/>
  <c r="AK4" i="12"/>
  <c r="S21" i="13" s="1"/>
  <c r="Y21" i="13" s="1"/>
  <c r="G29" i="12"/>
  <c r="AT103" i="12"/>
  <c r="G103" i="12"/>
  <c r="Q103" i="12" s="1"/>
  <c r="R103" i="12" s="1"/>
  <c r="G105" i="12"/>
  <c r="Q105" i="12" s="1"/>
  <c r="R105" i="12" s="1"/>
  <c r="AT105" i="12"/>
  <c r="G33" i="12"/>
  <c r="AT69" i="12"/>
  <c r="G69" i="12"/>
  <c r="Q69" i="12" s="1"/>
  <c r="R69" i="12" s="1"/>
  <c r="G71" i="12"/>
  <c r="Q71" i="12" s="1"/>
  <c r="R71" i="12" s="1"/>
  <c r="AT71" i="12"/>
  <c r="G79" i="12"/>
  <c r="Q79" i="12" s="1"/>
  <c r="R79" i="12" s="1"/>
  <c r="AT79" i="12"/>
  <c r="AT73" i="12"/>
  <c r="G73" i="12"/>
  <c r="Q73" i="12" s="1"/>
  <c r="R73" i="12" s="1"/>
  <c r="AT113" i="12"/>
  <c r="G113" i="12"/>
  <c r="Q113" i="12" s="1"/>
  <c r="R113" i="12" s="1"/>
  <c r="G85" i="12"/>
  <c r="Q85" i="12" s="1"/>
  <c r="R85" i="12" s="1"/>
  <c r="AT85" i="12"/>
  <c r="AM4" i="12"/>
  <c r="S28" i="13" s="1"/>
  <c r="Y28" i="13" s="1"/>
  <c r="AU7" i="12"/>
  <c r="AG4" i="12"/>
  <c r="S11" i="13" s="1"/>
  <c r="Y11" i="13" s="1"/>
  <c r="AO4" i="12"/>
  <c r="S33" i="13" s="1"/>
  <c r="Y33" i="13" s="1"/>
  <c r="G27" i="12"/>
  <c r="AT27" i="12"/>
  <c r="X7" i="12"/>
  <c r="G13" i="12"/>
  <c r="G11" i="12"/>
  <c r="J25" i="12"/>
  <c r="G15" i="12"/>
  <c r="G16" i="12"/>
  <c r="AB16" i="12"/>
  <c r="J23" i="12"/>
  <c r="G9" i="12"/>
  <c r="J8" i="12"/>
  <c r="AE8" i="12"/>
  <c r="G20" i="12"/>
  <c r="Z20" i="12"/>
  <c r="J12" i="12"/>
  <c r="AC12" i="12"/>
  <c r="J11" i="12"/>
  <c r="G23" i="12"/>
  <c r="Q23" i="12" s="1"/>
  <c r="J7" i="12"/>
  <c r="Y7" i="12"/>
  <c r="J24" i="12"/>
  <c r="AC24" i="12"/>
  <c r="G17" i="12"/>
  <c r="J14" i="12"/>
  <c r="AC14" i="12"/>
  <c r="J15" i="12"/>
  <c r="G19" i="12"/>
  <c r="G26" i="12"/>
  <c r="G8" i="12"/>
  <c r="AD8" i="12"/>
  <c r="J16" i="12"/>
  <c r="AC16" i="12"/>
  <c r="G12" i="12"/>
  <c r="AB12" i="12"/>
  <c r="J18" i="12"/>
  <c r="AE18" i="12"/>
  <c r="J26" i="12"/>
  <c r="J21" i="12"/>
  <c r="G14" i="12"/>
  <c r="AB14" i="12"/>
  <c r="J22" i="12"/>
  <c r="AA22" i="12"/>
  <c r="J19" i="12"/>
  <c r="Q19" i="12" s="1"/>
  <c r="G10" i="12"/>
  <c r="Z10" i="12"/>
  <c r="J13" i="12"/>
  <c r="G25" i="12"/>
  <c r="Q25" i="12" s="1"/>
  <c r="G18" i="12"/>
  <c r="AD18" i="12"/>
  <c r="J20" i="12"/>
  <c r="Q20" i="12" s="1"/>
  <c r="AA20" i="12"/>
  <c r="G22" i="12"/>
  <c r="Z22" i="12"/>
  <c r="G24" i="12"/>
  <c r="AB24" i="12"/>
  <c r="J17" i="12"/>
  <c r="J9" i="12"/>
  <c r="G21" i="12"/>
  <c r="J10" i="12"/>
  <c r="AA10" i="12"/>
  <c r="G7" i="12"/>
  <c r="Z30" i="11"/>
  <c r="Q9" i="12" l="1"/>
  <c r="AT53" i="12"/>
  <c r="Q42" i="12"/>
  <c r="Q30" i="12"/>
  <c r="Q50" i="12"/>
  <c r="Q14" i="12"/>
  <c r="Q12" i="12"/>
  <c r="Q8" i="12"/>
  <c r="Q53" i="12"/>
  <c r="R53" i="12" s="1"/>
  <c r="Q51" i="12"/>
  <c r="R51" i="12" s="1"/>
  <c r="Q47" i="12"/>
  <c r="R47" i="12" s="1"/>
  <c r="Q41" i="12"/>
  <c r="R41" i="12" s="1"/>
  <c r="Q35" i="12"/>
  <c r="R35" i="12" s="1"/>
  <c r="Q27" i="12"/>
  <c r="R27" i="12" s="1"/>
  <c r="Q29" i="12"/>
  <c r="Q49" i="12"/>
  <c r="R49" i="12" s="1"/>
  <c r="Q37" i="12"/>
  <c r="R37" i="12" s="1"/>
  <c r="Q45" i="12"/>
  <c r="R45" i="12" s="1"/>
  <c r="Q33" i="12"/>
  <c r="R33" i="12" s="1"/>
  <c r="Q43" i="12"/>
  <c r="R43" i="12" s="1"/>
  <c r="Q39" i="12"/>
  <c r="R39" i="12" s="1"/>
  <c r="Q31" i="12"/>
  <c r="R31" i="12" s="1"/>
  <c r="AA4" i="12"/>
  <c r="S26" i="13" s="1"/>
  <c r="Y26" i="13" s="1"/>
  <c r="Q15" i="12"/>
  <c r="AT21" i="12"/>
  <c r="AT15" i="12"/>
  <c r="AT11" i="12"/>
  <c r="AT25" i="12"/>
  <c r="AT17" i="12"/>
  <c r="AT9" i="12"/>
  <c r="Q16" i="12"/>
  <c r="AT19" i="12"/>
  <c r="AT23" i="12"/>
  <c r="Q7" i="12"/>
  <c r="R7" i="12" s="1"/>
  <c r="Q21" i="12"/>
  <c r="Q17" i="12"/>
  <c r="Q22" i="12"/>
  <c r="Q18" i="12"/>
  <c r="Q13" i="12"/>
  <c r="Q26" i="12"/>
  <c r="R25" i="12" s="1"/>
  <c r="AT7" i="12"/>
  <c r="U4" i="12"/>
  <c r="S9" i="13" s="1"/>
  <c r="Y9" i="13" s="1"/>
  <c r="AT13" i="12"/>
  <c r="X4" i="12"/>
  <c r="S18" i="13" s="1"/>
  <c r="Y18" i="13" s="1"/>
  <c r="AD4" i="12"/>
  <c r="S35" i="13" s="1"/>
  <c r="Y35" i="13" s="1"/>
  <c r="AE4" i="12"/>
  <c r="S36" i="13" s="1"/>
  <c r="Y36" i="13" s="1"/>
  <c r="Q10" i="12"/>
  <c r="R9" i="12" s="1"/>
  <c r="Z4" i="12"/>
  <c r="S25" i="13" s="1"/>
  <c r="Y25" i="13" s="1"/>
  <c r="Q24" i="12"/>
  <c r="R23" i="12" s="1"/>
  <c r="Q11" i="12"/>
  <c r="R11" i="12" s="1"/>
  <c r="V4" i="12"/>
  <c r="S13" i="13" s="1"/>
  <c r="Y13" i="13" s="1"/>
  <c r="Y4" i="12"/>
  <c r="S19" i="13" s="1"/>
  <c r="Y19" i="13" s="1"/>
  <c r="W4" i="12"/>
  <c r="S14" i="13" s="1"/>
  <c r="Y14" i="13" s="1"/>
  <c r="AC4" i="12"/>
  <c r="S31" i="13" s="1"/>
  <c r="Y31" i="13" s="1"/>
  <c r="T4" i="12"/>
  <c r="S8" i="13" s="1"/>
  <c r="Y8" i="13" s="1"/>
  <c r="AB4" i="12"/>
  <c r="S30" i="13" s="1"/>
  <c r="Y30" i="13" s="1"/>
  <c r="R19" i="12"/>
  <c r="R29" i="12" l="1"/>
  <c r="R13" i="12"/>
  <c r="Y29" i="13"/>
  <c r="R15" i="12"/>
  <c r="R21" i="12"/>
  <c r="R17" i="12"/>
  <c r="Y12" i="13"/>
  <c r="Y34" i="13"/>
  <c r="Y22" i="13"/>
  <c r="Y39" i="13"/>
  <c r="Y17" i="13"/>
  <c r="P3" i="12" l="1"/>
  <c r="Y40" i="13"/>
  <c r="Y23" i="13"/>
  <c r="W6" i="13" l="1"/>
</calcChain>
</file>

<file path=xl/sharedStrings.xml><?xml version="1.0" encoding="utf-8"?>
<sst xmlns="http://schemas.openxmlformats.org/spreadsheetml/2006/main" count="574" uniqueCount="238">
  <si>
    <t>学年</t>
    <rPh sb="0" eb="2">
      <t>ガクネン</t>
    </rPh>
    <phoneticPr fontId="2"/>
  </si>
  <si>
    <t>№</t>
    <phoneticPr fontId="2"/>
  </si>
  <si>
    <t>氏名</t>
    <rPh sb="0" eb="2">
      <t>シメイ</t>
    </rPh>
    <phoneticPr fontId="2"/>
  </si>
  <si>
    <t>生年</t>
    <rPh sb="0" eb="2">
      <t>セイネン</t>
    </rPh>
    <phoneticPr fontId="2"/>
  </si>
  <si>
    <t>最高記録</t>
    <rPh sb="0" eb="2">
      <t>サイコウ</t>
    </rPh>
    <rPh sb="2" eb="4">
      <t>キロク</t>
    </rPh>
    <phoneticPr fontId="2"/>
  </si>
  <si>
    <t>走幅跳</t>
    <rPh sb="0" eb="1">
      <t>ハシ</t>
    </rPh>
    <rPh sb="1" eb="3">
      <t>ハバト</t>
    </rPh>
    <phoneticPr fontId="2"/>
  </si>
  <si>
    <t>男子種目</t>
    <rPh sb="0" eb="2">
      <t>ダンシ</t>
    </rPh>
    <rPh sb="2" eb="4">
      <t>シュモク</t>
    </rPh>
    <phoneticPr fontId="2"/>
  </si>
  <si>
    <t>所属</t>
    <rPh sb="0" eb="2">
      <t>ショゾク</t>
    </rPh>
    <phoneticPr fontId="2"/>
  </si>
  <si>
    <t>400m</t>
    <phoneticPr fontId="2"/>
  </si>
  <si>
    <t>110mH</t>
    <phoneticPr fontId="2"/>
  </si>
  <si>
    <t>走高跳</t>
    <rPh sb="0" eb="1">
      <t>ハシ</t>
    </rPh>
    <rPh sb="1" eb="3">
      <t>タカト</t>
    </rPh>
    <phoneticPr fontId="2"/>
  </si>
  <si>
    <t>砲丸投</t>
    <rPh sb="0" eb="3">
      <t>ホウガンナ</t>
    </rPh>
    <phoneticPr fontId="2"/>
  </si>
  <si>
    <t>例１</t>
    <rPh sb="0" eb="1">
      <t>レイ</t>
    </rPh>
    <phoneticPr fontId="2"/>
  </si>
  <si>
    <t>例２</t>
    <rPh sb="0" eb="1">
      <t>レイ</t>
    </rPh>
    <phoneticPr fontId="2"/>
  </si>
  <si>
    <t>陸協名</t>
    <rPh sb="0" eb="2">
      <t>リクキョウ</t>
    </rPh>
    <rPh sb="2" eb="3">
      <t>メイ</t>
    </rPh>
    <phoneticPr fontId="2"/>
  </si>
  <si>
    <t>陸協</t>
    <rPh sb="0" eb="2">
      <t>リクキョウ</t>
    </rPh>
    <phoneticPr fontId="2"/>
  </si>
  <si>
    <t>種目</t>
    <rPh sb="0" eb="2">
      <t>シュモク</t>
    </rPh>
    <phoneticPr fontId="2"/>
  </si>
  <si>
    <t>風力</t>
    <rPh sb="0" eb="2">
      <t>フウリョク</t>
    </rPh>
    <phoneticPr fontId="2"/>
  </si>
  <si>
    <t>1500m</t>
    <phoneticPr fontId="2"/>
  </si>
  <si>
    <t>5000m</t>
    <phoneticPr fontId="2"/>
  </si>
  <si>
    <t>棒高跳</t>
    <rPh sb="0" eb="3">
      <t>ボウタカト</t>
    </rPh>
    <phoneticPr fontId="2"/>
  </si>
  <si>
    <t>ﾊﾝﾏｰ投</t>
    <rPh sb="4" eb="5">
      <t>ナ</t>
    </rPh>
    <phoneticPr fontId="2"/>
  </si>
  <si>
    <t>800m</t>
    <phoneticPr fontId="2"/>
  </si>
  <si>
    <t>円盤投</t>
    <rPh sb="0" eb="3">
      <t>エンバンナ</t>
    </rPh>
    <phoneticPr fontId="2"/>
  </si>
  <si>
    <t>やり投</t>
    <rPh sb="2" eb="3">
      <t>ナ</t>
    </rPh>
    <phoneticPr fontId="2"/>
  </si>
  <si>
    <t>5000m</t>
  </si>
  <si>
    <t>入力上の注意</t>
    <rPh sb="0" eb="2">
      <t>ニュウリョク</t>
    </rPh>
    <rPh sb="2" eb="3">
      <t>ジョウ</t>
    </rPh>
    <rPh sb="4" eb="6">
      <t>チュウイ</t>
    </rPh>
    <phoneticPr fontId="2"/>
  </si>
  <si>
    <t>文字間にスペースなどを入れずに入力して下さい。</t>
    <rPh sb="0" eb="2">
      <t>モジ</t>
    </rPh>
    <rPh sb="2" eb="3">
      <t>アイダ</t>
    </rPh>
    <rPh sb="11" eb="12">
      <t>イ</t>
    </rPh>
    <rPh sb="15" eb="17">
      <t>ニュウリョク</t>
    </rPh>
    <rPh sb="19" eb="20">
      <t>クダ</t>
    </rPh>
    <phoneticPr fontId="2"/>
  </si>
  <si>
    <t>５文字以上の氏名にはスペースが入りません。</t>
    <rPh sb="1" eb="5">
      <t>モジイジョウ</t>
    </rPh>
    <rPh sb="6" eb="8">
      <t>シメイ</t>
    </rPh>
    <rPh sb="15" eb="16">
      <t>ハイ</t>
    </rPh>
    <phoneticPr fontId="2"/>
  </si>
  <si>
    <t>（例）</t>
    <rPh sb="1" eb="2">
      <t>レイ</t>
    </rPh>
    <phoneticPr fontId="2"/>
  </si>
  <si>
    <t>所属名を全角で入力して下さい。学校の場合は最後に必ず「～大」「～高」「～中」をつけて下さい。</t>
    <rPh sb="0" eb="2">
      <t>ショゾク</t>
    </rPh>
    <rPh sb="2" eb="3">
      <t>メイ</t>
    </rPh>
    <rPh sb="4" eb="6">
      <t>ゼンカク</t>
    </rPh>
    <rPh sb="7" eb="9">
      <t>ニュウリョク</t>
    </rPh>
    <rPh sb="11" eb="12">
      <t>クダ</t>
    </rPh>
    <rPh sb="15" eb="17">
      <t>ガッコウ</t>
    </rPh>
    <rPh sb="18" eb="20">
      <t>バアイ</t>
    </rPh>
    <rPh sb="21" eb="23">
      <t>サイゴ</t>
    </rPh>
    <rPh sb="24" eb="25">
      <t>カナラ</t>
    </rPh>
    <rPh sb="28" eb="29">
      <t>ダイ</t>
    </rPh>
    <rPh sb="32" eb="33">
      <t>コウ</t>
    </rPh>
    <rPh sb="36" eb="37">
      <t>チュウ</t>
    </rPh>
    <rPh sb="42" eb="43">
      <t>クダ</t>
    </rPh>
    <phoneticPr fontId="2"/>
  </si>
  <si>
    <t>６文字を限度にします。</t>
    <rPh sb="1" eb="3">
      <t>モジ</t>
    </rPh>
    <rPh sb="4" eb="6">
      <t>ゲンド</t>
    </rPh>
    <phoneticPr fontId="2"/>
  </si>
  <si>
    <t>出場種目</t>
    <rPh sb="0" eb="2">
      <t>シュツジョウ</t>
    </rPh>
    <rPh sb="2" eb="4">
      <t>シュモク</t>
    </rPh>
    <phoneticPr fontId="2"/>
  </si>
  <si>
    <t>「１２秒３４」　→　「12.34」</t>
    <rPh sb="3" eb="4">
      <t>ビョウ</t>
    </rPh>
    <phoneticPr fontId="2"/>
  </si>
  <si>
    <t>「６ｍ７６」　→　「6.76」</t>
    <phoneticPr fontId="2"/>
  </si>
  <si>
    <t>ﾌﾘｶﾞﾅ</t>
    <phoneticPr fontId="2"/>
  </si>
  <si>
    <t>中学校の場合は、市町村名を先頭につけて下さい。市町村名がそのまま学校名の場合は必要ありません。</t>
    <rPh sb="0" eb="3">
      <t>チュウガッコウ</t>
    </rPh>
    <rPh sb="4" eb="6">
      <t>バアイ</t>
    </rPh>
    <rPh sb="8" eb="11">
      <t>シチョウソン</t>
    </rPh>
    <rPh sb="11" eb="12">
      <t>メイ</t>
    </rPh>
    <rPh sb="13" eb="15">
      <t>セントウ</t>
    </rPh>
    <rPh sb="19" eb="20">
      <t>クダ</t>
    </rPh>
    <rPh sb="23" eb="26">
      <t>シチョウソン</t>
    </rPh>
    <rPh sb="26" eb="27">
      <t>メイ</t>
    </rPh>
    <rPh sb="32" eb="34">
      <t>ガッコウ</t>
    </rPh>
    <rPh sb="34" eb="35">
      <t>メイ</t>
    </rPh>
    <rPh sb="36" eb="38">
      <t>バアイ</t>
    </rPh>
    <rPh sb="39" eb="41">
      <t>ヒツヨウ</t>
    </rPh>
    <phoneticPr fontId="2"/>
  </si>
  <si>
    <t>※ お手数をおかけしますが、どうぞよろしくお願いいたします。</t>
    <rPh sb="3" eb="5">
      <t>テスウ</t>
    </rPh>
    <rPh sb="22" eb="23">
      <t>ネガ</t>
    </rPh>
    <phoneticPr fontId="2"/>
  </si>
  <si>
    <t>申込責任者</t>
    <rPh sb="0" eb="1">
      <t>モウ</t>
    </rPh>
    <rPh sb="1" eb="2">
      <t>コ</t>
    </rPh>
    <rPh sb="2" eb="5">
      <t>セキニンシャ</t>
    </rPh>
    <phoneticPr fontId="2"/>
  </si>
  <si>
    <t>1500m</t>
  </si>
  <si>
    <t>ﾌﾘｶﾞﾅ</t>
    <phoneticPr fontId="2"/>
  </si>
  <si>
    <t>氏　名</t>
    <rPh sb="0" eb="1">
      <t>ウジ</t>
    </rPh>
    <rPh sb="2" eb="3">
      <t>メイ</t>
    </rPh>
    <phoneticPr fontId="2"/>
  </si>
  <si>
    <t>所　属</t>
    <rPh sb="0" eb="1">
      <t>トコロ</t>
    </rPh>
    <rPh sb="2" eb="3">
      <t>ゾク</t>
    </rPh>
    <phoneticPr fontId="2"/>
  </si>
  <si>
    <t>陸協</t>
    <rPh sb="0" eb="1">
      <t>リク</t>
    </rPh>
    <rPh sb="1" eb="2">
      <t>キョウ</t>
    </rPh>
    <phoneticPr fontId="2"/>
  </si>
  <si>
    <t>男子</t>
    <rPh sb="0" eb="2">
      <t>ダンシ</t>
    </rPh>
    <phoneticPr fontId="2"/>
  </si>
  <si>
    <t>400mH</t>
    <phoneticPr fontId="2"/>
  </si>
  <si>
    <t>三段跳</t>
    <rPh sb="0" eb="3">
      <t>サンダント</t>
    </rPh>
    <phoneticPr fontId="2"/>
  </si>
  <si>
    <t>200m</t>
    <phoneticPr fontId="2"/>
  </si>
  <si>
    <t>10000m</t>
    <phoneticPr fontId="2"/>
  </si>
  <si>
    <t>3000mSC</t>
    <phoneticPr fontId="2"/>
  </si>
  <si>
    <t>10000mW</t>
    <phoneticPr fontId="2"/>
  </si>
  <si>
    <t>十種競技</t>
    <rPh sb="0" eb="2">
      <t>１０シュ</t>
    </rPh>
    <rPh sb="2" eb="4">
      <t>キョウギ</t>
    </rPh>
    <phoneticPr fontId="2"/>
  </si>
  <si>
    <t>400mR</t>
    <phoneticPr fontId="2"/>
  </si>
  <si>
    <t>1600mR</t>
    <phoneticPr fontId="2"/>
  </si>
  <si>
    <t>リレーの欄の入力  (400mR,1600mR)</t>
    <rPh sb="4" eb="5">
      <t>ラン</t>
    </rPh>
    <rPh sb="6" eb="8">
      <t>ニュウリョク</t>
    </rPh>
    <phoneticPr fontId="2"/>
  </si>
  <si>
    <t>100m</t>
  </si>
  <si>
    <t>3000mSC</t>
  </si>
  <si>
    <t>なお、「分」はピリオド「 . 」で入力して下さい。</t>
    <rPh sb="4" eb="5">
      <t>フン</t>
    </rPh>
    <rPh sb="17" eb="19">
      <t>ニュウリョク</t>
    </rPh>
    <rPh sb="21" eb="22">
      <t>クダ</t>
    </rPh>
    <phoneticPr fontId="2"/>
  </si>
  <si>
    <t>「１６分４８秒２５」　→　「16.48.25」</t>
    <rPh sb="3" eb="4">
      <t>フン</t>
    </rPh>
    <rPh sb="6" eb="7">
      <t>ビョウ</t>
    </rPh>
    <phoneticPr fontId="2"/>
  </si>
  <si>
    <t>種目によっては風力(＋，－)を半角英数で入力して下さい。</t>
    <rPh sb="0" eb="2">
      <t>シュモク</t>
    </rPh>
    <rPh sb="7" eb="9">
      <t>フウリョク</t>
    </rPh>
    <rPh sb="15" eb="17">
      <t>ハンカク</t>
    </rPh>
    <rPh sb="17" eb="19">
      <t>エイスウ</t>
    </rPh>
    <rPh sb="20" eb="22">
      <t>ニュウリョク</t>
    </rPh>
    <rPh sb="24" eb="25">
      <t>クダ</t>
    </rPh>
    <phoneticPr fontId="2"/>
  </si>
  <si>
    <t>全角にて入力します。苗字と名前の間に全角スペースを１つ入れてください。</t>
    <rPh sb="0" eb="2">
      <t>ゼンカク</t>
    </rPh>
    <rPh sb="4" eb="6">
      <t>ニュウリョク</t>
    </rPh>
    <rPh sb="10" eb="12">
      <t>ミョウジ</t>
    </rPh>
    <rPh sb="13" eb="15">
      <t>ナマエ</t>
    </rPh>
    <rPh sb="16" eb="17">
      <t>アイダ</t>
    </rPh>
    <rPh sb="18" eb="20">
      <t>ゼンカク</t>
    </rPh>
    <rPh sb="27" eb="28">
      <t>イ</t>
    </rPh>
    <phoneticPr fontId="2"/>
  </si>
  <si>
    <t>1994年生まれ　→　「1994」</t>
    <rPh sb="4" eb="5">
      <t>ネン</t>
    </rPh>
    <rPh sb="5" eb="6">
      <t>ウ</t>
    </rPh>
    <phoneticPr fontId="2"/>
  </si>
  <si>
    <t>400mH</t>
  </si>
  <si>
    <t>110mH</t>
  </si>
  <si>
    <t>800m</t>
  </si>
  <si>
    <t>10000mW</t>
  </si>
  <si>
    <t>400m</t>
  </si>
  <si>
    <r>
      <rPr>
        <b/>
        <sz val="10"/>
        <rFont val="ＭＳ Ｐゴシック"/>
        <family val="3"/>
        <charset val="128"/>
      </rPr>
      <t>「区分」</t>
    </r>
    <r>
      <rPr>
        <sz val="10"/>
        <rFont val="ＭＳ Ｐゴシック"/>
        <family val="3"/>
        <charset val="128"/>
      </rPr>
      <t>と</t>
    </r>
    <r>
      <rPr>
        <b/>
        <sz val="10"/>
        <rFont val="ＭＳ Ｐゴシック"/>
        <family val="3"/>
        <charset val="128"/>
      </rPr>
      <t>「種目」</t>
    </r>
    <r>
      <rPr>
        <sz val="10"/>
        <rFont val="ＭＳ Ｐゴシック"/>
        <family val="3"/>
        <charset val="128"/>
      </rPr>
      <t>は</t>
    </r>
    <r>
      <rPr>
        <b/>
        <sz val="10"/>
        <color indexed="10"/>
        <rFont val="ＭＳ Ｐゴシック"/>
        <family val="3"/>
        <charset val="128"/>
      </rPr>
      <t>必ずリスト</t>
    </r>
    <r>
      <rPr>
        <sz val="10"/>
        <rFont val="ＭＳ Ｐゴシック"/>
        <family val="3"/>
        <charset val="128"/>
      </rPr>
      <t>から選んでください。</t>
    </r>
    <rPh sb="1" eb="3">
      <t>クブン</t>
    </rPh>
    <rPh sb="6" eb="8">
      <t>シュモク</t>
    </rPh>
    <rPh sb="10" eb="11">
      <t>カナラ</t>
    </rPh>
    <rPh sb="17" eb="18">
      <t>エラ</t>
    </rPh>
    <phoneticPr fontId="2"/>
  </si>
  <si>
    <r>
      <t>「最高記録」は半角数字と「ｍ」や「秒」については、ピリオド「</t>
    </r>
    <r>
      <rPr>
        <b/>
        <sz val="10"/>
        <rFont val="ＭＳ Ｐゴシック"/>
        <family val="3"/>
        <charset val="128"/>
      </rPr>
      <t xml:space="preserve">. </t>
    </r>
    <r>
      <rPr>
        <sz val="10"/>
        <rFont val="ＭＳ Ｐゴシック"/>
        <family val="3"/>
        <charset val="128"/>
      </rPr>
      <t>」で入力して下さい。</t>
    </r>
    <rPh sb="1" eb="3">
      <t>サイコウ</t>
    </rPh>
    <rPh sb="3" eb="5">
      <t>キロク</t>
    </rPh>
    <rPh sb="7" eb="9">
      <t>ハンカク</t>
    </rPh>
    <rPh sb="9" eb="11">
      <t>スウジ</t>
    </rPh>
    <rPh sb="17" eb="18">
      <t>ビョウ</t>
    </rPh>
    <rPh sb="34" eb="36">
      <t>ニュウリョク</t>
    </rPh>
    <rPh sb="38" eb="39">
      <t>クダ</t>
    </rPh>
    <phoneticPr fontId="2"/>
  </si>
  <si>
    <t>オホーツク陸上競技協会</t>
    <rPh sb="5" eb="7">
      <t>リクジョウ</t>
    </rPh>
    <rPh sb="7" eb="9">
      <t>キョウギ</t>
    </rPh>
    <rPh sb="9" eb="11">
      <t>キョウカイ</t>
    </rPh>
    <phoneticPr fontId="2"/>
  </si>
  <si>
    <t>　本大会参加の申込み方法は、各陸協にてコンピューターデータによるファイルの提出をお願いいたします。本大会の記録処理および競技プログラムの作成は、コンピューターで処理し実施されます。大会準備にかかる作業の効率化のためご協力ください。下記の入力方法を参考にし、誤入力のないようよろしくお願いいたします。</t>
    <rPh sb="1" eb="4">
      <t>ホンタイカイ</t>
    </rPh>
    <rPh sb="4" eb="6">
      <t>サンカ</t>
    </rPh>
    <rPh sb="7" eb="9">
      <t>モウシコ</t>
    </rPh>
    <rPh sb="10" eb="12">
      <t>ホウホウ</t>
    </rPh>
    <rPh sb="14" eb="15">
      <t>カク</t>
    </rPh>
    <rPh sb="15" eb="16">
      <t>リク</t>
    </rPh>
    <rPh sb="16" eb="17">
      <t>キョウ</t>
    </rPh>
    <rPh sb="37" eb="39">
      <t>テイシュツ</t>
    </rPh>
    <rPh sb="41" eb="42">
      <t>ネガ</t>
    </rPh>
    <rPh sb="49" eb="52">
      <t>ホンタイカイ</t>
    </rPh>
    <rPh sb="53" eb="55">
      <t>キロク</t>
    </rPh>
    <rPh sb="55" eb="57">
      <t>ショリ</t>
    </rPh>
    <rPh sb="60" eb="62">
      <t>キョウギ</t>
    </rPh>
    <rPh sb="68" eb="70">
      <t>サクセイ</t>
    </rPh>
    <rPh sb="80" eb="82">
      <t>ショリ</t>
    </rPh>
    <rPh sb="83" eb="85">
      <t>ジッシ</t>
    </rPh>
    <rPh sb="90" eb="92">
      <t>タイカイ</t>
    </rPh>
    <rPh sb="92" eb="94">
      <t>ジュンビ</t>
    </rPh>
    <rPh sb="98" eb="100">
      <t>サギョウ</t>
    </rPh>
    <rPh sb="101" eb="104">
      <t>コウリツカ</t>
    </rPh>
    <rPh sb="108" eb="110">
      <t>キョウリョク</t>
    </rPh>
    <rPh sb="115" eb="117">
      <t>カキ</t>
    </rPh>
    <rPh sb="118" eb="120">
      <t>ニュウリョク</t>
    </rPh>
    <rPh sb="120" eb="122">
      <t>ホウホウ</t>
    </rPh>
    <rPh sb="123" eb="125">
      <t>サンコウ</t>
    </rPh>
    <rPh sb="128" eb="129">
      <t>ゴ</t>
    </rPh>
    <rPh sb="129" eb="131">
      <t>ニュウリョク</t>
    </rPh>
    <rPh sb="141" eb="142">
      <t>ネガ</t>
    </rPh>
    <phoneticPr fontId="13"/>
  </si>
  <si>
    <r>
      <t>第９２回 北海道陸上競技選手権大会　</t>
    </r>
    <r>
      <rPr>
        <sz val="16"/>
        <color indexed="10"/>
        <rFont val="ＭＳ ゴシック"/>
        <family val="3"/>
        <charset val="128"/>
      </rPr>
      <t>電子データ作成要領</t>
    </r>
    <rPh sb="0" eb="1">
      <t>ダイ</t>
    </rPh>
    <rPh sb="3" eb="4">
      <t>カイ</t>
    </rPh>
    <rPh sb="5" eb="8">
      <t>ホッカイドウ</t>
    </rPh>
    <rPh sb="8" eb="10">
      <t>リクジョウ</t>
    </rPh>
    <rPh sb="10" eb="12">
      <t>キョウギ</t>
    </rPh>
    <rPh sb="12" eb="15">
      <t>センシュケン</t>
    </rPh>
    <rPh sb="15" eb="17">
      <t>タイカイ</t>
    </rPh>
    <rPh sb="18" eb="20">
      <t>デンシ</t>
    </rPh>
    <rPh sb="23" eb="25">
      <t>サクセイ</t>
    </rPh>
    <rPh sb="25" eb="27">
      <t>ヨウリョウ</t>
    </rPh>
    <phoneticPr fontId="13"/>
  </si>
  <si>
    <t>●今年度は、シートは男女合同になっています。男女別にはなっておりません。</t>
    <rPh sb="1" eb="4">
      <t>コンネンド</t>
    </rPh>
    <rPh sb="10" eb="12">
      <t>ダンジョ</t>
    </rPh>
    <rPh sb="12" eb="14">
      <t>ゴウドウ</t>
    </rPh>
    <rPh sb="22" eb="24">
      <t>ダンジョ</t>
    </rPh>
    <rPh sb="24" eb="25">
      <t>ベツ</t>
    </rPh>
    <phoneticPr fontId="2"/>
  </si>
  <si>
    <r>
      <t>●各個人・団体が作成する</t>
    </r>
    <r>
      <rPr>
        <b/>
        <sz val="10"/>
        <rFont val="ＭＳ Ｐゴシック"/>
        <family val="3"/>
        <charset val="128"/>
      </rPr>
      <t>様式１を間違えなく【値を貼り付け】して下さい。</t>
    </r>
    <rPh sb="1" eb="4">
      <t>カクコジン</t>
    </rPh>
    <rPh sb="5" eb="7">
      <t>ダンタイ</t>
    </rPh>
    <rPh sb="8" eb="10">
      <t>サクセイ</t>
    </rPh>
    <rPh sb="12" eb="14">
      <t>ヨウシキ</t>
    </rPh>
    <rPh sb="16" eb="18">
      <t>マチガ</t>
    </rPh>
    <rPh sb="22" eb="23">
      <t>アタイ</t>
    </rPh>
    <rPh sb="24" eb="25">
      <t>ハ</t>
    </rPh>
    <rPh sb="26" eb="27">
      <t>ツ</t>
    </rPh>
    <rPh sb="31" eb="32">
      <t>クダ</t>
    </rPh>
    <phoneticPr fontId="2"/>
  </si>
  <si>
    <r>
      <t>●最終的に</t>
    </r>
    <r>
      <rPr>
        <b/>
        <sz val="10"/>
        <rFont val="ＭＳ Ｐゴシック"/>
        <family val="3"/>
        <charset val="128"/>
      </rPr>
      <t>「北海道選手権（オホーツク）」</t>
    </r>
    <r>
      <rPr>
        <sz val="10"/>
        <rFont val="ＭＳ Ｐゴシック"/>
        <family val="3"/>
        <charset val="128"/>
      </rPr>
      <t>のように、陸協名がわかるよう保存し、上記アドレスまで送信jしてください。</t>
    </r>
    <rPh sb="1" eb="4">
      <t>サイシュウテキ</t>
    </rPh>
    <rPh sb="6" eb="8">
      <t>ホッカイ</t>
    </rPh>
    <rPh sb="8" eb="9">
      <t>ドウ</t>
    </rPh>
    <rPh sb="9" eb="12">
      <t>センシュケン</t>
    </rPh>
    <rPh sb="25" eb="27">
      <t>リクキョウ</t>
    </rPh>
    <rPh sb="27" eb="28">
      <t>メイ</t>
    </rPh>
    <rPh sb="34" eb="36">
      <t>ホゾン</t>
    </rPh>
    <rPh sb="38" eb="40">
      <t>ジョウキ</t>
    </rPh>
    <rPh sb="46" eb="48">
      <t>ソウシン</t>
    </rPh>
    <phoneticPr fontId="2"/>
  </si>
  <si>
    <t>問い合わせ先</t>
    <rPh sb="0" eb="1">
      <t>ト</t>
    </rPh>
    <rPh sb="2" eb="3">
      <t>ア</t>
    </rPh>
    <rPh sb="5" eb="6">
      <t>サキ</t>
    </rPh>
    <phoneticPr fontId="2"/>
  </si>
  <si>
    <t>●大会全般について</t>
    <rPh sb="1" eb="3">
      <t>タイカイ</t>
    </rPh>
    <rPh sb="3" eb="5">
      <t>ゼンパン</t>
    </rPh>
    <phoneticPr fontId="2"/>
  </si>
  <si>
    <t>　勤務先：北海道網走南ヶ丘高等学校　携帯：090-3891-4410</t>
    <rPh sb="1" eb="4">
      <t>キンムサキ</t>
    </rPh>
    <rPh sb="5" eb="8">
      <t>ホッカイドウ</t>
    </rPh>
    <rPh sb="8" eb="10">
      <t>アバシリ</t>
    </rPh>
    <rPh sb="10" eb="13">
      <t>ミナミガオカ</t>
    </rPh>
    <rPh sb="13" eb="15">
      <t>コウトウ</t>
    </rPh>
    <rPh sb="15" eb="17">
      <t>ガッコウ</t>
    </rPh>
    <rPh sb="18" eb="20">
      <t>ケイタイ</t>
    </rPh>
    <phoneticPr fontId="2"/>
  </si>
  <si>
    <t>●申込データの作成について</t>
    <rPh sb="1" eb="3">
      <t>モウシコミ</t>
    </rPh>
    <rPh sb="7" eb="9">
      <t>サクセイ</t>
    </rPh>
    <phoneticPr fontId="2"/>
  </si>
  <si>
    <t>　オホーツク陸協　記録委員長　豊原　隆之</t>
    <rPh sb="6" eb="8">
      <t>リクキョウ</t>
    </rPh>
    <rPh sb="9" eb="11">
      <t>キロク</t>
    </rPh>
    <rPh sb="11" eb="14">
      <t>イインチョウ</t>
    </rPh>
    <rPh sb="15" eb="17">
      <t>トヨハラ</t>
    </rPh>
    <rPh sb="18" eb="20">
      <t>タカユキ</t>
    </rPh>
    <phoneticPr fontId="2"/>
  </si>
  <si>
    <t>　オホーツク陸協　総務委員長　中田　光哉</t>
    <rPh sb="6" eb="8">
      <t>リクキョウ</t>
    </rPh>
    <rPh sb="9" eb="11">
      <t>ソウム</t>
    </rPh>
    <rPh sb="11" eb="14">
      <t>イインチョウ</t>
    </rPh>
    <rPh sb="15" eb="17">
      <t>ナカタ</t>
    </rPh>
    <rPh sb="18" eb="19">
      <t>ミツ</t>
    </rPh>
    <rPh sb="19" eb="20">
      <t>ヤ</t>
    </rPh>
    <phoneticPr fontId="2"/>
  </si>
  <si>
    <t>　勤務先：美幌町立北中学校　携帯：090-2074-5692</t>
    <rPh sb="1" eb="4">
      <t>キンムサキ</t>
    </rPh>
    <rPh sb="5" eb="7">
      <t>ビホロ</t>
    </rPh>
    <rPh sb="7" eb="9">
      <t>チョウリツ</t>
    </rPh>
    <rPh sb="9" eb="10">
      <t>キタ</t>
    </rPh>
    <rPh sb="10" eb="13">
      <t>チュウガッコウ</t>
    </rPh>
    <rPh sb="14" eb="16">
      <t>ケイタイ</t>
    </rPh>
    <phoneticPr fontId="2"/>
  </si>
  <si>
    <t>従って、核地方陸協に申し込まれた段階では解決されているかと思いますが、再度確認の意味で載せておきます。</t>
    <rPh sb="0" eb="1">
      <t>シタガ</t>
    </rPh>
    <rPh sb="4" eb="5">
      <t>カク</t>
    </rPh>
    <rPh sb="5" eb="7">
      <t>チホウ</t>
    </rPh>
    <rPh sb="7" eb="9">
      <t>リクキョウ</t>
    </rPh>
    <rPh sb="10" eb="11">
      <t>モウ</t>
    </rPh>
    <rPh sb="12" eb="13">
      <t>コ</t>
    </rPh>
    <rPh sb="16" eb="18">
      <t>ダンカイ</t>
    </rPh>
    <rPh sb="20" eb="22">
      <t>カイケツ</t>
    </rPh>
    <rPh sb="29" eb="30">
      <t>オモ</t>
    </rPh>
    <rPh sb="35" eb="37">
      <t>サイド</t>
    </rPh>
    <rPh sb="37" eb="39">
      <t>カクニン</t>
    </rPh>
    <rPh sb="40" eb="42">
      <t>イミ</t>
    </rPh>
    <rPh sb="43" eb="44">
      <t>ノ</t>
    </rPh>
    <phoneticPr fontId="2"/>
  </si>
  <si>
    <r>
      <t>以下の点については、</t>
    </r>
    <r>
      <rPr>
        <b/>
        <i/>
        <sz val="10"/>
        <color rgb="FFFF0000"/>
        <rFont val="ＭＳ Ｐゴシック"/>
        <family val="3"/>
        <charset val="128"/>
      </rPr>
      <t>個人（団体）申込書の様式１</t>
    </r>
    <r>
      <rPr>
        <sz val="10"/>
        <rFont val="ＭＳ Ｐゴシック"/>
        <family val="3"/>
        <charset val="128"/>
      </rPr>
      <t>で既に記載されております。</t>
    </r>
    <rPh sb="0" eb="2">
      <t>イカ</t>
    </rPh>
    <rPh sb="3" eb="4">
      <t>テン</t>
    </rPh>
    <rPh sb="10" eb="12">
      <t>コジン</t>
    </rPh>
    <rPh sb="13" eb="15">
      <t>ダンタイ</t>
    </rPh>
    <rPh sb="16" eb="19">
      <t>モウシコミショ</t>
    </rPh>
    <rPh sb="20" eb="22">
      <t>ヨウシキ</t>
    </rPh>
    <rPh sb="24" eb="25">
      <t>スデ</t>
    </rPh>
    <rPh sb="26" eb="28">
      <t>キサイ</t>
    </rPh>
    <phoneticPr fontId="2"/>
  </si>
  <si>
    <t>３文字の氏名　→　「北海＿始」（苗字と名前の間に全角スペースを１つ入れる）</t>
    <rPh sb="4" eb="6">
      <t>シメイ</t>
    </rPh>
    <rPh sb="10" eb="12">
      <t>ホッカイ</t>
    </rPh>
    <rPh sb="13" eb="14">
      <t>ハジメ</t>
    </rPh>
    <rPh sb="16" eb="18">
      <t>ミョウジ</t>
    </rPh>
    <rPh sb="19" eb="20">
      <t>メイ</t>
    </rPh>
    <rPh sb="20" eb="21">
      <t>マエ</t>
    </rPh>
    <rPh sb="22" eb="23">
      <t>アイダ</t>
    </rPh>
    <rPh sb="24" eb="26">
      <t>ゼンカク</t>
    </rPh>
    <rPh sb="33" eb="34">
      <t>イ</t>
    </rPh>
    <phoneticPr fontId="2"/>
  </si>
  <si>
    <t>４文字の氏名　→　「北海＿太郎」（苗字と名前の間に全角スペースを１つ入れる）</t>
    <rPh sb="4" eb="6">
      <t>シメイ</t>
    </rPh>
    <rPh sb="10" eb="12">
      <t>ホッカイ</t>
    </rPh>
    <rPh sb="13" eb="15">
      <t>タロウ</t>
    </rPh>
    <rPh sb="17" eb="19">
      <t>ミョウジ</t>
    </rPh>
    <rPh sb="20" eb="21">
      <t>メイ</t>
    </rPh>
    <rPh sb="21" eb="22">
      <t>マエ</t>
    </rPh>
    <rPh sb="23" eb="24">
      <t>アイダ</t>
    </rPh>
    <rPh sb="25" eb="27">
      <t>ゼンカク</t>
    </rPh>
    <rPh sb="34" eb="35">
      <t>イ</t>
    </rPh>
    <phoneticPr fontId="2"/>
  </si>
  <si>
    <t>５文字の氏名　→　「北海＿一郎太」（苗字と名前の間に全角スペースを１つ入れる）</t>
    <rPh sb="4" eb="6">
      <t>シメイ</t>
    </rPh>
    <rPh sb="10" eb="12">
      <t>ホッカイ</t>
    </rPh>
    <rPh sb="13" eb="15">
      <t>イチロウ</t>
    </rPh>
    <rPh sb="15" eb="16">
      <t>タ</t>
    </rPh>
    <rPh sb="18" eb="20">
      <t>ミョウジ</t>
    </rPh>
    <rPh sb="21" eb="22">
      <t>メイ</t>
    </rPh>
    <rPh sb="22" eb="23">
      <t>マエ</t>
    </rPh>
    <rPh sb="24" eb="25">
      <t>アイダ</t>
    </rPh>
    <phoneticPr fontId="2"/>
  </si>
  <si>
    <t>半角ｶﾀｶﾅで入力して下さい。姓、名の間は必ず半角スペースを入れて下さい。(例)ﾎｯｶｲ_ﾀﾛｳ</t>
    <rPh sb="0" eb="2">
      <t>ハンカク</t>
    </rPh>
    <rPh sb="7" eb="9">
      <t>ニュウリョク</t>
    </rPh>
    <rPh sb="11" eb="12">
      <t>クダ</t>
    </rPh>
    <rPh sb="15" eb="16">
      <t>セイ</t>
    </rPh>
    <rPh sb="17" eb="18">
      <t>ナ</t>
    </rPh>
    <rPh sb="19" eb="20">
      <t>アイダ</t>
    </rPh>
    <rPh sb="21" eb="22">
      <t>カナラ</t>
    </rPh>
    <rPh sb="23" eb="25">
      <t>ハンカク</t>
    </rPh>
    <rPh sb="30" eb="31">
      <t>イ</t>
    </rPh>
    <rPh sb="33" eb="34">
      <t>クダ</t>
    </rPh>
    <rPh sb="38" eb="39">
      <t>レイ</t>
    </rPh>
    <phoneticPr fontId="2"/>
  </si>
  <si>
    <t>生まれた西暦年をリストから選択し、入力します。</t>
    <rPh sb="0" eb="1">
      <t>ウ</t>
    </rPh>
    <rPh sb="4" eb="6">
      <t>セイレキ</t>
    </rPh>
    <rPh sb="6" eb="7">
      <t>ネン</t>
    </rPh>
    <rPh sb="13" eb="15">
      <t>センタク</t>
    </rPh>
    <rPh sb="17" eb="19">
      <t>ニュウリョク</t>
    </rPh>
    <phoneticPr fontId="2"/>
  </si>
  <si>
    <t>本大会出場時の学年をリストから選択し、入力します。</t>
    <rPh sb="0" eb="1">
      <t>ホン</t>
    </rPh>
    <rPh sb="1" eb="3">
      <t>タイカイ</t>
    </rPh>
    <rPh sb="3" eb="5">
      <t>シュツジョウ</t>
    </rPh>
    <rPh sb="5" eb="6">
      <t>ジ</t>
    </rPh>
    <rPh sb="7" eb="9">
      <t>ガクネン</t>
    </rPh>
    <rPh sb="15" eb="17">
      <t>センタク</t>
    </rPh>
    <rPh sb="19" eb="21">
      <t>ニュウリョク</t>
    </rPh>
    <phoneticPr fontId="2"/>
  </si>
  <si>
    <t>北見工業大学　→　北見工大　　　北見北斗高校　→　北見北斗高</t>
    <rPh sb="0" eb="2">
      <t>キタミ</t>
    </rPh>
    <rPh sb="2" eb="4">
      <t>コウギョウ</t>
    </rPh>
    <rPh sb="4" eb="6">
      <t>ダイガク</t>
    </rPh>
    <rPh sb="9" eb="11">
      <t>キタミ</t>
    </rPh>
    <rPh sb="11" eb="13">
      <t>コウダイ</t>
    </rPh>
    <rPh sb="16" eb="18">
      <t>キタミ</t>
    </rPh>
    <rPh sb="18" eb="20">
      <t>ホクト</t>
    </rPh>
    <rPh sb="20" eb="22">
      <t>コウコウ</t>
    </rPh>
    <rPh sb="25" eb="27">
      <t>キタミ</t>
    </rPh>
    <rPh sb="27" eb="29">
      <t>ホクト</t>
    </rPh>
    <rPh sb="29" eb="30">
      <t>コウ</t>
    </rPh>
    <phoneticPr fontId="2"/>
  </si>
  <si>
    <t>美幌北中　　網走第四中　　美幌中</t>
    <rPh sb="0" eb="2">
      <t>ビホロ</t>
    </rPh>
    <rPh sb="2" eb="3">
      <t>キタ</t>
    </rPh>
    <rPh sb="3" eb="4">
      <t>チュウ</t>
    </rPh>
    <rPh sb="6" eb="8">
      <t>アバシリ</t>
    </rPh>
    <rPh sb="8" eb="9">
      <t>ダイ</t>
    </rPh>
    <rPh sb="9" eb="10">
      <t>ヨン</t>
    </rPh>
    <rPh sb="10" eb="11">
      <t>チュウ</t>
    </rPh>
    <rPh sb="13" eb="15">
      <t>ビホロ</t>
    </rPh>
    <rPh sb="15" eb="16">
      <t>チュウ</t>
    </rPh>
    <phoneticPr fontId="2"/>
  </si>
  <si>
    <t>出場する選手は、リストから選択します。</t>
    <rPh sb="0" eb="2">
      <t>シュツジョウ</t>
    </rPh>
    <rPh sb="4" eb="6">
      <t>センシュ</t>
    </rPh>
    <rPh sb="13" eb="15">
      <t>センタク</t>
    </rPh>
    <phoneticPr fontId="2"/>
  </si>
  <si>
    <r>
      <rPr>
        <b/>
        <sz val="10"/>
        <rFont val="ＭＳ Ｐゴシック"/>
        <family val="3"/>
        <charset val="128"/>
      </rPr>
      <t>「最高記録」</t>
    </r>
    <r>
      <rPr>
        <sz val="10"/>
        <rFont val="ＭＳ Ｐゴシック"/>
        <family val="3"/>
        <charset val="128"/>
      </rPr>
      <t>は</t>
    </r>
    <r>
      <rPr>
        <b/>
        <u/>
        <sz val="10"/>
        <rFont val="ＭＳ Ｐゴシック"/>
        <family val="3"/>
        <charset val="128"/>
      </rPr>
      <t>下の欄に入力</t>
    </r>
    <r>
      <rPr>
        <sz val="10"/>
        <rFont val="ＭＳ Ｐゴシック"/>
        <family val="3"/>
        <charset val="128"/>
      </rPr>
      <t>して下さい。</t>
    </r>
    <rPh sb="1" eb="3">
      <t>サイコウ</t>
    </rPh>
    <rPh sb="3" eb="5">
      <t>キロク</t>
    </rPh>
    <rPh sb="7" eb="8">
      <t>シタ</t>
    </rPh>
    <rPh sb="9" eb="10">
      <t>ラン</t>
    </rPh>
    <rPh sb="11" eb="13">
      <t>ニュウリョク</t>
    </rPh>
    <rPh sb="15" eb="16">
      <t>クダ</t>
    </rPh>
    <phoneticPr fontId="2"/>
  </si>
  <si>
    <t>性別</t>
    <rPh sb="0" eb="2">
      <t>セイベツ</t>
    </rPh>
    <phoneticPr fontId="2"/>
  </si>
  <si>
    <t>種目①</t>
    <rPh sb="0" eb="2">
      <t>シュモク</t>
    </rPh>
    <phoneticPr fontId="2"/>
  </si>
  <si>
    <t>種目②</t>
    <rPh sb="0" eb="2">
      <t>シュモク</t>
    </rPh>
    <phoneticPr fontId="2"/>
  </si>
  <si>
    <t>男</t>
  </si>
  <si>
    <t>北海　太郎</t>
  </si>
  <si>
    <t>ﾎｯｶｲ ﾀﾛｳ</t>
  </si>
  <si>
    <t>オホーツク</t>
  </si>
  <si>
    <t>北見北斗高</t>
  </si>
  <si>
    <t>4.14.00</t>
  </si>
  <si>
    <t>走幅跳</t>
  </si>
  <si>
    <t>男400mR</t>
  </si>
  <si>
    <t>男1600mR</t>
  </si>
  <si>
    <t>女</t>
  </si>
  <si>
    <t>流氷　花子</t>
  </si>
  <si>
    <t>ﾘｭｳﾋｮｳ ﾊﾅｺ</t>
  </si>
  <si>
    <t>100mH</t>
  </si>
  <si>
    <t>円盤投</t>
  </si>
  <si>
    <t>女400mR</t>
  </si>
  <si>
    <t>女1600mR</t>
  </si>
  <si>
    <t>女子合計人数</t>
    <rPh sb="0" eb="2">
      <t>ジョシ</t>
    </rPh>
    <rPh sb="2" eb="4">
      <t>ゴウケイ</t>
    </rPh>
    <rPh sb="4" eb="6">
      <t>ニンズウ</t>
    </rPh>
    <phoneticPr fontId="2"/>
  </si>
  <si>
    <t>男子合計人数</t>
    <rPh sb="0" eb="2">
      <t>ダンシ</t>
    </rPh>
    <rPh sb="2" eb="4">
      <t>ゴウケイ</t>
    </rPh>
    <rPh sb="4" eb="6">
      <t>ニンズウ</t>
    </rPh>
    <phoneticPr fontId="2"/>
  </si>
  <si>
    <t>所属名</t>
    <rPh sb="0" eb="3">
      <t>ショゾクメイ</t>
    </rPh>
    <phoneticPr fontId="2"/>
  </si>
  <si>
    <t>１　種　目</t>
    <rPh sb="2" eb="3">
      <t>タネ</t>
    </rPh>
    <rPh sb="4" eb="5">
      <t>メ</t>
    </rPh>
    <phoneticPr fontId="2"/>
  </si>
  <si>
    <t>２　種　目</t>
    <rPh sb="2" eb="3">
      <t>タネ</t>
    </rPh>
    <rPh sb="4" eb="5">
      <t>メ</t>
    </rPh>
    <phoneticPr fontId="2"/>
  </si>
  <si>
    <t>リ　レ　ー</t>
    <phoneticPr fontId="2"/>
  </si>
  <si>
    <t>ﾅﾝﾊﾞｰｶｰﾄﾞ</t>
    <phoneticPr fontId="2"/>
  </si>
  <si>
    <t>総合計</t>
    <rPh sb="0" eb="3">
      <t>ソウゴウケイ</t>
    </rPh>
    <phoneticPr fontId="2"/>
  </si>
  <si>
    <t>人</t>
    <rPh sb="0" eb="1">
      <t>ニン</t>
    </rPh>
    <phoneticPr fontId="2"/>
  </si>
  <si>
    <t>参加料</t>
    <rPh sb="0" eb="3">
      <t>サンカリョウ</t>
    </rPh>
    <phoneticPr fontId="2"/>
  </si>
  <si>
    <t>小計</t>
    <rPh sb="0" eb="2">
      <t>ショウケイ</t>
    </rPh>
    <phoneticPr fontId="2"/>
  </si>
  <si>
    <t>金額</t>
    <rPh sb="0" eb="2">
      <t>キンガク</t>
    </rPh>
    <phoneticPr fontId="2"/>
  </si>
  <si>
    <t>チーム</t>
    <phoneticPr fontId="2"/>
  </si>
  <si>
    <t>合計</t>
    <rPh sb="0" eb="2">
      <t>ゴウケイ</t>
    </rPh>
    <phoneticPr fontId="2"/>
  </si>
  <si>
    <t>男</t>
    <rPh sb="0" eb="1">
      <t>オトコ</t>
    </rPh>
    <phoneticPr fontId="2"/>
  </si>
  <si>
    <t>女</t>
    <rPh sb="0" eb="1">
      <t>オンナ</t>
    </rPh>
    <phoneticPr fontId="2"/>
  </si>
  <si>
    <t>１種目</t>
    <rPh sb="1" eb="3">
      <t>シュモク</t>
    </rPh>
    <phoneticPr fontId="2"/>
  </si>
  <si>
    <t>２種目</t>
    <rPh sb="1" eb="3">
      <t>シュモク</t>
    </rPh>
    <phoneticPr fontId="2"/>
  </si>
  <si>
    <t>女子</t>
    <rPh sb="0" eb="2">
      <t>ジョシ</t>
    </rPh>
    <phoneticPr fontId="2"/>
  </si>
  <si>
    <t>一般</t>
    <rPh sb="0" eb="2">
      <t>イッパン</t>
    </rPh>
    <phoneticPr fontId="2"/>
  </si>
  <si>
    <t>氏　　　名</t>
    <rPh sb="0" eb="1">
      <t>シ</t>
    </rPh>
    <rPh sb="4" eb="5">
      <t>メイ</t>
    </rPh>
    <phoneticPr fontId="2"/>
  </si>
  <si>
    <t>審判種別</t>
    <rPh sb="0" eb="2">
      <t>シンパン</t>
    </rPh>
    <rPh sb="2" eb="4">
      <t>シュベツ</t>
    </rPh>
    <phoneticPr fontId="2"/>
  </si>
  <si>
    <t>連　　絡　　先　　住　　所</t>
    <rPh sb="0" eb="1">
      <t>レン</t>
    </rPh>
    <rPh sb="3" eb="4">
      <t>ラク</t>
    </rPh>
    <rPh sb="6" eb="7">
      <t>サキ</t>
    </rPh>
    <rPh sb="9" eb="10">
      <t>ジュウ</t>
    </rPh>
    <rPh sb="12" eb="13">
      <t>ショ</t>
    </rPh>
    <phoneticPr fontId="2"/>
  </si>
  <si>
    <t>勤務先名</t>
    <rPh sb="0" eb="3">
      <t>キンムサキ</t>
    </rPh>
    <rPh sb="3" eb="4">
      <t>メイ</t>
    </rPh>
    <phoneticPr fontId="2"/>
  </si>
  <si>
    <t>様式５</t>
    <rPh sb="0" eb="2">
      <t>ヨウシキ</t>
    </rPh>
    <phoneticPr fontId="2"/>
  </si>
  <si>
    <t>第９２回 北海道陸上競技選手権大会 地方陸協集約</t>
    <rPh sb="8" eb="10">
      <t>リクジョウ</t>
    </rPh>
    <rPh sb="10" eb="12">
      <t>キョウギ</t>
    </rPh>
    <rPh sb="14" eb="15">
      <t>ケン</t>
    </rPh>
    <rPh sb="15" eb="16">
      <t>タイ</t>
    </rPh>
    <phoneticPr fontId="2"/>
  </si>
  <si>
    <t>北海道</t>
    <rPh sb="0" eb="3">
      <t>ホッカイドウ</t>
    </rPh>
    <phoneticPr fontId="1"/>
  </si>
  <si>
    <t>道南</t>
  </si>
  <si>
    <t>札幌</t>
  </si>
  <si>
    <t>釧路地方</t>
  </si>
  <si>
    <t>空知</t>
  </si>
  <si>
    <t>室蘭地方</t>
  </si>
  <si>
    <t>道央</t>
  </si>
  <si>
    <t>苫小牧</t>
  </si>
  <si>
    <t>十勝</t>
  </si>
  <si>
    <t>小樽後志</t>
  </si>
  <si>
    <t>道北</t>
  </si>
  <si>
    <t>様式５へ</t>
    <rPh sb="0" eb="2">
      <t>ヨウシキ</t>
    </rPh>
    <phoneticPr fontId="2"/>
  </si>
  <si>
    <t>様式６</t>
    <rPh sb="0" eb="2">
      <t>ヨウシキ</t>
    </rPh>
    <phoneticPr fontId="2"/>
  </si>
  <si>
    <t>第９２回　北海道陸上競技選手権大会</t>
    <rPh sb="0" eb="1">
      <t>ダイ</t>
    </rPh>
    <rPh sb="3" eb="4">
      <t>カイ</t>
    </rPh>
    <rPh sb="5" eb="8">
      <t>ホッカイドウ</t>
    </rPh>
    <rPh sb="8" eb="10">
      <t>リクジョウ</t>
    </rPh>
    <rPh sb="10" eb="12">
      <t>キョウギ</t>
    </rPh>
    <rPh sb="12" eb="15">
      <t>センシュケン</t>
    </rPh>
    <rPh sb="15" eb="17">
      <t>タイカイ</t>
    </rPh>
    <phoneticPr fontId="2"/>
  </si>
  <si>
    <t>種目別参加人数一覧</t>
    <rPh sb="0" eb="3">
      <t>シュモクベツ</t>
    </rPh>
    <rPh sb="3" eb="5">
      <t>サンカ</t>
    </rPh>
    <rPh sb="5" eb="7">
      <t>ニンズウ</t>
    </rPh>
    <rPh sb="7" eb="9">
      <t>イチラン</t>
    </rPh>
    <phoneticPr fontId="2"/>
  </si>
  <si>
    <t>人数</t>
    <rPh sb="0" eb="2">
      <t>ニンズウ</t>
    </rPh>
    <phoneticPr fontId="2"/>
  </si>
  <si>
    <t>≪男子≫</t>
    <rPh sb="1" eb="3">
      <t>ダンシ</t>
    </rPh>
    <phoneticPr fontId="2"/>
  </si>
  <si>
    <t>≪女子≫</t>
    <rPh sb="1" eb="3">
      <t>ジョシ</t>
    </rPh>
    <phoneticPr fontId="2"/>
  </si>
  <si>
    <t>200m</t>
  </si>
  <si>
    <t>10000m</t>
  </si>
  <si>
    <t>4×100mR</t>
  </si>
  <si>
    <t>4×400mR</t>
  </si>
  <si>
    <t>走高跳</t>
  </si>
  <si>
    <t>棒高跳</t>
  </si>
  <si>
    <t>三段跳</t>
  </si>
  <si>
    <t>砲丸投</t>
  </si>
  <si>
    <t>ﾊﾝﾏｰ投</t>
  </si>
  <si>
    <t>やり投</t>
  </si>
  <si>
    <t>十種競技</t>
  </si>
  <si>
    <t>男子合計人数</t>
  </si>
  <si>
    <t>七種競技</t>
    <rPh sb="0" eb="1">
      <t>７</t>
    </rPh>
    <phoneticPr fontId="2"/>
  </si>
  <si>
    <t>100m</t>
    <phoneticPr fontId="2"/>
  </si>
  <si>
    <t>リレー</t>
    <phoneticPr fontId="2"/>
  </si>
  <si>
    <t>中学</t>
    <rPh sb="0" eb="2">
      <t>チュウガク</t>
    </rPh>
    <phoneticPr fontId="2"/>
  </si>
  <si>
    <t>高校</t>
    <rPh sb="0" eb="2">
      <t>コウコウ</t>
    </rPh>
    <phoneticPr fontId="2"/>
  </si>
  <si>
    <t>性別</t>
    <rPh sb="0" eb="2">
      <t>セイベツ</t>
    </rPh>
    <phoneticPr fontId="2"/>
  </si>
  <si>
    <t>様式７へ</t>
    <rPh sb="0" eb="2">
      <t>ヨウシキ</t>
    </rPh>
    <phoneticPr fontId="2"/>
  </si>
  <si>
    <t>400mR</t>
  </si>
  <si>
    <t>1600mR</t>
  </si>
  <si>
    <t>区分</t>
    <rPh sb="0" eb="2">
      <t>クブン</t>
    </rPh>
    <phoneticPr fontId="2"/>
  </si>
  <si>
    <t>男女・所属別
人数カウント</t>
    <rPh sb="0" eb="2">
      <t>ダンジョ</t>
    </rPh>
    <rPh sb="3" eb="5">
      <t>ショゾク</t>
    </rPh>
    <rPh sb="5" eb="6">
      <t>ベツ</t>
    </rPh>
    <rPh sb="7" eb="9">
      <t>ニンズウ</t>
    </rPh>
    <phoneticPr fontId="2"/>
  </si>
  <si>
    <t>様式７</t>
    <rPh sb="0" eb="2">
      <t>ヨウシキ</t>
    </rPh>
    <phoneticPr fontId="2"/>
  </si>
  <si>
    <t>●</t>
    <phoneticPr fontId="2"/>
  </si>
  <si>
    <t>この用紙は、様式５にデータを張り付け後、自動的に作成される仕組みですが、C列の区分だけはリストから選択してください。</t>
    <rPh sb="2" eb="4">
      <t>ヨウシ</t>
    </rPh>
    <rPh sb="6" eb="8">
      <t>ヨウシキ</t>
    </rPh>
    <rPh sb="14" eb="15">
      <t>ハ</t>
    </rPh>
    <rPh sb="16" eb="17">
      <t>ツ</t>
    </rPh>
    <rPh sb="18" eb="19">
      <t>ゴ</t>
    </rPh>
    <rPh sb="20" eb="23">
      <t>ジドウテキ</t>
    </rPh>
    <rPh sb="24" eb="26">
      <t>サクセイ</t>
    </rPh>
    <rPh sb="29" eb="31">
      <t>シク</t>
    </rPh>
    <rPh sb="37" eb="38">
      <t>レツ</t>
    </rPh>
    <rPh sb="39" eb="41">
      <t>クブン</t>
    </rPh>
    <rPh sb="49" eb="51">
      <t>センタク</t>
    </rPh>
    <phoneticPr fontId="2"/>
  </si>
  <si>
    <t>男女別合計</t>
    <rPh sb="0" eb="2">
      <t>ダンジョ</t>
    </rPh>
    <rPh sb="2" eb="3">
      <t>ベツ</t>
    </rPh>
    <rPh sb="3" eb="5">
      <t>ゴウケイ</t>
    </rPh>
    <phoneticPr fontId="2"/>
  </si>
  <si>
    <t>合計金額</t>
    <rPh sb="0" eb="2">
      <t>ゴウケイ</t>
    </rPh>
    <rPh sb="2" eb="4">
      <t>キンガク</t>
    </rPh>
    <phoneticPr fontId="2"/>
  </si>
  <si>
    <t>様式８</t>
    <rPh sb="0" eb="2">
      <t>ヨウシキ</t>
    </rPh>
    <phoneticPr fontId="2"/>
  </si>
  <si>
    <t>第９２回　北海道陸上競技選手権大会</t>
    <rPh sb="0" eb="1">
      <t>ダイ</t>
    </rPh>
    <rPh sb="3" eb="4">
      <t>カイ</t>
    </rPh>
    <rPh sb="5" eb="17">
      <t>ホッカイドウリクジョウキョウギセンシュケンタイカイ</t>
    </rPh>
    <phoneticPr fontId="2"/>
  </si>
  <si>
    <t>所属陸協別納金表</t>
    <rPh sb="0" eb="2">
      <t>ショゾク</t>
    </rPh>
    <rPh sb="2" eb="4">
      <t>リクキョウ</t>
    </rPh>
    <rPh sb="4" eb="5">
      <t>ベツ</t>
    </rPh>
    <rPh sb="5" eb="7">
      <t>ノウキン</t>
    </rPh>
    <rPh sb="7" eb="8">
      <t>ヒョウ</t>
    </rPh>
    <phoneticPr fontId="2"/>
  </si>
  <si>
    <t>陸協</t>
    <rPh sb="0" eb="2">
      <t>リクキョウ</t>
    </rPh>
    <phoneticPr fontId="2"/>
  </si>
  <si>
    <t>連絡先住所</t>
    <rPh sb="0" eb="3">
      <t>レンラクサキ</t>
    </rPh>
    <rPh sb="3" eb="5">
      <t>ジュウショ</t>
    </rPh>
    <phoneticPr fontId="2"/>
  </si>
  <si>
    <t>連絡先TEL</t>
    <rPh sb="0" eb="3">
      <t>レンラクサキ</t>
    </rPh>
    <phoneticPr fontId="2"/>
  </si>
  <si>
    <t>連絡先携帯</t>
    <rPh sb="0" eb="3">
      <t>レンラクサキ</t>
    </rPh>
    <rPh sb="3" eb="5">
      <t>ケイタイ</t>
    </rPh>
    <phoneticPr fontId="2"/>
  </si>
  <si>
    <t>リレー</t>
    <phoneticPr fontId="2"/>
  </si>
  <si>
    <t>ナンバー
カード</t>
    <phoneticPr fontId="2"/>
  </si>
  <si>
    <t>中学</t>
    <rPh sb="0" eb="2">
      <t>チュウガク</t>
    </rPh>
    <phoneticPr fontId="2"/>
  </si>
  <si>
    <t>高校</t>
    <rPh sb="0" eb="2">
      <t>コウコウ</t>
    </rPh>
    <phoneticPr fontId="2"/>
  </si>
  <si>
    <t>一般</t>
    <rPh sb="0" eb="2">
      <t>イッパン</t>
    </rPh>
    <phoneticPr fontId="2"/>
  </si>
  <si>
    <t>小計</t>
    <rPh sb="0" eb="2">
      <t>ショウケイ</t>
    </rPh>
    <phoneticPr fontId="2"/>
  </si>
  <si>
    <t>×</t>
    <phoneticPr fontId="2"/>
  </si>
  <si>
    <t>名</t>
    <rPh sb="0" eb="1">
      <t>メイ</t>
    </rPh>
    <phoneticPr fontId="2"/>
  </si>
  <si>
    <t>＝</t>
    <phoneticPr fontId="2"/>
  </si>
  <si>
    <t>円</t>
    <rPh sb="0" eb="1">
      <t>エン</t>
    </rPh>
    <phoneticPr fontId="2"/>
  </si>
  <si>
    <t>男子合計</t>
    <rPh sb="0" eb="2">
      <t>ダンシ</t>
    </rPh>
    <rPh sb="2" eb="4">
      <t>ゴウケイ</t>
    </rPh>
    <phoneticPr fontId="2"/>
  </si>
  <si>
    <t>女子合計</t>
    <rPh sb="0" eb="2">
      <t>ジョシ</t>
    </rPh>
    <rPh sb="2" eb="4">
      <t>ゴウケイ</t>
    </rPh>
    <phoneticPr fontId="2"/>
  </si>
  <si>
    <t>中学</t>
    <rPh sb="0" eb="2">
      <t>チュウガク</t>
    </rPh>
    <phoneticPr fontId="2"/>
  </si>
  <si>
    <t>男２種目</t>
    <rPh sb="0" eb="1">
      <t>オトコ</t>
    </rPh>
    <rPh sb="2" eb="4">
      <t>シュモク</t>
    </rPh>
    <phoneticPr fontId="2"/>
  </si>
  <si>
    <t>男１種目</t>
    <rPh sb="0" eb="1">
      <t>オトコ</t>
    </rPh>
    <rPh sb="2" eb="4">
      <t>シュモク</t>
    </rPh>
    <phoneticPr fontId="2"/>
  </si>
  <si>
    <t>女１種目</t>
    <rPh sb="2" eb="4">
      <t>シュモク</t>
    </rPh>
    <phoneticPr fontId="2"/>
  </si>
  <si>
    <t>女２種目</t>
    <rPh sb="2" eb="4">
      <t>シュモク</t>
    </rPh>
    <phoneticPr fontId="2"/>
  </si>
  <si>
    <t>高校</t>
    <rPh sb="0" eb="2">
      <t>コウコウ</t>
    </rPh>
    <phoneticPr fontId="2"/>
  </si>
  <si>
    <t>一般</t>
    <rPh sb="0" eb="2">
      <t>イッパン</t>
    </rPh>
    <phoneticPr fontId="2"/>
  </si>
  <si>
    <t>合計金額</t>
    <rPh sb="0" eb="2">
      <t>ゴウケイ</t>
    </rPh>
    <rPh sb="2" eb="4">
      <t>キンガク</t>
    </rPh>
    <phoneticPr fontId="2"/>
  </si>
  <si>
    <t>男R</t>
    <rPh sb="0" eb="1">
      <t>オトコ</t>
    </rPh>
    <phoneticPr fontId="2"/>
  </si>
  <si>
    <t>男NC</t>
    <rPh sb="0" eb="1">
      <t>オトコ</t>
    </rPh>
    <phoneticPr fontId="2"/>
  </si>
  <si>
    <t>女NC</t>
    <phoneticPr fontId="2"/>
  </si>
  <si>
    <t>女R</t>
    <phoneticPr fontId="2"/>
  </si>
  <si>
    <t>女NC</t>
    <phoneticPr fontId="2"/>
  </si>
  <si>
    <t>№</t>
    <phoneticPr fontId="2"/>
  </si>
  <si>
    <t>〒</t>
    <phoneticPr fontId="2"/>
  </si>
  <si>
    <t>第1希望審判</t>
    <rPh sb="0" eb="1">
      <t>ダイ</t>
    </rPh>
    <rPh sb="2" eb="4">
      <t>キボウ</t>
    </rPh>
    <rPh sb="4" eb="6">
      <t>シンパン</t>
    </rPh>
    <phoneticPr fontId="2"/>
  </si>
  <si>
    <t>第2希望審判</t>
    <rPh sb="0" eb="1">
      <t>ダイ</t>
    </rPh>
    <rPh sb="2" eb="4">
      <t>キボウ</t>
    </rPh>
    <rPh sb="4" eb="6">
      <t>シンパン</t>
    </rPh>
    <phoneticPr fontId="2"/>
  </si>
  <si>
    <t>様式９</t>
    <rPh sb="0" eb="2">
      <t>ヨウシキ</t>
    </rPh>
    <phoneticPr fontId="2"/>
  </si>
  <si>
    <t>陸協</t>
    <rPh sb="0" eb="2">
      <t>リクキョウ</t>
    </rPh>
    <phoneticPr fontId="2"/>
  </si>
  <si>
    <t>この用紙は、別紙様式２の審判希望名簿からコピー⇒貼り付けをして集約するためのものです。</t>
    <rPh sb="2" eb="4">
      <t>ヨウシ</t>
    </rPh>
    <rPh sb="6" eb="8">
      <t>ベッシ</t>
    </rPh>
    <rPh sb="8" eb="10">
      <t>ヨウシキ</t>
    </rPh>
    <rPh sb="12" eb="14">
      <t>シンパン</t>
    </rPh>
    <rPh sb="14" eb="16">
      <t>キボウ</t>
    </rPh>
    <rPh sb="16" eb="18">
      <t>メイボ</t>
    </rPh>
    <rPh sb="24" eb="25">
      <t>ハ</t>
    </rPh>
    <rPh sb="26" eb="27">
      <t>ツ</t>
    </rPh>
    <rPh sb="31" eb="33">
      <t>シュウヤク</t>
    </rPh>
    <phoneticPr fontId="2"/>
  </si>
  <si>
    <t>第92回　北海道陸上競技選手権大会　納金一覧表</t>
    <rPh sb="0" eb="1">
      <t>ダイ</t>
    </rPh>
    <rPh sb="3" eb="4">
      <t>カイ</t>
    </rPh>
    <rPh sb="5" eb="8">
      <t>ホッカイドウ</t>
    </rPh>
    <rPh sb="8" eb="10">
      <t>リクジョウ</t>
    </rPh>
    <rPh sb="10" eb="12">
      <t>キョウギ</t>
    </rPh>
    <rPh sb="12" eb="15">
      <t>センシュケン</t>
    </rPh>
    <rPh sb="15" eb="17">
      <t>タイカイ</t>
    </rPh>
    <rPh sb="18" eb="20">
      <t>ノウキン</t>
    </rPh>
    <rPh sb="20" eb="23">
      <t>イチランヒョウ</t>
    </rPh>
    <phoneticPr fontId="2"/>
  </si>
  <si>
    <t>第92回 北海道陸上競技選手権大会 希望審判名簿</t>
    <rPh sb="0" eb="1">
      <t>ダイ</t>
    </rPh>
    <rPh sb="3" eb="4">
      <t>カイ</t>
    </rPh>
    <rPh sb="5" eb="8">
      <t>ホッカイドウ</t>
    </rPh>
    <rPh sb="8" eb="10">
      <t>リクジョウ</t>
    </rPh>
    <rPh sb="10" eb="12">
      <t>キョウギ</t>
    </rPh>
    <rPh sb="12" eb="15">
      <t>センシュケン</t>
    </rPh>
    <rPh sb="15" eb="17">
      <t>タイカイ</t>
    </rPh>
    <rPh sb="18" eb="20">
      <t>キボウ</t>
    </rPh>
    <rPh sb="20" eb="22">
      <t>シンパン</t>
    </rPh>
    <rPh sb="22" eb="24">
      <t>メイボ</t>
    </rPh>
    <phoneticPr fontId="2"/>
  </si>
  <si>
    <t>男400mR</t>
    <rPh sb="0" eb="1">
      <t>オトコ</t>
    </rPh>
    <phoneticPr fontId="2"/>
  </si>
  <si>
    <t>男400mRカウント</t>
    <rPh sb="0" eb="1">
      <t>オトコ</t>
    </rPh>
    <phoneticPr fontId="2"/>
  </si>
  <si>
    <t>女400mR</t>
    <rPh sb="0" eb="1">
      <t>オンナ</t>
    </rPh>
    <phoneticPr fontId="2"/>
  </si>
  <si>
    <t>女400mRカウント</t>
    <rPh sb="0" eb="1">
      <t>オンナ</t>
    </rPh>
    <phoneticPr fontId="2"/>
  </si>
  <si>
    <t>男1600mR</t>
    <rPh sb="0" eb="1">
      <t>オトコ</t>
    </rPh>
    <phoneticPr fontId="2"/>
  </si>
  <si>
    <t>男1600mRカウント</t>
    <rPh sb="0" eb="1">
      <t>オトコ</t>
    </rPh>
    <phoneticPr fontId="2"/>
  </si>
  <si>
    <t>女1600mR</t>
    <rPh sb="0" eb="1">
      <t>オンナ</t>
    </rPh>
    <phoneticPr fontId="2"/>
  </si>
  <si>
    <t>女1600mRカウント</t>
    <rPh sb="0" eb="1">
      <t>オンナ</t>
    </rPh>
    <phoneticPr fontId="2"/>
  </si>
  <si>
    <t>ﾁｰﾑ</t>
    <phoneticPr fontId="2"/>
  </si>
  <si>
    <t xml:space="preserve"> </t>
    <phoneticPr fontId="2"/>
  </si>
  <si>
    <t>各種目の人数を確定後、Ａ４用紙に印刷し、申込書類としてオホーツク陸協へ送付する。
どうしてもデータが上手くいかない場合は、校閲⇒シート解除をしてください。</t>
    <rPh sb="0" eb="3">
      <t>カクシュモク</t>
    </rPh>
    <rPh sb="4" eb="6">
      <t>ニンズウ</t>
    </rPh>
    <rPh sb="7" eb="9">
      <t>カクテイ</t>
    </rPh>
    <rPh sb="9" eb="10">
      <t>ゴ</t>
    </rPh>
    <rPh sb="13" eb="15">
      <t>ヨウシ</t>
    </rPh>
    <rPh sb="16" eb="18">
      <t>インサツ</t>
    </rPh>
    <rPh sb="20" eb="22">
      <t>モウシコミ</t>
    </rPh>
    <rPh sb="22" eb="24">
      <t>ショルイ</t>
    </rPh>
    <rPh sb="32" eb="34">
      <t>リクキョウ</t>
    </rPh>
    <rPh sb="35" eb="37">
      <t>ソウフ</t>
    </rPh>
    <rPh sb="50" eb="52">
      <t>ウマ</t>
    </rPh>
    <rPh sb="57" eb="59">
      <t>バアイ</t>
    </rPh>
    <rPh sb="61" eb="63">
      <t>コウエツ</t>
    </rPh>
    <rPh sb="67" eb="69">
      <t>カイジョ</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</si>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</sst>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quot;　　印&quot;"/>
    <numFmt numFmtId="177" formatCode="#,##0;\-#,##0;&quot;-&quot;"/>
  </numFmts>
  <fonts count="69">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b/>
      <sz val="14"/>
      <color indexed="48"/>
      <name val="ＭＳ Ｐ明朝"/>
      <family val="1"/>
      <charset val="128"/>
    </font>
    <font>
      <i/>
      <sz val="11"/>
      <name val="ＭＳ Ｐ明朝"/>
      <family val="1"/>
      <charset val="128"/>
    </font>
    <font>
      <sz val="11"/>
      <name val="ＭＳ 明朝"/>
      <family val="1"/>
      <charset val="128"/>
    </font>
    <font>
      <sz val="9"/>
      <name val="ＭＳ Ｐ明朝"/>
      <family val="1"/>
      <charset val="128"/>
    </font>
    <font>
      <sz val="11"/>
      <color indexed="10"/>
      <name val="ＭＳ Ｐ明朝"/>
      <family val="1"/>
      <charset val="128"/>
    </font>
    <font>
      <sz val="11"/>
      <color indexed="12"/>
      <name val="ＭＳ Ｐ明朝"/>
      <family val="1"/>
      <charset val="128"/>
    </font>
    <font>
      <b/>
      <sz val="16"/>
      <color indexed="10"/>
      <name val="ＭＳ Ｐ明朝"/>
      <family val="1"/>
      <charset val="128"/>
    </font>
    <font>
      <b/>
      <sz val="11"/>
      <name val="ＭＳ 明朝"/>
      <family val="1"/>
      <charset val="128"/>
    </font>
    <font>
      <sz val="6"/>
      <name val="ＭＳ 明朝"/>
      <family val="1"/>
      <charset val="128"/>
    </font>
    <font>
      <sz val="10"/>
      <name val="ＭＳ Ｐゴシック"/>
      <family val="3"/>
      <charset val="128"/>
    </font>
    <font>
      <sz val="10"/>
      <name val="ＭＳ ゴシック"/>
      <family val="3"/>
      <charset val="128"/>
    </font>
    <font>
      <sz val="14"/>
      <name val="ＭＳ Ｐ明朝"/>
      <family val="1"/>
      <charset val="128"/>
    </font>
    <font>
      <sz val="14"/>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b/>
      <sz val="18"/>
      <color indexed="30"/>
      <name val="ＭＳ Ｐ明朝"/>
      <family val="1"/>
      <charset val="128"/>
    </font>
    <font>
      <sz val="11"/>
      <color theme="1"/>
      <name val="ＭＳ Ｐゴシック"/>
      <family val="3"/>
      <charset val="128"/>
      <scheme val="minor"/>
    </font>
    <font>
      <b/>
      <sz val="10"/>
      <color indexed="12"/>
      <name val="ＭＳ ゴシック"/>
      <family val="3"/>
      <charset val="128"/>
    </font>
    <font>
      <b/>
      <sz val="10"/>
      <name val="ＭＳ Ｐゴシック"/>
      <family val="3"/>
      <charset val="128"/>
    </font>
    <font>
      <b/>
      <sz val="10"/>
      <color indexed="10"/>
      <name val="ＭＳ Ｐゴシック"/>
      <family val="3"/>
      <charset val="128"/>
    </font>
    <font>
      <b/>
      <u/>
      <sz val="10"/>
      <name val="ＭＳ Ｐゴシック"/>
      <family val="3"/>
      <charset val="128"/>
    </font>
    <font>
      <sz val="16"/>
      <name val="ＭＳ ゴシック"/>
      <family val="3"/>
      <charset val="128"/>
    </font>
    <font>
      <sz val="16"/>
      <color indexed="10"/>
      <name val="ＭＳ ゴシック"/>
      <family val="3"/>
      <charset val="128"/>
    </font>
    <font>
      <b/>
      <i/>
      <sz val="10"/>
      <color rgb="FFFF0000"/>
      <name val="ＭＳ Ｐゴシック"/>
      <family val="3"/>
      <charset val="128"/>
    </font>
    <font>
      <sz val="12"/>
      <name val="ＭＳ 明朝"/>
      <family val="1"/>
      <charset val="128"/>
    </font>
    <font>
      <sz val="20"/>
      <color theme="1"/>
      <name val="ＭＳ 明朝"/>
      <family val="1"/>
      <charset val="128"/>
    </font>
    <font>
      <sz val="11"/>
      <color theme="1"/>
      <name val="ＭＳ 明朝"/>
      <family val="1"/>
      <charset val="128"/>
    </font>
    <font>
      <b/>
      <sz val="18"/>
      <name val="ＭＳ 明朝"/>
      <family val="1"/>
      <charset val="128"/>
    </font>
    <font>
      <sz val="20"/>
      <color theme="0"/>
      <name val="HG創英角ｺﾞｼｯｸUB"/>
      <family val="3"/>
      <charset val="128"/>
    </font>
    <font>
      <sz val="20"/>
      <name val="ＭＳ ゴシック"/>
      <family val="3"/>
      <charset val="128"/>
    </font>
    <font>
      <sz val="9"/>
      <name val="ＭＳ 明朝"/>
      <family val="1"/>
      <charset val="128"/>
    </font>
    <font>
      <sz val="9"/>
      <color rgb="FFFF0000"/>
      <name val="ＭＳ Ｐ明朝"/>
      <family val="1"/>
      <charset val="128"/>
    </font>
    <font>
      <sz val="9"/>
      <color rgb="FFFF0000"/>
      <name val="ＭＳ 明朝"/>
      <family val="1"/>
      <charset val="128"/>
    </font>
    <font>
      <sz val="18"/>
      <name val="ＭＳ 明朝"/>
      <family val="1"/>
      <charset val="128"/>
    </font>
    <font>
      <sz val="16"/>
      <color theme="0"/>
      <name val="ＭＳ ゴシック"/>
      <family val="3"/>
      <charset val="128"/>
    </font>
    <font>
      <sz val="18"/>
      <color rgb="FFFF0000"/>
      <name val="ＭＳ 明朝"/>
      <family val="1"/>
      <charset val="128"/>
    </font>
    <font>
      <sz val="12"/>
      <color rgb="FFFF0000"/>
      <name val="ＭＳ 明朝"/>
      <family val="1"/>
      <charset val="128"/>
    </font>
    <font>
      <b/>
      <sz val="11"/>
      <color theme="0"/>
      <name val="ＭＳ 明朝"/>
      <family val="1"/>
      <charset val="128"/>
    </font>
    <font>
      <b/>
      <sz val="14"/>
      <name val="ＭＳ 明朝"/>
      <family val="1"/>
      <charset val="128"/>
    </font>
    <font>
      <b/>
      <sz val="14"/>
      <color rgb="FFFF0000"/>
      <name val="ＭＳ 明朝"/>
      <family val="1"/>
      <charset val="128"/>
    </font>
    <font>
      <b/>
      <sz val="20"/>
      <name val="ＭＳ ゴシック"/>
      <family val="3"/>
      <charset val="128"/>
    </font>
    <font>
      <b/>
      <sz val="18"/>
      <color rgb="FFFF0000"/>
      <name val="ＭＳ 明朝"/>
      <family val="1"/>
      <charset val="128"/>
    </font>
    <font>
      <sz val="12"/>
      <color theme="1"/>
      <name val="ＭＳ 明朝"/>
      <family val="1"/>
      <charset val="128"/>
    </font>
    <font>
      <sz val="18"/>
      <color theme="0"/>
      <name val="HG創英角ｺﾞｼｯｸUB"/>
      <family val="3"/>
      <charset val="128"/>
    </font>
    <font>
      <sz val="18"/>
      <color theme="1"/>
      <name val="ＭＳ ゴシック"/>
      <family val="3"/>
      <charset val="128"/>
    </font>
    <font>
      <sz val="14"/>
      <name val="ＭＳ ゴシック"/>
      <family val="3"/>
      <charset val="128"/>
    </font>
    <font>
      <b/>
      <sz val="14"/>
      <name val="ＭＳ ゴシック"/>
      <family val="3"/>
      <charset val="128"/>
    </font>
    <font>
      <b/>
      <sz val="14"/>
      <color theme="1"/>
      <name val="ＭＳ ゴシック"/>
      <family val="3"/>
      <charset val="128"/>
    </font>
    <font>
      <sz val="20"/>
      <color theme="1"/>
      <name val="ＭＳ ゴシック"/>
      <family val="3"/>
      <charset val="128"/>
    </font>
    <font>
      <b/>
      <i/>
      <u/>
      <sz val="12"/>
      <color theme="1"/>
      <name val="ＭＳ 明朝"/>
      <family val="1"/>
      <charset val="128"/>
    </font>
    <font>
      <b/>
      <sz val="18"/>
      <color theme="1"/>
      <name val="ＭＳ ゴシック"/>
      <family val="3"/>
      <charset val="128"/>
    </font>
    <font>
      <sz val="16"/>
      <color theme="0"/>
      <name val="HG創英角ｺﾞｼｯｸUB"/>
      <family val="3"/>
      <charset val="128"/>
    </font>
    <font>
      <b/>
      <sz val="14"/>
      <color theme="0"/>
      <name val="ＭＳ ゴシック"/>
      <family val="3"/>
      <charset val="128"/>
    </font>
    <font>
      <sz val="22"/>
      <name val="ＭＳ ゴシック"/>
      <family val="3"/>
      <charset val="128"/>
    </font>
    <font>
      <sz val="10"/>
      <color theme="1"/>
      <name val="ＭＳ ゴシック"/>
      <family val="3"/>
      <charset val="128"/>
    </font>
    <font>
      <sz val="10"/>
      <color rgb="FFFF0000"/>
      <name val="ＭＳ ゴシック"/>
      <family val="3"/>
      <charset val="128"/>
    </font>
    <font>
      <sz val="10"/>
      <color theme="1"/>
      <name val="ＭＳ 明朝"/>
      <family val="1"/>
      <charset val="128"/>
    </font>
    <font>
      <sz val="9"/>
      <color theme="1"/>
      <name val="ＭＳ Ｐ明朝"/>
      <family val="1"/>
      <charset val="128"/>
    </font>
    <font>
      <sz val="9"/>
      <color theme="1"/>
      <name val="ＭＳ 明朝"/>
      <family val="1"/>
      <charset val="128"/>
    </font>
  </fonts>
  <fills count="12">
    <fill>
      <patternFill patternType="none"/>
    </fill>
    <fill>
      <patternFill patternType="gray125"/>
    </fill>
    <fill>
      <patternFill patternType="solid">
        <fgColor indexed="51"/>
        <bgColor indexed="64"/>
      </patternFill>
    </fill>
    <fill>
      <patternFill patternType="solid">
        <fgColor indexed="43"/>
        <bgColor indexed="64"/>
      </patternFill>
    </fill>
    <fill>
      <patternFill patternType="solid">
        <fgColor indexed="13"/>
        <bgColor indexed="64"/>
      </patternFill>
    </fill>
    <fill>
      <patternFill patternType="solid">
        <fgColor rgb="FFFFFF66"/>
        <bgColor indexed="64"/>
      </patternFill>
    </fill>
    <fill>
      <patternFill patternType="solid">
        <fgColor indexed="9"/>
        <bgColor indexed="64"/>
      </patternFill>
    </fill>
    <fill>
      <patternFill patternType="solid">
        <fgColor theme="1"/>
        <bgColor indexed="64"/>
      </patternFill>
    </fill>
    <fill>
      <patternFill patternType="solid">
        <fgColor rgb="FFFF00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8" tint="0.39997558519241921"/>
        <bgColor indexed="64"/>
      </patternFill>
    </fill>
  </fills>
  <borders count="3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theme="0" tint="-0.499984740745262"/>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style="hair">
        <color theme="0" tint="-0.499984740745262"/>
      </bottom>
      <diagonal/>
    </border>
    <border>
      <left style="thin">
        <color indexed="64"/>
      </left>
      <right/>
      <top/>
      <bottom style="hair">
        <color theme="0" tint="-0.499984740745262"/>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8">
    <xf numFmtId="0" fontId="0" fillId="0" borderId="0"/>
    <xf numFmtId="177" fontId="18" fillId="0" borderId="0" applyFill="0" applyBorder="0" applyAlignment="0"/>
    <xf numFmtId="0" fontId="19" fillId="0" borderId="0">
      <alignment horizontal="left"/>
    </xf>
    <xf numFmtId="0" fontId="20" fillId="0" borderId="1" applyNumberFormat="0" applyAlignment="0" applyProtection="0">
      <alignment horizontal="left" vertical="center"/>
    </xf>
    <xf numFmtId="0" fontId="20" fillId="0" borderId="2">
      <alignment horizontal="left" vertical="center"/>
    </xf>
    <xf numFmtId="0" fontId="21" fillId="0" borderId="0"/>
    <xf numFmtId="4" fontId="19" fillId="0" borderId="0">
      <alignment horizontal="right"/>
    </xf>
    <xf numFmtId="4" fontId="22" fillId="0" borderId="0">
      <alignment horizontal="right"/>
    </xf>
    <xf numFmtId="0" fontId="23" fillId="0" borderId="0">
      <alignment horizontal="left"/>
    </xf>
    <xf numFmtId="0" fontId="24" fillId="0" borderId="0">
      <alignment horizontal="center"/>
    </xf>
    <xf numFmtId="38"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26" fillId="0" borderId="0">
      <alignment vertical="center"/>
    </xf>
    <xf numFmtId="0" fontId="17" fillId="0" borderId="0"/>
    <xf numFmtId="38" fontId="1" fillId="0" borderId="0" applyFont="0" applyFill="0" applyBorder="0" applyAlignment="0" applyProtection="0">
      <alignment vertical="center"/>
    </xf>
  </cellStyleXfs>
  <cellXfs count="243">
    <xf numFmtId="0" fontId="0" fillId="0" borderId="0" xfId="0"/>
    <xf numFmtId="0" fontId="9" fillId="0" borderId="0" xfId="12" applyFont="1" applyProtection="1">
      <alignment vertical="center"/>
    </xf>
    <xf numFmtId="0" fontId="10" fillId="0" borderId="0" xfId="12" applyFont="1" applyProtection="1">
      <alignment vertical="center"/>
    </xf>
    <xf numFmtId="0" fontId="3" fillId="0" borderId="0" xfId="12" applyFont="1" applyProtection="1">
      <alignment vertical="center"/>
    </xf>
    <xf numFmtId="0" fontId="8" fillId="0" borderId="0" xfId="12" applyFont="1" applyProtection="1">
      <alignment vertical="center"/>
    </xf>
    <xf numFmtId="0" fontId="3" fillId="0" borderId="3" xfId="12" applyFont="1" applyBorder="1" applyAlignment="1" applyProtection="1">
      <alignment horizontal="center" vertical="center"/>
    </xf>
    <xf numFmtId="0" fontId="3" fillId="0" borderId="0" xfId="12" applyFont="1" applyBorder="1" applyAlignment="1" applyProtection="1">
      <alignment vertical="center"/>
    </xf>
    <xf numFmtId="0" fontId="3" fillId="0" borderId="0" xfId="12" applyFont="1" applyBorder="1" applyAlignment="1" applyProtection="1">
      <alignment horizontal="center" vertical="center"/>
    </xf>
    <xf numFmtId="176" fontId="3" fillId="0" borderId="0" xfId="12" applyNumberFormat="1" applyFont="1" applyBorder="1" applyAlignment="1" applyProtection="1">
      <alignment horizontal="center" vertical="center"/>
    </xf>
    <xf numFmtId="0" fontId="8" fillId="0" borderId="0" xfId="12" applyFont="1" applyBorder="1" applyAlignment="1" applyProtection="1">
      <alignment horizontal="center" vertical="center" wrapText="1"/>
    </xf>
    <xf numFmtId="0" fontId="3" fillId="0" borderId="0" xfId="12" applyFont="1" applyAlignment="1" applyProtection="1">
      <alignment horizontal="center" vertical="center"/>
    </xf>
    <xf numFmtId="0" fontId="1" fillId="0" borderId="0" xfId="12" applyFont="1" applyAlignment="1" applyProtection="1">
      <alignment vertical="center"/>
    </xf>
    <xf numFmtId="0" fontId="3" fillId="0" borderId="0" xfId="12" applyFont="1" applyAlignment="1" applyProtection="1">
      <alignment horizontal="left" vertical="center"/>
    </xf>
    <xf numFmtId="0" fontId="3" fillId="0" borderId="0" xfId="12" applyFont="1" applyBorder="1" applyAlignment="1" applyProtection="1">
      <alignment horizontal="right" vertical="center"/>
    </xf>
    <xf numFmtId="0" fontId="6" fillId="0" borderId="0" xfId="12" applyFont="1" applyBorder="1" applyAlignment="1" applyProtection="1">
      <alignment horizontal="center" vertical="center"/>
    </xf>
    <xf numFmtId="0" fontId="3" fillId="0" borderId="0" xfId="12" applyFont="1" applyAlignment="1" applyProtection="1">
      <alignment horizontal="left" vertical="center" indent="1"/>
    </xf>
    <xf numFmtId="0" fontId="3" fillId="0" borderId="0" xfId="12" applyFont="1" applyAlignment="1" applyProtection="1">
      <alignment horizontal="right" vertical="center"/>
    </xf>
    <xf numFmtId="0" fontId="7" fillId="0" borderId="0" xfId="12" applyFont="1" applyAlignment="1" applyProtection="1">
      <alignment horizontal="left" vertical="center" indent="1"/>
    </xf>
    <xf numFmtId="0" fontId="7" fillId="0" borderId="0" xfId="12" applyFont="1" applyAlignment="1" applyProtection="1">
      <alignment horizontal="right" vertical="center"/>
    </xf>
    <xf numFmtId="0" fontId="7" fillId="0" borderId="0" xfId="12" applyFont="1" applyProtection="1">
      <alignment vertical="center"/>
    </xf>
    <xf numFmtId="0" fontId="7" fillId="0" borderId="0" xfId="12" applyFont="1" applyAlignment="1" applyProtection="1">
      <alignment horizontal="left" vertical="center" indent="4"/>
    </xf>
    <xf numFmtId="49" fontId="3" fillId="0" borderId="0" xfId="12" applyNumberFormat="1" applyFont="1" applyBorder="1" applyAlignment="1" applyProtection="1">
      <alignment vertical="center"/>
    </xf>
    <xf numFmtId="0" fontId="3" fillId="0" borderId="0" xfId="12" quotePrefix="1" applyFont="1" applyProtection="1">
      <alignment vertical="center"/>
    </xf>
    <xf numFmtId="0" fontId="14" fillId="0" borderId="0" xfId="0" applyFont="1" applyAlignment="1">
      <alignment vertical="center"/>
    </xf>
    <xf numFmtId="0" fontId="4" fillId="0" borderId="0" xfId="12" applyFont="1" applyBorder="1" applyAlignment="1" applyProtection="1">
      <alignment horizontal="center" vertical="center"/>
    </xf>
    <xf numFmtId="49" fontId="4" fillId="0" borderId="0" xfId="12" applyNumberFormat="1" applyFont="1" applyBorder="1" applyAlignment="1" applyProtection="1">
      <alignment horizontal="right" vertical="center" indent="1" shrinkToFit="1"/>
    </xf>
    <xf numFmtId="0" fontId="14" fillId="0" borderId="0" xfId="0" applyFont="1"/>
    <xf numFmtId="0" fontId="14" fillId="0" borderId="0" xfId="0" applyFont="1" applyAlignment="1">
      <alignment horizontal="left"/>
    </xf>
    <xf numFmtId="0" fontId="14" fillId="0" borderId="0" xfId="0" applyFont="1" applyAlignment="1"/>
    <xf numFmtId="0" fontId="14" fillId="0" borderId="0" xfId="0" applyFont="1" applyAlignment="1">
      <alignment horizontal="center"/>
    </xf>
    <xf numFmtId="0" fontId="11" fillId="0" borderId="0" xfId="12" applyFont="1" applyBorder="1" applyAlignment="1" applyProtection="1">
      <alignment vertical="center"/>
    </xf>
    <xf numFmtId="0" fontId="5" fillId="0" borderId="0" xfId="12" applyFont="1" applyBorder="1" applyAlignment="1" applyProtection="1">
      <alignment horizontal="left"/>
    </xf>
    <xf numFmtId="0" fontId="8" fillId="5" borderId="3" xfId="12" applyFont="1" applyFill="1" applyBorder="1" applyAlignment="1" applyProtection="1">
      <alignment horizontal="center" vertical="center" shrinkToFit="1"/>
    </xf>
    <xf numFmtId="0" fontId="7" fillId="0" borderId="3" xfId="12" applyFont="1" applyBorder="1" applyAlignment="1" applyProtection="1">
      <alignment horizontal="center" vertical="center"/>
    </xf>
    <xf numFmtId="0" fontId="34" fillId="0" borderId="0" xfId="14" applyFont="1">
      <alignment vertical="center"/>
    </xf>
    <xf numFmtId="0" fontId="34" fillId="0" borderId="0" xfId="14" applyFont="1" applyAlignment="1">
      <alignment horizontal="distributed" vertical="center"/>
    </xf>
    <xf numFmtId="0" fontId="17" fillId="0" borderId="0" xfId="14" applyFont="1">
      <alignment vertical="center"/>
    </xf>
    <xf numFmtId="0" fontId="3" fillId="0" borderId="0" xfId="12" applyFont="1" applyFill="1" applyBorder="1" applyProtection="1">
      <alignment vertical="center"/>
    </xf>
    <xf numFmtId="0" fontId="3" fillId="0" borderId="0" xfId="12" applyFont="1" applyBorder="1" applyProtection="1">
      <alignment vertical="center"/>
    </xf>
    <xf numFmtId="0" fontId="8" fillId="0" borderId="0" xfId="12" applyFont="1" applyBorder="1" applyProtection="1">
      <alignment vertical="center"/>
    </xf>
    <xf numFmtId="0" fontId="8" fillId="5" borderId="3" xfId="12" applyFont="1" applyFill="1" applyBorder="1" applyAlignment="1" applyProtection="1">
      <alignment horizontal="center" vertical="center"/>
    </xf>
    <xf numFmtId="0" fontId="8" fillId="5" borderId="3" xfId="12" applyFont="1" applyFill="1" applyBorder="1" applyAlignment="1" applyProtection="1">
      <alignment horizontal="center" vertical="center" wrapText="1"/>
    </xf>
    <xf numFmtId="0" fontId="40" fillId="5" borderId="3" xfId="12" applyFont="1" applyFill="1" applyBorder="1" applyAlignment="1" applyProtection="1">
      <alignment horizontal="center" vertical="center"/>
    </xf>
    <xf numFmtId="0" fontId="40" fillId="5" borderId="3" xfId="12" applyFont="1" applyFill="1" applyBorder="1" applyAlignment="1" applyProtection="1">
      <alignment horizontal="left" vertical="center"/>
    </xf>
    <xf numFmtId="0" fontId="8" fillId="5" borderId="3" xfId="12" applyFont="1" applyFill="1" applyBorder="1" applyProtection="1">
      <alignment vertical="center"/>
    </xf>
    <xf numFmtId="49" fontId="8" fillId="5" borderId="3" xfId="12" applyNumberFormat="1" applyFont="1" applyFill="1" applyBorder="1" applyAlignment="1" applyProtection="1">
      <alignment horizontal="right" vertical="center" shrinkToFit="1"/>
    </xf>
    <xf numFmtId="0" fontId="41" fillId="5" borderId="3" xfId="12" applyFont="1" applyFill="1" applyBorder="1" applyAlignment="1" applyProtection="1">
      <alignment horizontal="center" vertical="center" shrinkToFit="1"/>
    </xf>
    <xf numFmtId="0" fontId="42" fillId="5" borderId="3" xfId="12" applyFont="1" applyFill="1" applyBorder="1" applyAlignment="1" applyProtection="1">
      <alignment horizontal="center" vertical="center"/>
    </xf>
    <xf numFmtId="0" fontId="42" fillId="5" borderId="3" xfId="12" applyFont="1" applyFill="1" applyBorder="1" applyAlignment="1" applyProtection="1">
      <alignment horizontal="left" vertical="center"/>
    </xf>
    <xf numFmtId="0" fontId="41" fillId="5" borderId="3" xfId="12" applyFont="1" applyFill="1" applyBorder="1" applyAlignment="1" applyProtection="1">
      <alignment horizontal="center" vertical="center"/>
    </xf>
    <xf numFmtId="0" fontId="41" fillId="5" borderId="3" xfId="12" applyFont="1" applyFill="1" applyBorder="1" applyProtection="1">
      <alignment vertical="center"/>
    </xf>
    <xf numFmtId="49" fontId="41" fillId="5" borderId="3" xfId="12" applyNumberFormat="1" applyFont="1" applyFill="1" applyBorder="1" applyAlignment="1" applyProtection="1">
      <alignment horizontal="right" vertical="center" shrinkToFit="1"/>
    </xf>
    <xf numFmtId="49" fontId="41" fillId="5" borderId="3" xfId="12" applyNumberFormat="1" applyFont="1" applyFill="1" applyBorder="1" applyAlignment="1" applyProtection="1">
      <alignment horizontal="center" vertical="center" shrinkToFit="1"/>
    </xf>
    <xf numFmtId="0" fontId="12" fillId="0" borderId="3" xfId="12" applyFont="1" applyBorder="1" applyAlignment="1" applyProtection="1">
      <alignment horizontal="center" vertical="center"/>
    </xf>
    <xf numFmtId="0" fontId="3" fillId="0" borderId="0" xfId="12" applyFont="1" applyBorder="1" applyAlignment="1" applyProtection="1">
      <alignment horizontal="center" vertical="center" wrapText="1"/>
    </xf>
    <xf numFmtId="0" fontId="43" fillId="0" borderId="0" xfId="14" applyFont="1" applyAlignment="1">
      <alignment horizontal="distributed" vertical="center"/>
    </xf>
    <xf numFmtId="0" fontId="43" fillId="0" borderId="0" xfId="14" applyFont="1">
      <alignment vertical="center"/>
    </xf>
    <xf numFmtId="0" fontId="44" fillId="0" borderId="0" xfId="14" applyFont="1" applyFill="1" applyAlignment="1">
      <alignment horizontal="center" vertical="center"/>
    </xf>
    <xf numFmtId="0" fontId="31" fillId="0" borderId="0" xfId="14" applyFont="1" applyFill="1" applyAlignment="1">
      <alignment horizontal="center" vertical="center" shrinkToFit="1"/>
    </xf>
    <xf numFmtId="0" fontId="34" fillId="0" borderId="0" xfId="14" applyFont="1" applyFill="1">
      <alignment vertical="center"/>
    </xf>
    <xf numFmtId="0" fontId="46" fillId="0" borderId="0" xfId="14" applyFont="1">
      <alignment vertical="center"/>
    </xf>
    <xf numFmtId="0" fontId="48" fillId="0" borderId="0" xfId="14" applyFont="1">
      <alignment vertical="center"/>
    </xf>
    <xf numFmtId="0" fontId="37" fillId="0" borderId="0" xfId="14" applyFont="1">
      <alignment vertical="center"/>
    </xf>
    <xf numFmtId="0" fontId="39" fillId="0" borderId="3" xfId="12" applyFont="1" applyBorder="1" applyAlignment="1" applyProtection="1">
      <alignment horizontal="center" vertical="center"/>
    </xf>
    <xf numFmtId="0" fontId="7" fillId="0" borderId="0" xfId="13" applyFont="1" applyProtection="1"/>
    <xf numFmtId="0" fontId="36" fillId="0" borderId="0" xfId="0" applyFont="1" applyAlignment="1" applyProtection="1">
      <alignment vertical="center"/>
    </xf>
    <xf numFmtId="0" fontId="53" fillId="0" borderId="0" xfId="0" applyFont="1" applyFill="1" applyAlignment="1" applyProtection="1">
      <alignment horizontal="center" vertical="center"/>
    </xf>
    <xf numFmtId="0" fontId="35" fillId="0" borderId="0" xfId="0" applyFont="1" applyFill="1" applyAlignment="1" applyProtection="1">
      <alignment horizontal="center" vertical="center"/>
    </xf>
    <xf numFmtId="0" fontId="36" fillId="0" borderId="0" xfId="0" applyFont="1" applyFill="1" applyAlignment="1" applyProtection="1">
      <alignment vertical="center"/>
    </xf>
    <xf numFmtId="0" fontId="35" fillId="0" borderId="0" xfId="0" applyFont="1" applyAlignment="1" applyProtection="1">
      <alignment horizontal="center" vertical="center"/>
    </xf>
    <xf numFmtId="0" fontId="35" fillId="0" borderId="0" xfId="0" applyFont="1" applyBorder="1" applyAlignment="1" applyProtection="1">
      <alignment horizontal="center" vertical="center"/>
    </xf>
    <xf numFmtId="0" fontId="52" fillId="0" borderId="0" xfId="0" applyFont="1" applyBorder="1" applyAlignment="1" applyProtection="1">
      <alignment horizontal="center" vertical="center"/>
    </xf>
    <xf numFmtId="0" fontId="52" fillId="0" borderId="0" xfId="0" applyFont="1" applyAlignment="1" applyProtection="1">
      <alignment horizontal="center" vertical="center"/>
    </xf>
    <xf numFmtId="0" fontId="52" fillId="0" borderId="0" xfId="0" applyFont="1" applyAlignment="1" applyProtection="1">
      <alignment vertical="center"/>
    </xf>
    <xf numFmtId="38" fontId="15" fillId="0" borderId="21" xfId="10" applyFont="1" applyBorder="1" applyAlignment="1" applyProtection="1">
      <alignment horizontal="right" vertical="center"/>
    </xf>
    <xf numFmtId="0" fontId="15" fillId="0" borderId="3" xfId="0" applyFont="1" applyBorder="1" applyAlignment="1" applyProtection="1">
      <alignment horizontal="center" vertical="center" shrinkToFit="1"/>
    </xf>
    <xf numFmtId="38" fontId="65" fillId="0" borderId="22" xfId="10" applyFont="1" applyBorder="1" applyAlignment="1" applyProtection="1">
      <alignment horizontal="right" vertical="center"/>
    </xf>
    <xf numFmtId="0" fontId="55" fillId="0" borderId="7" xfId="0" applyFont="1" applyBorder="1" applyAlignment="1" applyProtection="1">
      <alignment horizontal="center" vertical="center"/>
    </xf>
    <xf numFmtId="0" fontId="15" fillId="0" borderId="0" xfId="0" applyFont="1" applyProtection="1"/>
    <xf numFmtId="0" fontId="15" fillId="0" borderId="0" xfId="0" applyFont="1" applyAlignment="1" applyProtection="1">
      <alignment horizontal="center" vertical="center" shrinkToFit="1"/>
    </xf>
    <xf numFmtId="0" fontId="15" fillId="0" borderId="0" xfId="0" applyFont="1" applyAlignment="1" applyProtection="1">
      <alignment horizontal="center" vertical="center"/>
    </xf>
    <xf numFmtId="0" fontId="15" fillId="0" borderId="0" xfId="0" applyFont="1" applyAlignment="1" applyProtection="1">
      <alignment horizontal="right" vertical="center"/>
    </xf>
    <xf numFmtId="0" fontId="15" fillId="0" borderId="0" xfId="0" applyFont="1" applyBorder="1" applyAlignment="1" applyProtection="1">
      <alignment horizontal="center" vertical="top" shrinkToFit="1"/>
    </xf>
    <xf numFmtId="0" fontId="15" fillId="0" borderId="3" xfId="0" applyFont="1" applyBorder="1" applyProtection="1"/>
    <xf numFmtId="0" fontId="15" fillId="10" borderId="3" xfId="0" applyFont="1" applyFill="1" applyBorder="1" applyAlignment="1" applyProtection="1">
      <alignment horizontal="center" vertical="center" wrapText="1" shrinkToFit="1"/>
    </xf>
    <xf numFmtId="0" fontId="15" fillId="10" borderId="6" xfId="0" applyFont="1" applyFill="1" applyBorder="1" applyAlignment="1" applyProtection="1">
      <alignment horizontal="center" vertical="center" shrinkToFit="1"/>
    </xf>
    <xf numFmtId="0" fontId="15" fillId="10" borderId="20" xfId="0" applyFont="1" applyFill="1" applyBorder="1" applyAlignment="1" applyProtection="1">
      <alignment horizontal="center" vertical="center" shrinkToFit="1"/>
    </xf>
    <xf numFmtId="0" fontId="15" fillId="10" borderId="7" xfId="0" applyFont="1" applyFill="1" applyBorder="1" applyAlignment="1" applyProtection="1">
      <alignment horizontal="center" vertical="center" shrinkToFit="1"/>
    </xf>
    <xf numFmtId="0" fontId="15" fillId="10" borderId="6" xfId="0" applyFont="1" applyFill="1" applyBorder="1" applyAlignment="1" applyProtection="1">
      <alignment vertical="center" shrinkToFit="1"/>
    </xf>
    <xf numFmtId="0" fontId="15" fillId="10" borderId="3" xfId="0" applyFont="1" applyFill="1" applyBorder="1" applyAlignment="1" applyProtection="1">
      <alignment horizontal="center" vertical="center" shrinkToFit="1"/>
    </xf>
    <xf numFmtId="0" fontId="15" fillId="0" borderId="3" xfId="0" applyFont="1" applyBorder="1" applyAlignment="1" applyProtection="1">
      <alignment horizontal="center"/>
    </xf>
    <xf numFmtId="0" fontId="15" fillId="6" borderId="14" xfId="0" applyFont="1" applyFill="1" applyBorder="1" applyAlignment="1" applyProtection="1">
      <alignment horizontal="center" vertical="center"/>
    </xf>
    <xf numFmtId="0" fontId="15" fillId="0" borderId="16" xfId="0" applyFont="1" applyBorder="1" applyAlignment="1" applyProtection="1">
      <alignment horizontal="center" vertical="center"/>
    </xf>
    <xf numFmtId="38" fontId="15" fillId="0" borderId="18" xfId="10" applyFont="1" applyBorder="1" applyAlignment="1" applyProtection="1">
      <alignment vertical="center"/>
    </xf>
    <xf numFmtId="38" fontId="15" fillId="0" borderId="16" xfId="10" applyFont="1" applyBorder="1" applyAlignment="1" applyProtection="1">
      <alignment horizontal="center" vertical="center"/>
    </xf>
    <xf numFmtId="6" fontId="64" fillId="0" borderId="15" xfId="11" applyFont="1" applyBorder="1" applyAlignment="1" applyProtection="1">
      <alignment horizontal="right" vertical="center"/>
    </xf>
    <xf numFmtId="0" fontId="15" fillId="0" borderId="13" xfId="0" applyFont="1" applyBorder="1" applyProtection="1"/>
    <xf numFmtId="0" fontId="15" fillId="0" borderId="13" xfId="0" applyFont="1" applyBorder="1" applyAlignment="1" applyProtection="1">
      <alignment horizontal="center"/>
    </xf>
    <xf numFmtId="0" fontId="65" fillId="6" borderId="9" xfId="0" applyFont="1" applyFill="1" applyBorder="1" applyAlignment="1" applyProtection="1">
      <alignment horizontal="center" vertical="center"/>
    </xf>
    <xf numFmtId="0" fontId="65" fillId="0" borderId="17" xfId="0" applyFont="1" applyBorder="1" applyAlignment="1" applyProtection="1">
      <alignment horizontal="center" vertical="center"/>
    </xf>
    <xf numFmtId="38" fontId="65" fillId="0" borderId="19" xfId="10" applyFont="1" applyBorder="1" applyAlignment="1" applyProtection="1">
      <alignment vertical="center"/>
    </xf>
    <xf numFmtId="38" fontId="65" fillId="0" borderId="17" xfId="10" applyFont="1" applyBorder="1" applyAlignment="1" applyProtection="1">
      <alignment horizontal="center" vertical="center"/>
    </xf>
    <xf numFmtId="38" fontId="15" fillId="0" borderId="23" xfId="10" applyFont="1" applyBorder="1" applyAlignment="1" applyProtection="1">
      <alignment horizontal="right" vertical="center"/>
    </xf>
    <xf numFmtId="38" fontId="15" fillId="0" borderId="24" xfId="10" applyFont="1" applyBorder="1" applyAlignment="1" applyProtection="1">
      <alignment horizontal="center" vertical="center"/>
    </xf>
    <xf numFmtId="6" fontId="65" fillId="0" borderId="9" xfId="11" applyFont="1" applyBorder="1" applyAlignment="1" applyProtection="1">
      <alignment horizontal="right" vertical="center"/>
    </xf>
    <xf numFmtId="0" fontId="15" fillId="0" borderId="0" xfId="0" applyFont="1" applyBorder="1" applyAlignment="1" applyProtection="1">
      <alignment wrapText="1" shrinkToFit="1"/>
    </xf>
    <xf numFmtId="38" fontId="15" fillId="0" borderId="22" xfId="10" applyFont="1" applyBorder="1" applyAlignment="1" applyProtection="1">
      <alignment horizontal="right" vertical="center"/>
    </xf>
    <xf numFmtId="38" fontId="15" fillId="0" borderId="17" xfId="10" applyFont="1" applyBorder="1" applyAlignment="1" applyProtection="1">
      <alignment horizontal="center" vertical="center"/>
    </xf>
    <xf numFmtId="49" fontId="8" fillId="5" borderId="3" xfId="12" applyNumberFormat="1" applyFont="1" applyFill="1" applyBorder="1" applyAlignment="1" applyProtection="1">
      <alignment horizontal="center" vertical="center"/>
    </xf>
    <xf numFmtId="49" fontId="8" fillId="5" borderId="3" xfId="12" applyNumberFormat="1" applyFont="1" applyFill="1" applyBorder="1" applyAlignment="1" applyProtection="1">
      <alignment horizontal="center" vertical="center" shrinkToFit="1"/>
    </xf>
    <xf numFmtId="0" fontId="66" fillId="0" borderId="3" xfId="0" applyFont="1" applyFill="1" applyBorder="1" applyAlignment="1" applyProtection="1">
      <alignment horizontal="center" vertical="center" shrinkToFit="1"/>
      <protection locked="0"/>
    </xf>
    <xf numFmtId="0" fontId="67" fillId="0" borderId="3" xfId="12" applyFont="1" applyFill="1" applyBorder="1" applyAlignment="1" applyProtection="1">
      <alignment horizontal="center" vertical="center" shrinkToFit="1"/>
      <protection locked="0"/>
    </xf>
    <xf numFmtId="0" fontId="68" fillId="0" borderId="3" xfId="12" applyFont="1" applyFill="1" applyBorder="1" applyAlignment="1" applyProtection="1">
      <alignment horizontal="center" vertical="center" shrinkToFit="1"/>
      <protection locked="0"/>
    </xf>
    <xf numFmtId="0" fontId="68" fillId="0" borderId="3" xfId="12" applyFont="1" applyFill="1" applyBorder="1" applyAlignment="1" applyProtection="1">
      <alignment horizontal="left" vertical="center" shrinkToFit="1"/>
      <protection locked="0"/>
    </xf>
    <xf numFmtId="49" fontId="67" fillId="0" borderId="3" xfId="12" applyNumberFormat="1" applyFont="1" applyFill="1" applyBorder="1" applyAlignment="1" applyProtection="1">
      <alignment horizontal="right" vertical="center" shrinkToFit="1"/>
      <protection locked="0"/>
    </xf>
    <xf numFmtId="49" fontId="67" fillId="0" borderId="3" xfId="12" applyNumberFormat="1" applyFont="1" applyFill="1" applyBorder="1" applyAlignment="1" applyProtection="1">
      <alignment horizontal="center" vertical="center" shrinkToFit="1"/>
      <protection locked="0"/>
    </xf>
    <xf numFmtId="0" fontId="67" fillId="0" borderId="3" xfId="12" applyFont="1" applyFill="1" applyBorder="1" applyAlignment="1" applyProtection="1">
      <alignment vertical="center" shrinkToFit="1"/>
      <protection locked="0"/>
    </xf>
    <xf numFmtId="0" fontId="3" fillId="0" borderId="0" xfId="12" applyFont="1" applyAlignment="1" applyProtection="1">
      <alignment horizontal="center" vertical="center"/>
    </xf>
    <xf numFmtId="0" fontId="67" fillId="0" borderId="3" xfId="12" applyFont="1" applyBorder="1" applyAlignment="1" applyProtection="1">
      <alignment horizontal="center" vertical="center" shrinkToFit="1"/>
    </xf>
    <xf numFmtId="0" fontId="10" fillId="0" borderId="0" xfId="12" applyFont="1" applyAlignment="1" applyProtection="1">
      <alignment horizontal="center" vertical="center"/>
    </xf>
    <xf numFmtId="0" fontId="9" fillId="0" borderId="0" xfId="12" applyFont="1" applyAlignment="1" applyProtection="1">
      <alignment horizontal="center" vertical="center"/>
    </xf>
    <xf numFmtId="0" fontId="28" fillId="2" borderId="4" xfId="0" applyFont="1" applyFill="1" applyBorder="1" applyAlignment="1">
      <alignment horizontal="center" vertical="center"/>
    </xf>
    <xf numFmtId="0" fontId="28" fillId="2" borderId="0" xfId="0" applyFont="1" applyFill="1" applyBorder="1" applyAlignment="1">
      <alignment horizontal="center" vertical="center"/>
    </xf>
    <xf numFmtId="0" fontId="14" fillId="0" borderId="0" xfId="0" applyFont="1" applyAlignment="1">
      <alignment horizontal="left"/>
    </xf>
    <xf numFmtId="0" fontId="27" fillId="0" borderId="11" xfId="0" applyFont="1" applyBorder="1" applyAlignment="1">
      <alignment vertical="center" wrapText="1"/>
    </xf>
    <xf numFmtId="0" fontId="27" fillId="0" borderId="1" xfId="0" applyFont="1" applyBorder="1" applyAlignment="1">
      <alignment vertical="center" wrapText="1"/>
    </xf>
    <xf numFmtId="0" fontId="27" fillId="0" borderId="12" xfId="0" applyFont="1" applyBorder="1" applyAlignment="1">
      <alignment vertical="center" wrapText="1"/>
    </xf>
    <xf numFmtId="0" fontId="15" fillId="0" borderId="0" xfId="0" applyFont="1" applyAlignment="1">
      <alignment horizontal="left"/>
    </xf>
    <xf numFmtId="0" fontId="14" fillId="0" borderId="0" xfId="0" applyFont="1" applyAlignment="1">
      <alignment horizontal="left" wrapText="1"/>
    </xf>
    <xf numFmtId="0" fontId="14" fillId="4" borderId="6" xfId="0" applyFont="1" applyFill="1" applyBorder="1" applyAlignment="1">
      <alignment horizontal="center"/>
    </xf>
    <xf numFmtId="0" fontId="14" fillId="4" borderId="7" xfId="0" applyFont="1" applyFill="1" applyBorder="1" applyAlignment="1">
      <alignment horizontal="center"/>
    </xf>
    <xf numFmtId="0" fontId="31" fillId="3" borderId="11" xfId="0" applyFont="1" applyFill="1" applyBorder="1" applyAlignment="1">
      <alignment horizontal="center" vertical="center"/>
    </xf>
    <xf numFmtId="0" fontId="31" fillId="3" borderId="1" xfId="0" applyFont="1" applyFill="1" applyBorder="1" applyAlignment="1">
      <alignment horizontal="center" vertical="center"/>
    </xf>
    <xf numFmtId="0" fontId="31" fillId="3" borderId="12" xfId="0" applyFont="1" applyFill="1" applyBorder="1" applyAlignment="1">
      <alignment horizontal="center" vertical="center"/>
    </xf>
    <xf numFmtId="0" fontId="14" fillId="0" borderId="0" xfId="0" applyFont="1" applyBorder="1" applyAlignment="1">
      <alignment horizontal="right"/>
    </xf>
    <xf numFmtId="0" fontId="15" fillId="0" borderId="0" xfId="0" applyFont="1" applyAlignment="1">
      <alignment horizontal="left" vertical="center"/>
    </xf>
    <xf numFmtId="49" fontId="16" fillId="0" borderId="0" xfId="12" applyNumberFormat="1" applyFont="1" applyBorder="1" applyAlignment="1" applyProtection="1">
      <alignment horizontal="center" vertical="center"/>
    </xf>
    <xf numFmtId="0" fontId="3" fillId="0" borderId="3" xfId="12" applyFont="1" applyBorder="1" applyAlignment="1" applyProtection="1">
      <alignment horizontal="center" vertical="center" wrapText="1"/>
    </xf>
    <xf numFmtId="0" fontId="15" fillId="0" borderId="3" xfId="12" applyFont="1" applyBorder="1" applyAlignment="1" applyProtection="1">
      <alignment horizontal="center" vertical="center"/>
    </xf>
    <xf numFmtId="0" fontId="15" fillId="0" borderId="3" xfId="12" applyFont="1" applyBorder="1" applyAlignment="1" applyProtection="1">
      <alignment horizontal="center" vertical="center"/>
      <protection locked="0"/>
    </xf>
    <xf numFmtId="0" fontId="38" fillId="7" borderId="3" xfId="12" applyFont="1" applyFill="1" applyBorder="1" applyAlignment="1" applyProtection="1">
      <alignment horizontal="center" vertical="center"/>
    </xf>
    <xf numFmtId="0" fontId="54" fillId="0" borderId="0" xfId="12" applyFont="1" applyAlignment="1" applyProtection="1">
      <alignment horizontal="center" vertical="center"/>
    </xf>
    <xf numFmtId="0" fontId="39" fillId="0" borderId="3" xfId="12" applyFont="1" applyBorder="1" applyAlignment="1" applyProtection="1">
      <alignment horizontal="center" vertical="center"/>
      <protection locked="0"/>
    </xf>
    <xf numFmtId="0" fontId="25" fillId="0" borderId="0" xfId="12" applyFont="1" applyBorder="1" applyAlignment="1" applyProtection="1">
      <alignment horizontal="center" vertical="center"/>
    </xf>
    <xf numFmtId="0" fontId="3" fillId="0" borderId="3" xfId="12" applyFont="1" applyBorder="1" applyAlignment="1" applyProtection="1">
      <alignment horizontal="center" vertical="center"/>
    </xf>
    <xf numFmtId="0" fontId="49" fillId="0" borderId="3" xfId="14" applyFont="1" applyBorder="1" applyAlignment="1">
      <alignment horizontal="center" vertical="center"/>
    </xf>
    <xf numFmtId="0" fontId="47" fillId="8" borderId="0" xfId="14" applyFont="1" applyFill="1" applyAlignment="1">
      <alignment horizontal="center" vertical="center" wrapText="1" shrinkToFit="1"/>
    </xf>
    <xf numFmtId="0" fontId="47" fillId="8" borderId="0" xfId="14" applyFont="1" applyFill="1" applyAlignment="1">
      <alignment horizontal="center" vertical="center" shrinkToFit="1"/>
    </xf>
    <xf numFmtId="0" fontId="37" fillId="5" borderId="3" xfId="14" applyFont="1" applyFill="1" applyBorder="1" applyAlignment="1">
      <alignment horizontal="center" vertical="center"/>
    </xf>
    <xf numFmtId="0" fontId="51" fillId="5" borderId="3" xfId="14" applyFont="1" applyFill="1" applyBorder="1" applyAlignment="1">
      <alignment horizontal="center" vertical="center"/>
    </xf>
    <xf numFmtId="0" fontId="49" fillId="0" borderId="13" xfId="14" applyFont="1" applyBorder="1" applyAlignment="1">
      <alignment horizontal="center" vertical="center"/>
    </xf>
    <xf numFmtId="0" fontId="48" fillId="0" borderId="3" xfId="14" applyFont="1" applyBorder="1" applyAlignment="1">
      <alignment horizontal="center" vertical="center"/>
    </xf>
    <xf numFmtId="0" fontId="49" fillId="0" borderId="6" xfId="14" applyFont="1" applyBorder="1" applyAlignment="1">
      <alignment horizontal="center" vertical="center"/>
    </xf>
    <xf numFmtId="0" fontId="48" fillId="0" borderId="6" xfId="14" applyFont="1" applyBorder="1" applyAlignment="1">
      <alignment horizontal="center" vertical="center"/>
    </xf>
    <xf numFmtId="0" fontId="39" fillId="0" borderId="3" xfId="12" applyFont="1" applyBorder="1" applyAlignment="1" applyProtection="1">
      <alignment horizontal="center" vertical="center"/>
    </xf>
    <xf numFmtId="0" fontId="50" fillId="0" borderId="0" xfId="14" applyFont="1" applyAlignment="1">
      <alignment horizontal="center" vertical="center"/>
    </xf>
    <xf numFmtId="0" fontId="43" fillId="0" borderId="0" xfId="14" applyFont="1" applyAlignment="1">
      <alignment horizontal="center" vertical="center"/>
    </xf>
    <xf numFmtId="0" fontId="45" fillId="0" borderId="0" xfId="14" applyFont="1" applyAlignment="1">
      <alignment horizontal="center" vertical="center"/>
    </xf>
    <xf numFmtId="0" fontId="44" fillId="7" borderId="0" xfId="14" applyFont="1" applyFill="1" applyAlignment="1">
      <alignment horizontal="center" vertical="center"/>
    </xf>
    <xf numFmtId="0" fontId="39" fillId="0" borderId="0" xfId="14" applyFont="1" applyAlignment="1">
      <alignment horizontal="center" vertical="center" shrinkToFit="1"/>
    </xf>
    <xf numFmtId="0" fontId="62" fillId="7" borderId="3" xfId="0" applyFont="1" applyFill="1" applyBorder="1" applyAlignment="1" applyProtection="1">
      <alignment horizontal="center" vertical="center" wrapText="1"/>
    </xf>
    <xf numFmtId="6" fontId="64" fillId="0" borderId="26" xfId="11" applyFont="1" applyBorder="1" applyAlignment="1" applyProtection="1">
      <alignment horizontal="right" vertical="center"/>
    </xf>
    <xf numFmtId="6" fontId="64" fillId="0" borderId="19" xfId="11" applyFont="1" applyBorder="1" applyAlignment="1" applyProtection="1">
      <alignment horizontal="right" vertical="center"/>
    </xf>
    <xf numFmtId="6" fontId="64" fillId="0" borderId="25" xfId="11" applyFont="1" applyBorder="1" applyAlignment="1" applyProtection="1">
      <alignment horizontal="right" vertical="center"/>
    </xf>
    <xf numFmtId="0" fontId="15" fillId="10" borderId="3" xfId="0" applyFont="1" applyFill="1" applyBorder="1" applyAlignment="1" applyProtection="1">
      <alignment horizontal="center" vertical="center"/>
    </xf>
    <xf numFmtId="0" fontId="15" fillId="6" borderId="3" xfId="0" applyFont="1" applyFill="1" applyBorder="1" applyAlignment="1" applyProtection="1">
      <alignment horizontal="center" vertical="center" shrinkToFit="1"/>
    </xf>
    <xf numFmtId="0" fontId="15" fillId="10" borderId="3" xfId="0" applyFont="1" applyFill="1" applyBorder="1" applyAlignment="1" applyProtection="1">
      <alignment horizontal="center" vertical="center" shrinkToFit="1"/>
    </xf>
    <xf numFmtId="0" fontId="15" fillId="9" borderId="3" xfId="0" applyFont="1" applyFill="1" applyBorder="1" applyAlignment="1" applyProtection="1">
      <alignment horizontal="center" vertical="center"/>
      <protection locked="0"/>
    </xf>
    <xf numFmtId="0" fontId="15" fillId="10" borderId="8" xfId="0" applyFont="1" applyFill="1" applyBorder="1" applyAlignment="1" applyProtection="1">
      <alignment horizontal="center" vertical="center" textRotation="255"/>
    </xf>
    <xf numFmtId="0" fontId="15" fillId="10" borderId="9" xfId="0" applyFont="1" applyFill="1" applyBorder="1" applyAlignment="1" applyProtection="1">
      <alignment horizontal="center" vertical="center" textRotation="255"/>
    </xf>
    <xf numFmtId="0" fontId="62" fillId="7" borderId="0" xfId="0" applyFont="1" applyFill="1" applyAlignment="1" applyProtection="1">
      <alignment horizontal="center" vertical="center" shrinkToFit="1"/>
    </xf>
    <xf numFmtId="0" fontId="55" fillId="0" borderId="0" xfId="0" applyFont="1" applyAlignment="1" applyProtection="1">
      <alignment horizontal="center" vertical="center"/>
    </xf>
    <xf numFmtId="0" fontId="55" fillId="0" borderId="3" xfId="0" applyFont="1" applyBorder="1" applyAlignment="1" applyProtection="1">
      <alignment horizontal="center" vertical="center"/>
    </xf>
    <xf numFmtId="0" fontId="55" fillId="0" borderId="6" xfId="0" applyFont="1" applyBorder="1" applyAlignment="1" applyProtection="1">
      <alignment horizontal="center" vertical="center"/>
    </xf>
    <xf numFmtId="0" fontId="15" fillId="0" borderId="0" xfId="0" applyFont="1" applyBorder="1" applyAlignment="1" applyProtection="1">
      <alignment horizontal="left" vertical="top" wrapText="1"/>
    </xf>
    <xf numFmtId="6" fontId="63" fillId="0" borderId="3" xfId="0" applyNumberFormat="1" applyFont="1" applyBorder="1" applyAlignment="1" applyProtection="1">
      <alignment horizontal="center" vertical="center" wrapText="1"/>
    </xf>
    <xf numFmtId="0" fontId="15" fillId="0" borderId="3" xfId="0" applyFont="1" applyBorder="1" applyAlignment="1" applyProtection="1">
      <alignment horizontal="center"/>
    </xf>
    <xf numFmtId="38" fontId="52" fillId="5" borderId="28" xfId="17" applyFont="1" applyFill="1" applyBorder="1" applyAlignment="1" applyProtection="1">
      <alignment horizontal="right" vertical="center"/>
    </xf>
    <xf numFmtId="38" fontId="52" fillId="5" borderId="29" xfId="17" applyFont="1" applyFill="1" applyBorder="1" applyAlignment="1" applyProtection="1">
      <alignment horizontal="right" vertical="center"/>
    </xf>
    <xf numFmtId="38" fontId="52" fillId="5" borderId="30" xfId="17" applyFont="1" applyFill="1" applyBorder="1" applyAlignment="1" applyProtection="1">
      <alignment horizontal="right" vertical="center"/>
    </xf>
    <xf numFmtId="0" fontId="52" fillId="5" borderId="7" xfId="0" applyFont="1" applyFill="1" applyBorder="1" applyAlignment="1" applyProtection="1">
      <alignment horizontal="center" vertical="center"/>
    </xf>
    <xf numFmtId="0" fontId="52" fillId="5" borderId="3" xfId="0" applyFont="1" applyFill="1" applyBorder="1" applyAlignment="1" applyProtection="1">
      <alignment horizontal="center" vertical="center"/>
    </xf>
    <xf numFmtId="0" fontId="52" fillId="10" borderId="2" xfId="0" applyFont="1" applyFill="1" applyBorder="1" applyAlignment="1" applyProtection="1">
      <alignment horizontal="center" vertical="center"/>
    </xf>
    <xf numFmtId="38" fontId="59" fillId="10" borderId="28" xfId="17" applyFont="1" applyFill="1" applyBorder="1" applyAlignment="1" applyProtection="1">
      <alignment horizontal="right" vertical="center"/>
    </xf>
    <xf numFmtId="38" fontId="59" fillId="10" borderId="29" xfId="17" applyFont="1" applyFill="1" applyBorder="1" applyAlignment="1" applyProtection="1">
      <alignment horizontal="right" vertical="center"/>
    </xf>
    <xf numFmtId="38" fontId="59" fillId="10" borderId="30" xfId="17" applyFont="1" applyFill="1" applyBorder="1" applyAlignment="1" applyProtection="1">
      <alignment horizontal="right" vertical="center"/>
    </xf>
    <xf numFmtId="0" fontId="52" fillId="10" borderId="7" xfId="0" applyFont="1" applyFill="1" applyBorder="1" applyAlignment="1" applyProtection="1">
      <alignment horizontal="center" vertical="center"/>
    </xf>
    <xf numFmtId="0" fontId="52" fillId="10" borderId="3" xfId="0" applyFont="1" applyFill="1" applyBorder="1" applyAlignment="1" applyProtection="1">
      <alignment horizontal="center" vertical="center"/>
    </xf>
    <xf numFmtId="38" fontId="52" fillId="5" borderId="3" xfId="17" applyFont="1" applyFill="1" applyBorder="1" applyAlignment="1" applyProtection="1">
      <alignment horizontal="center" vertical="center" textRotation="255"/>
    </xf>
    <xf numFmtId="38" fontId="52" fillId="5" borderId="6" xfId="17" applyFont="1" applyFill="1" applyBorder="1" applyAlignment="1" applyProtection="1">
      <alignment horizontal="center" vertical="center" textRotation="255"/>
    </xf>
    <xf numFmtId="38" fontId="52" fillId="5" borderId="7" xfId="17" applyFont="1" applyFill="1" applyBorder="1" applyAlignment="1" applyProtection="1">
      <alignment horizontal="center" vertical="center"/>
    </xf>
    <xf numFmtId="38" fontId="52" fillId="5" borderId="3" xfId="17" applyFont="1" applyFill="1" applyBorder="1" applyAlignment="1" applyProtection="1">
      <alignment horizontal="center" vertical="center"/>
    </xf>
    <xf numFmtId="38" fontId="52" fillId="5" borderId="6" xfId="17" applyFont="1" applyFill="1" applyBorder="1" applyAlignment="1" applyProtection="1">
      <alignment horizontal="center" vertical="center"/>
    </xf>
    <xf numFmtId="38" fontId="52" fillId="10" borderId="10" xfId="17" applyFont="1" applyFill="1" applyBorder="1" applyAlignment="1" applyProtection="1">
      <alignment horizontal="center" vertical="center" textRotation="255"/>
    </xf>
    <xf numFmtId="38" fontId="52" fillId="10" borderId="27" xfId="17" applyFont="1" applyFill="1" applyBorder="1" applyAlignment="1" applyProtection="1">
      <alignment horizontal="center" vertical="center" textRotation="255"/>
    </xf>
    <xf numFmtId="38" fontId="52" fillId="10" borderId="4" xfId="17" applyFont="1" applyFill="1" applyBorder="1" applyAlignment="1" applyProtection="1">
      <alignment horizontal="center" vertical="center" textRotation="255"/>
    </xf>
    <xf numFmtId="38" fontId="52" fillId="10" borderId="0" xfId="17" applyFont="1" applyFill="1" applyBorder="1" applyAlignment="1" applyProtection="1">
      <alignment horizontal="center" vertical="center" textRotation="255"/>
    </xf>
    <xf numFmtId="38" fontId="52" fillId="10" borderId="17" xfId="17" applyFont="1" applyFill="1" applyBorder="1" applyAlignment="1" applyProtection="1">
      <alignment horizontal="center" vertical="center" textRotation="255"/>
    </xf>
    <xf numFmtId="38" fontId="52" fillId="10" borderId="5" xfId="17" applyFont="1" applyFill="1" applyBorder="1" applyAlignment="1" applyProtection="1">
      <alignment horizontal="center" vertical="center" textRotation="255"/>
    </xf>
    <xf numFmtId="38" fontId="52" fillId="0" borderId="2" xfId="17" applyFont="1" applyBorder="1" applyAlignment="1" applyProtection="1">
      <alignment horizontal="center" vertical="center"/>
    </xf>
    <xf numFmtId="0" fontId="52" fillId="0" borderId="2" xfId="0" applyFont="1" applyBorder="1" applyAlignment="1" applyProtection="1">
      <alignment horizontal="center" vertical="center"/>
    </xf>
    <xf numFmtId="38" fontId="52" fillId="0" borderId="3" xfId="17" applyFont="1" applyBorder="1" applyAlignment="1" applyProtection="1">
      <alignment horizontal="center" vertical="center"/>
    </xf>
    <xf numFmtId="38" fontId="52" fillId="0" borderId="6" xfId="17" applyFont="1" applyBorder="1" applyAlignment="1" applyProtection="1">
      <alignment horizontal="center" vertical="center"/>
    </xf>
    <xf numFmtId="38" fontId="52" fillId="0" borderId="7" xfId="17" applyFont="1" applyBorder="1" applyAlignment="1" applyProtection="1">
      <alignment horizontal="right" vertical="center"/>
    </xf>
    <xf numFmtId="38" fontId="52" fillId="0" borderId="3" xfId="17" applyFont="1" applyBorder="1" applyAlignment="1" applyProtection="1">
      <alignment horizontal="right" vertical="center"/>
    </xf>
    <xf numFmtId="38" fontId="52" fillId="0" borderId="6" xfId="17" applyFont="1" applyBorder="1" applyAlignment="1" applyProtection="1">
      <alignment horizontal="right" vertical="center"/>
    </xf>
    <xf numFmtId="0" fontId="52" fillId="0" borderId="7" xfId="0" applyFont="1" applyBorder="1" applyAlignment="1" applyProtection="1">
      <alignment horizontal="center" vertical="center"/>
    </xf>
    <xf numFmtId="0" fontId="52" fillId="0" borderId="3" xfId="0" applyFont="1" applyBorder="1" applyAlignment="1" applyProtection="1">
      <alignment horizontal="center" vertical="center"/>
    </xf>
    <xf numFmtId="38" fontId="52" fillId="0" borderId="26" xfId="17" applyFont="1" applyBorder="1" applyAlignment="1" applyProtection="1">
      <alignment horizontal="right" vertical="center"/>
    </xf>
    <xf numFmtId="38" fontId="52" fillId="0" borderId="8" xfId="17" applyFont="1" applyBorder="1" applyAlignment="1" applyProtection="1">
      <alignment horizontal="right" vertical="center"/>
    </xf>
    <xf numFmtId="38" fontId="52" fillId="0" borderId="10" xfId="17" applyFont="1" applyBorder="1" applyAlignment="1" applyProtection="1">
      <alignment horizontal="right" vertical="center"/>
    </xf>
    <xf numFmtId="38" fontId="52" fillId="11" borderId="10" xfId="17" applyFont="1" applyFill="1" applyBorder="1" applyAlignment="1" applyProtection="1">
      <alignment horizontal="center" vertical="center" textRotation="255"/>
    </xf>
    <xf numFmtId="38" fontId="52" fillId="11" borderId="27" xfId="17" applyFont="1" applyFill="1" applyBorder="1" applyAlignment="1" applyProtection="1">
      <alignment horizontal="center" vertical="center" textRotation="255"/>
    </xf>
    <xf numFmtId="38" fontId="52" fillId="11" borderId="4" xfId="17" applyFont="1" applyFill="1" applyBorder="1" applyAlignment="1" applyProtection="1">
      <alignment horizontal="center" vertical="center" textRotation="255"/>
    </xf>
    <xf numFmtId="38" fontId="52" fillId="11" borderId="0" xfId="17" applyFont="1" applyFill="1" applyBorder="1" applyAlignment="1" applyProtection="1">
      <alignment horizontal="center" vertical="center" textRotation="255"/>
    </xf>
    <xf numFmtId="38" fontId="52" fillId="11" borderId="17" xfId="17" applyFont="1" applyFill="1" applyBorder="1" applyAlignment="1" applyProtection="1">
      <alignment horizontal="center" vertical="center" textRotation="255"/>
    </xf>
    <xf numFmtId="38" fontId="52" fillId="11" borderId="5" xfId="17" applyFont="1" applyFill="1" applyBorder="1" applyAlignment="1" applyProtection="1">
      <alignment horizontal="center" vertical="center" textRotation="255"/>
    </xf>
    <xf numFmtId="38" fontId="59" fillId="11" borderId="28" xfId="17" applyFont="1" applyFill="1" applyBorder="1" applyAlignment="1" applyProtection="1">
      <alignment horizontal="right" vertical="center"/>
    </xf>
    <xf numFmtId="38" fontId="59" fillId="11" borderId="29" xfId="17" applyFont="1" applyFill="1" applyBorder="1" applyAlignment="1" applyProtection="1">
      <alignment horizontal="right" vertical="center"/>
    </xf>
    <xf numFmtId="38" fontId="59" fillId="11" borderId="30" xfId="17" applyFont="1" applyFill="1" applyBorder="1" applyAlignment="1" applyProtection="1">
      <alignment horizontal="right" vertical="center"/>
    </xf>
    <xf numFmtId="0" fontId="52" fillId="11" borderId="7" xfId="0" applyFont="1" applyFill="1" applyBorder="1" applyAlignment="1" applyProtection="1">
      <alignment horizontal="center" vertical="center"/>
    </xf>
    <xf numFmtId="0" fontId="52" fillId="11" borderId="3" xfId="0" applyFont="1" applyFill="1" applyBorder="1" applyAlignment="1" applyProtection="1">
      <alignment horizontal="center" vertical="center"/>
    </xf>
    <xf numFmtId="0" fontId="52" fillId="11" borderId="2" xfId="0" applyFont="1" applyFill="1" applyBorder="1" applyAlignment="1" applyProtection="1">
      <alignment horizontal="center" vertical="center"/>
    </xf>
    <xf numFmtId="38" fontId="52" fillId="0" borderId="2" xfId="17" applyFont="1" applyBorder="1" applyAlignment="1" applyProtection="1">
      <alignment horizontal="right" vertical="center"/>
    </xf>
    <xf numFmtId="38" fontId="52" fillId="0" borderId="27" xfId="17" applyFont="1" applyBorder="1" applyAlignment="1" applyProtection="1">
      <alignment horizontal="right" vertical="center"/>
    </xf>
    <xf numFmtId="38" fontId="52" fillId="0" borderId="5" xfId="17" applyFont="1" applyBorder="1" applyAlignment="1" applyProtection="1">
      <alignment horizontal="right" vertical="center"/>
    </xf>
    <xf numFmtId="0" fontId="56" fillId="0" borderId="3" xfId="12" applyFont="1" applyBorder="1" applyAlignment="1" applyProtection="1">
      <alignment horizontal="center" vertical="center"/>
    </xf>
    <xf numFmtId="0" fontId="57" fillId="0" borderId="3" xfId="0" applyFont="1" applyBorder="1" applyAlignment="1" applyProtection="1">
      <alignment horizontal="center" vertical="center"/>
    </xf>
    <xf numFmtId="0" fontId="53" fillId="7" borderId="0" xfId="0" applyFont="1" applyFill="1" applyAlignment="1" applyProtection="1">
      <alignment horizontal="center" vertical="center"/>
    </xf>
    <xf numFmtId="0" fontId="58" fillId="0" borderId="0" xfId="0" applyFont="1" applyAlignment="1" applyProtection="1">
      <alignment horizontal="center" vertical="center"/>
    </xf>
    <xf numFmtId="0" fontId="58" fillId="0" borderId="3" xfId="0" applyFont="1" applyBorder="1" applyAlignment="1" applyProtection="1">
      <alignment horizontal="center" vertical="center"/>
    </xf>
    <xf numFmtId="0" fontId="58" fillId="0" borderId="6" xfId="0" applyFont="1" applyBorder="1" applyAlignment="1" applyProtection="1">
      <alignment horizontal="center" vertical="center"/>
    </xf>
    <xf numFmtId="0" fontId="58" fillId="0" borderId="7" xfId="0" applyFont="1" applyBorder="1" applyAlignment="1" applyProtection="1">
      <alignment horizontal="center" vertical="center"/>
    </xf>
    <xf numFmtId="38" fontId="60" fillId="0" borderId="3" xfId="0" applyNumberFormat="1" applyFont="1" applyBorder="1" applyAlignment="1" applyProtection="1">
      <alignment horizontal="center" vertical="center"/>
    </xf>
    <xf numFmtId="0" fontId="60" fillId="0" borderId="3" xfId="0" applyFont="1" applyBorder="1" applyAlignment="1" applyProtection="1">
      <alignment horizontal="center" vertical="center"/>
    </xf>
    <xf numFmtId="0" fontId="34" fillId="5" borderId="3" xfId="13" applyFont="1" applyFill="1" applyBorder="1" applyAlignment="1" applyProtection="1">
      <alignment horizontal="center" vertical="center" shrinkToFit="1"/>
    </xf>
    <xf numFmtId="0" fontId="34" fillId="0" borderId="3" xfId="13" applyFont="1" applyBorder="1" applyAlignment="1" applyProtection="1">
      <alignment horizontal="center" vertical="center" shrinkToFit="1"/>
      <protection locked="0"/>
    </xf>
    <xf numFmtId="0" fontId="7" fillId="0" borderId="3" xfId="13" applyFont="1" applyBorder="1" applyAlignment="1" applyProtection="1">
      <alignment horizontal="center" vertical="center" shrinkToFit="1"/>
      <protection locked="0"/>
    </xf>
    <xf numFmtId="0" fontId="61" fillId="7" borderId="0" xfId="13" applyFont="1" applyFill="1" applyAlignment="1" applyProtection="1">
      <alignment horizontal="center" vertical="center"/>
    </xf>
    <xf numFmtId="0" fontId="37" fillId="0" borderId="3" xfId="13" applyFont="1" applyBorder="1" applyAlignment="1" applyProtection="1">
      <alignment horizontal="center" vertical="center"/>
    </xf>
    <xf numFmtId="0" fontId="43" fillId="0" borderId="3" xfId="13" applyFont="1" applyBorder="1" applyAlignment="1" applyProtection="1">
      <alignment horizontal="center" vertical="center"/>
    </xf>
    <xf numFmtId="0" fontId="43" fillId="0" borderId="0" xfId="13" applyFont="1" applyAlignment="1" applyProtection="1">
      <alignment horizontal="center" vertical="center"/>
    </xf>
    <xf numFmtId="0" fontId="7" fillId="5" borderId="3" xfId="13" applyFont="1" applyFill="1" applyBorder="1" applyAlignment="1" applyProtection="1">
      <alignment horizontal="center" vertical="center" shrinkToFit="1"/>
    </xf>
  </cellXfs>
  <cellStyles count="18">
    <cellStyle name="Calc Currency (0)" xfId="1"/>
    <cellStyle name="entry" xfId="2"/>
    <cellStyle name="Header1" xfId="3"/>
    <cellStyle name="Header2" xfId="4"/>
    <cellStyle name="Normal_#18-Internet" xfId="5"/>
    <cellStyle name="price" xfId="6"/>
    <cellStyle name="revised" xfId="7"/>
    <cellStyle name="section" xfId="8"/>
    <cellStyle name="title" xfId="9"/>
    <cellStyle name="桁区切り" xfId="17" builtinId="6"/>
    <cellStyle name="桁区切り 2" xfId="10"/>
    <cellStyle name="通貨 2" xfId="11"/>
    <cellStyle name="標準" xfId="0" builtinId="0"/>
    <cellStyle name="標準 2" xfId="12"/>
    <cellStyle name="標準 2 2" xfId="13"/>
    <cellStyle name="標準 3" xfId="14"/>
    <cellStyle name="標準 4" xfId="15"/>
    <cellStyle name="未定義" xfId="16"/>
  </cellStyles>
  <dxfs count="12">
    <dxf>
      <font>
        <color theme="0"/>
      </font>
    </dxf>
    <dxf>
      <font>
        <color theme="0"/>
      </font>
    </dxf>
    <dxf>
      <font>
        <b/>
        <i val="0"/>
        <color rgb="FFFF000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colors>
    <mruColors>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81"/>
  <sheetViews>
    <sheetView view="pageBreakPreview" zoomScaleNormal="85" zoomScaleSheetLayoutView="100" workbookViewId="0">
      <selection activeCell="A15" sqref="A15:O15"/>
    </sheetView>
  </sheetViews>
  <sheetFormatPr defaultColWidth="0" defaultRowHeight="12" zeroHeight="1"/>
  <cols>
    <col min="1" max="1" width="2.5" style="26" customWidth="1"/>
    <col min="2" max="15" width="6" style="26" customWidth="1"/>
    <col min="16" max="16" width="3" style="26" customWidth="1"/>
    <col min="17" max="16384" width="9" style="26" hidden="1"/>
  </cols>
  <sheetData>
    <row r="1" spans="1:15" ht="30.75" customHeight="1" thickBot="1">
      <c r="A1" s="131" t="s">
        <v>71</v>
      </c>
      <c r="B1" s="132"/>
      <c r="C1" s="132"/>
      <c r="D1" s="132"/>
      <c r="E1" s="132"/>
      <c r="F1" s="132"/>
      <c r="G1" s="132"/>
      <c r="H1" s="132"/>
      <c r="I1" s="132"/>
      <c r="J1" s="132"/>
      <c r="K1" s="132"/>
      <c r="L1" s="132"/>
      <c r="M1" s="132"/>
      <c r="N1" s="132"/>
      <c r="O1" s="133"/>
    </row>
    <row r="2" spans="1:15">
      <c r="A2" s="134" t="s">
        <v>69</v>
      </c>
      <c r="B2" s="134"/>
      <c r="C2" s="134"/>
      <c r="D2" s="134"/>
      <c r="E2" s="134"/>
      <c r="F2" s="134"/>
      <c r="G2" s="134"/>
      <c r="H2" s="134"/>
      <c r="I2" s="134"/>
      <c r="J2" s="134"/>
      <c r="K2" s="134"/>
      <c r="L2" s="134"/>
      <c r="M2" s="134"/>
      <c r="N2" s="134"/>
      <c r="O2" s="134"/>
    </row>
    <row r="3" spans="1:15">
      <c r="A3" s="26" t="s">
        <v>75</v>
      </c>
    </row>
    <row r="4" spans="1:15">
      <c r="A4" s="28" t="s">
        <v>76</v>
      </c>
      <c r="B4" s="28"/>
      <c r="C4" s="28"/>
      <c r="D4" s="28"/>
      <c r="E4" s="28"/>
      <c r="F4" s="28"/>
      <c r="G4" s="28"/>
      <c r="H4" s="28"/>
      <c r="I4" s="28"/>
      <c r="J4" s="28"/>
      <c r="K4" s="28"/>
      <c r="L4" s="28"/>
      <c r="M4" s="28"/>
      <c r="N4" s="28"/>
      <c r="O4" s="28"/>
    </row>
    <row r="5" spans="1:15">
      <c r="A5" s="123" t="s">
        <v>80</v>
      </c>
      <c r="B5" s="123"/>
      <c r="C5" s="123"/>
      <c r="D5" s="123"/>
      <c r="E5" s="123"/>
      <c r="F5" s="123"/>
      <c r="G5" s="123"/>
      <c r="H5" s="123"/>
      <c r="I5" s="123"/>
      <c r="J5" s="123"/>
      <c r="K5" s="123"/>
      <c r="L5" s="123"/>
      <c r="M5" s="123"/>
      <c r="N5" s="123"/>
      <c r="O5" s="123"/>
    </row>
    <row r="6" spans="1:15" ht="13.5" customHeight="1">
      <c r="A6" s="123" t="s">
        <v>77</v>
      </c>
      <c r="B6" s="123"/>
      <c r="C6" s="123"/>
      <c r="D6" s="123"/>
      <c r="E6" s="123"/>
      <c r="F6" s="123"/>
      <c r="G6" s="123"/>
      <c r="H6" s="123"/>
      <c r="I6" s="123"/>
      <c r="J6" s="123"/>
      <c r="K6" s="123"/>
      <c r="L6" s="123"/>
      <c r="M6" s="123"/>
      <c r="N6" s="123"/>
      <c r="O6" s="123"/>
    </row>
    <row r="7" spans="1:15" ht="5.25" customHeight="1">
      <c r="A7" s="27"/>
      <c r="B7" s="27"/>
      <c r="C7" s="27"/>
      <c r="D7" s="27"/>
      <c r="E7" s="27"/>
      <c r="F7" s="27"/>
      <c r="G7" s="27"/>
      <c r="H7" s="27"/>
      <c r="I7" s="27"/>
      <c r="J7" s="27"/>
      <c r="K7" s="27"/>
      <c r="L7" s="27"/>
      <c r="M7" s="27"/>
      <c r="N7" s="27"/>
      <c r="O7" s="27"/>
    </row>
    <row r="8" spans="1:15">
      <c r="A8" s="28" t="s">
        <v>78</v>
      </c>
      <c r="B8" s="28"/>
      <c r="C8" s="28"/>
      <c r="D8" s="28"/>
      <c r="E8" s="28"/>
      <c r="F8" s="28"/>
      <c r="G8" s="28"/>
      <c r="H8" s="28"/>
      <c r="I8" s="28"/>
      <c r="J8" s="28"/>
      <c r="K8" s="28"/>
      <c r="L8" s="28"/>
      <c r="M8" s="28"/>
      <c r="N8" s="28"/>
      <c r="O8" s="28"/>
    </row>
    <row r="9" spans="1:15">
      <c r="A9" s="123" t="s">
        <v>79</v>
      </c>
      <c r="B9" s="123"/>
      <c r="C9" s="123"/>
      <c r="D9" s="123"/>
      <c r="E9" s="123"/>
      <c r="F9" s="123"/>
      <c r="G9" s="123"/>
      <c r="H9" s="123"/>
      <c r="I9" s="123"/>
      <c r="J9" s="123"/>
      <c r="K9" s="123"/>
      <c r="L9" s="123"/>
      <c r="M9" s="123"/>
      <c r="N9" s="123"/>
      <c r="O9" s="123"/>
    </row>
    <row r="10" spans="1:15" ht="13.5" customHeight="1" thickBot="1">
      <c r="A10" s="123" t="s">
        <v>81</v>
      </c>
      <c r="B10" s="123"/>
      <c r="C10" s="123"/>
      <c r="D10" s="123"/>
      <c r="E10" s="123"/>
      <c r="F10" s="123"/>
      <c r="G10" s="123"/>
      <c r="H10" s="123"/>
      <c r="I10" s="123"/>
      <c r="J10" s="123"/>
      <c r="K10" s="123"/>
      <c r="L10" s="123"/>
      <c r="M10" s="123"/>
      <c r="N10" s="123"/>
      <c r="O10" s="123"/>
    </row>
    <row r="11" spans="1:15" s="23" customFormat="1" ht="54" customHeight="1" thickBot="1">
      <c r="A11" s="124" t="s">
        <v>70</v>
      </c>
      <c r="B11" s="125"/>
      <c r="C11" s="125"/>
      <c r="D11" s="125"/>
      <c r="E11" s="125"/>
      <c r="F11" s="125"/>
      <c r="G11" s="125"/>
      <c r="H11" s="125"/>
      <c r="I11" s="125"/>
      <c r="J11" s="125"/>
      <c r="K11" s="125"/>
      <c r="L11" s="125"/>
      <c r="M11" s="125"/>
      <c r="N11" s="125"/>
      <c r="O11" s="126"/>
    </row>
    <row r="12" spans="1:15"/>
    <row r="13" spans="1:15">
      <c r="A13" s="128" t="s">
        <v>72</v>
      </c>
      <c r="B13" s="128"/>
      <c r="C13" s="128"/>
      <c r="D13" s="128"/>
      <c r="E13" s="128"/>
      <c r="F13" s="128"/>
      <c r="G13" s="128"/>
      <c r="H13" s="128"/>
      <c r="I13" s="128"/>
      <c r="J13" s="128"/>
      <c r="K13" s="128"/>
      <c r="L13" s="128"/>
      <c r="M13" s="128"/>
      <c r="N13" s="128"/>
      <c r="O13" s="128"/>
    </row>
    <row r="14" spans="1:15">
      <c r="A14" s="128" t="s">
        <v>73</v>
      </c>
      <c r="B14" s="128"/>
      <c r="C14" s="128"/>
      <c r="D14" s="128"/>
      <c r="E14" s="128"/>
      <c r="F14" s="128"/>
      <c r="G14" s="128"/>
      <c r="H14" s="128"/>
      <c r="I14" s="128"/>
      <c r="J14" s="128"/>
      <c r="K14" s="128"/>
      <c r="L14" s="128"/>
      <c r="M14" s="128"/>
      <c r="N14" s="128"/>
      <c r="O14" s="128"/>
    </row>
    <row r="15" spans="1:15">
      <c r="A15" s="128" t="s">
        <v>74</v>
      </c>
      <c r="B15" s="128"/>
      <c r="C15" s="128"/>
      <c r="D15" s="128"/>
      <c r="E15" s="128"/>
      <c r="F15" s="128"/>
      <c r="G15" s="128"/>
      <c r="H15" s="128"/>
      <c r="I15" s="128"/>
      <c r="J15" s="128"/>
      <c r="K15" s="128"/>
      <c r="L15" s="128"/>
      <c r="M15" s="128"/>
      <c r="N15" s="128"/>
      <c r="O15" s="128"/>
    </row>
    <row r="16" spans="1:15">
      <c r="A16" s="128"/>
      <c r="B16" s="128"/>
      <c r="C16" s="128"/>
      <c r="D16" s="128"/>
      <c r="E16" s="128"/>
      <c r="F16" s="128"/>
      <c r="G16" s="128"/>
      <c r="H16" s="128"/>
      <c r="I16" s="128"/>
      <c r="J16" s="128"/>
      <c r="K16" s="128"/>
      <c r="L16" s="128"/>
      <c r="M16" s="128"/>
      <c r="N16" s="128"/>
      <c r="O16" s="128"/>
    </row>
    <row r="17" spans="1:15">
      <c r="A17" s="123" t="s">
        <v>26</v>
      </c>
      <c r="B17" s="123"/>
      <c r="C17" s="123"/>
      <c r="D17" s="123"/>
      <c r="E17" s="123"/>
      <c r="F17" s="123"/>
      <c r="G17" s="123"/>
      <c r="H17" s="123"/>
      <c r="I17" s="123"/>
      <c r="J17" s="123"/>
      <c r="K17" s="123"/>
      <c r="L17" s="123"/>
      <c r="M17" s="123"/>
      <c r="N17" s="123"/>
      <c r="O17" s="123"/>
    </row>
    <row r="18" spans="1:15">
      <c r="A18" s="123" t="s">
        <v>83</v>
      </c>
      <c r="B18" s="123"/>
      <c r="C18" s="123"/>
      <c r="D18" s="123"/>
      <c r="E18" s="123"/>
      <c r="F18" s="123"/>
      <c r="G18" s="123"/>
      <c r="H18" s="123"/>
      <c r="I18" s="123"/>
      <c r="J18" s="123"/>
      <c r="K18" s="123"/>
      <c r="L18" s="123"/>
      <c r="M18" s="123"/>
      <c r="N18" s="123"/>
      <c r="O18" s="123"/>
    </row>
    <row r="19" spans="1:15">
      <c r="A19" s="123" t="s">
        <v>82</v>
      </c>
      <c r="B19" s="123"/>
      <c r="C19" s="123"/>
      <c r="D19" s="123"/>
      <c r="E19" s="123"/>
      <c r="F19" s="123"/>
      <c r="G19" s="123"/>
      <c r="H19" s="123"/>
      <c r="I19" s="123"/>
      <c r="J19" s="123"/>
      <c r="K19" s="123"/>
      <c r="L19" s="123"/>
      <c r="M19" s="123"/>
      <c r="N19" s="123"/>
      <c r="O19" s="123"/>
    </row>
    <row r="20" spans="1:15"/>
    <row r="21" spans="1:15">
      <c r="A21" s="129" t="s">
        <v>14</v>
      </c>
      <c r="B21" s="130"/>
    </row>
    <row r="22" spans="1:15">
      <c r="B22" s="26" t="s">
        <v>27</v>
      </c>
    </row>
    <row r="23" spans="1:15"/>
    <row r="24" spans="1:15">
      <c r="A24" s="129" t="s">
        <v>2</v>
      </c>
      <c r="B24" s="130"/>
    </row>
    <row r="25" spans="1:15" ht="14.25" customHeight="1">
      <c r="B25" s="123" t="s">
        <v>60</v>
      </c>
      <c r="C25" s="123"/>
      <c r="D25" s="123"/>
      <c r="E25" s="123"/>
      <c r="F25" s="123"/>
      <c r="G25" s="123"/>
      <c r="H25" s="123"/>
      <c r="I25" s="123"/>
      <c r="J25" s="123"/>
      <c r="K25" s="123"/>
      <c r="L25" s="123"/>
      <c r="M25" s="123"/>
      <c r="N25" s="123"/>
      <c r="O25" s="123"/>
    </row>
    <row r="26" spans="1:15" ht="14.25" customHeight="1">
      <c r="B26" s="123" t="s">
        <v>28</v>
      </c>
      <c r="C26" s="123"/>
      <c r="D26" s="123"/>
      <c r="E26" s="123"/>
      <c r="F26" s="123"/>
      <c r="G26" s="123"/>
      <c r="H26" s="123"/>
      <c r="I26" s="123"/>
      <c r="J26" s="123"/>
      <c r="K26" s="123"/>
      <c r="L26" s="123"/>
      <c r="M26" s="123"/>
      <c r="N26" s="123"/>
      <c r="O26" s="123"/>
    </row>
    <row r="27" spans="1:15" ht="14.25" customHeight="1">
      <c r="B27" s="29" t="s">
        <v>29</v>
      </c>
      <c r="C27" s="127" t="s">
        <v>84</v>
      </c>
      <c r="D27" s="127"/>
      <c r="E27" s="127"/>
      <c r="F27" s="127"/>
      <c r="G27" s="127"/>
      <c r="H27" s="127"/>
      <c r="I27" s="127"/>
      <c r="J27" s="127"/>
      <c r="K27" s="127"/>
      <c r="L27" s="127"/>
      <c r="M27" s="127"/>
      <c r="N27" s="127"/>
      <c r="O27" s="127"/>
    </row>
    <row r="28" spans="1:15" ht="14.25" customHeight="1">
      <c r="C28" s="127" t="s">
        <v>85</v>
      </c>
      <c r="D28" s="127"/>
      <c r="E28" s="127"/>
      <c r="F28" s="127"/>
      <c r="G28" s="127"/>
      <c r="H28" s="127"/>
      <c r="I28" s="127"/>
      <c r="J28" s="127"/>
      <c r="K28" s="127"/>
      <c r="L28" s="127"/>
      <c r="M28" s="127"/>
      <c r="N28" s="127"/>
      <c r="O28" s="127"/>
    </row>
    <row r="29" spans="1:15" ht="14.25" customHeight="1">
      <c r="C29" s="127" t="s">
        <v>86</v>
      </c>
      <c r="D29" s="127"/>
      <c r="E29" s="127"/>
      <c r="F29" s="127"/>
      <c r="G29" s="127"/>
      <c r="H29" s="127"/>
      <c r="I29" s="127"/>
      <c r="J29" s="127"/>
      <c r="K29" s="127"/>
      <c r="L29" s="127"/>
      <c r="M29" s="127"/>
      <c r="N29" s="127"/>
      <c r="O29" s="127"/>
    </row>
    <row r="30" spans="1:15" ht="14.25" customHeight="1"/>
    <row r="31" spans="1:15" ht="14.25" customHeight="1">
      <c r="A31" s="129" t="s">
        <v>35</v>
      </c>
      <c r="B31" s="130"/>
    </row>
    <row r="32" spans="1:15" ht="14.25" customHeight="1">
      <c r="B32" s="135" t="s">
        <v>87</v>
      </c>
      <c r="C32" s="135"/>
      <c r="D32" s="135"/>
      <c r="E32" s="135"/>
      <c r="F32" s="135"/>
      <c r="G32" s="135"/>
      <c r="H32" s="135"/>
      <c r="I32" s="135"/>
      <c r="J32" s="135"/>
      <c r="K32" s="135"/>
      <c r="L32" s="135"/>
      <c r="M32" s="135"/>
      <c r="N32" s="135"/>
      <c r="O32" s="135"/>
    </row>
    <row r="33" spans="1:15" ht="14.25" customHeight="1"/>
    <row r="34" spans="1:15" ht="14.25" customHeight="1">
      <c r="A34" s="129" t="s">
        <v>0</v>
      </c>
      <c r="B34" s="130"/>
    </row>
    <row r="35" spans="1:15" ht="14.25" customHeight="1">
      <c r="B35" s="123" t="s">
        <v>89</v>
      </c>
      <c r="C35" s="123"/>
      <c r="D35" s="123"/>
      <c r="E35" s="123"/>
      <c r="F35" s="123"/>
      <c r="G35" s="123"/>
      <c r="H35" s="123"/>
      <c r="I35" s="123"/>
    </row>
    <row r="36" spans="1:15" ht="14.25" customHeight="1"/>
    <row r="37" spans="1:15" ht="14.25" customHeight="1">
      <c r="A37" s="129" t="s">
        <v>3</v>
      </c>
      <c r="B37" s="130"/>
    </row>
    <row r="38" spans="1:15" ht="14.25" customHeight="1">
      <c r="B38" s="123" t="s">
        <v>88</v>
      </c>
      <c r="C38" s="123"/>
      <c r="D38" s="123"/>
      <c r="E38" s="123"/>
      <c r="F38" s="123"/>
      <c r="G38" s="123"/>
      <c r="H38" s="123"/>
      <c r="I38" s="29" t="s">
        <v>29</v>
      </c>
      <c r="J38" s="123" t="s">
        <v>61</v>
      </c>
      <c r="K38" s="123"/>
      <c r="L38" s="123"/>
      <c r="M38" s="123"/>
      <c r="N38" s="123"/>
      <c r="O38" s="123"/>
    </row>
    <row r="39" spans="1:15" ht="14.25" customHeight="1"/>
    <row r="40" spans="1:15" ht="14.25" customHeight="1">
      <c r="A40" s="129" t="s">
        <v>7</v>
      </c>
      <c r="B40" s="130"/>
    </row>
    <row r="41" spans="1:15" ht="14.25" customHeight="1">
      <c r="B41" s="26" t="s">
        <v>30</v>
      </c>
    </row>
    <row r="42" spans="1:15" ht="14.25" customHeight="1">
      <c r="B42" s="26" t="s">
        <v>31</v>
      </c>
    </row>
    <row r="43" spans="1:15" ht="14.25" customHeight="1">
      <c r="B43" s="26" t="s">
        <v>29</v>
      </c>
      <c r="C43" s="26" t="s">
        <v>90</v>
      </c>
    </row>
    <row r="44" spans="1:15" ht="14.25" customHeight="1">
      <c r="B44" s="26" t="s">
        <v>36</v>
      </c>
    </row>
    <row r="45" spans="1:15" ht="14.25" customHeight="1">
      <c r="B45" s="26" t="s">
        <v>29</v>
      </c>
      <c r="C45" s="26" t="s">
        <v>91</v>
      </c>
    </row>
    <row r="46" spans="1:15" ht="14.25" customHeight="1"/>
    <row r="47" spans="1:15" ht="14.25" customHeight="1">
      <c r="A47" s="129" t="s">
        <v>32</v>
      </c>
      <c r="B47" s="130"/>
    </row>
    <row r="48" spans="1:15" ht="14.25" customHeight="1">
      <c r="B48" s="123" t="s">
        <v>67</v>
      </c>
      <c r="C48" s="123"/>
      <c r="D48" s="123"/>
      <c r="E48" s="123"/>
      <c r="F48" s="123"/>
      <c r="G48" s="123"/>
      <c r="H48" s="123"/>
      <c r="I48" s="123"/>
      <c r="J48" s="123"/>
      <c r="K48" s="123"/>
      <c r="L48" s="123"/>
      <c r="M48" s="123"/>
      <c r="N48" s="123"/>
      <c r="O48" s="123"/>
    </row>
    <row r="49" spans="1:15" ht="14.25" customHeight="1">
      <c r="B49" s="123" t="s">
        <v>68</v>
      </c>
      <c r="C49" s="123"/>
      <c r="D49" s="123"/>
      <c r="E49" s="123"/>
      <c r="F49" s="123"/>
      <c r="G49" s="123"/>
      <c r="H49" s="123"/>
      <c r="I49" s="123"/>
      <c r="J49" s="123"/>
      <c r="K49" s="123"/>
      <c r="L49" s="123"/>
      <c r="M49" s="123"/>
      <c r="N49" s="123"/>
      <c r="O49" s="123"/>
    </row>
    <row r="50" spans="1:15" ht="14.25" customHeight="1">
      <c r="B50" s="123" t="s">
        <v>57</v>
      </c>
      <c r="C50" s="123"/>
      <c r="D50" s="123"/>
      <c r="E50" s="123"/>
      <c r="F50" s="123"/>
      <c r="G50" s="123"/>
      <c r="H50" s="123"/>
      <c r="I50" s="123"/>
      <c r="J50" s="123"/>
      <c r="K50" s="123"/>
      <c r="L50" s="123"/>
      <c r="M50" s="123"/>
      <c r="N50" s="123"/>
      <c r="O50" s="123"/>
    </row>
    <row r="51" spans="1:15" ht="14.25" customHeight="1">
      <c r="B51" s="26" t="s">
        <v>29</v>
      </c>
      <c r="C51" s="26" t="s">
        <v>33</v>
      </c>
    </row>
    <row r="52" spans="1:15" ht="14.25" customHeight="1">
      <c r="C52" s="26" t="s">
        <v>34</v>
      </c>
    </row>
    <row r="53" spans="1:15" ht="14.25" customHeight="1">
      <c r="C53" s="26" t="s">
        <v>58</v>
      </c>
    </row>
    <row r="54" spans="1:15" ht="14.25" customHeight="1">
      <c r="B54" s="26" t="s">
        <v>54</v>
      </c>
    </row>
    <row r="55" spans="1:15" ht="14.25" customHeight="1">
      <c r="B55" s="26" t="s">
        <v>92</v>
      </c>
    </row>
    <row r="56" spans="1:15" ht="14.25" customHeight="1">
      <c r="B56" s="26" t="s">
        <v>93</v>
      </c>
    </row>
    <row r="57" spans="1:15" ht="14.25" customHeight="1"/>
    <row r="58" spans="1:15" ht="14.25" customHeight="1">
      <c r="A58" s="129" t="s">
        <v>17</v>
      </c>
      <c r="B58" s="130"/>
    </row>
    <row r="59" spans="1:15" ht="14.25" customHeight="1">
      <c r="B59" s="26" t="s">
        <v>59</v>
      </c>
    </row>
    <row r="60" spans="1:15" ht="14.25" customHeight="1"/>
    <row r="61" spans="1:15" ht="14.25" customHeight="1">
      <c r="A61" s="121" t="s">
        <v>37</v>
      </c>
      <c r="B61" s="122"/>
      <c r="C61" s="122"/>
      <c r="D61" s="122"/>
      <c r="E61" s="122"/>
      <c r="F61" s="122"/>
      <c r="G61" s="122"/>
      <c r="H61" s="122"/>
      <c r="I61" s="122"/>
      <c r="J61" s="122"/>
      <c r="K61" s="122"/>
      <c r="L61" s="122"/>
      <c r="M61" s="122"/>
      <c r="N61" s="122"/>
      <c r="O61" s="122"/>
    </row>
    <row r="62" spans="1:15" ht="14.25" customHeight="1"/>
    <row r="63" spans="1:15" ht="14.25" hidden="1" customHeight="1"/>
    <row r="64" spans="1:15"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sheetData>
  <sheetProtection sheet="1" objects="1" scenarios="1" selectLockedCells="1" selectUnlockedCells="1"/>
  <mergeCells count="35">
    <mergeCell ref="A40:B40"/>
    <mergeCell ref="A34:B34"/>
    <mergeCell ref="A47:B47"/>
    <mergeCell ref="A58:B58"/>
    <mergeCell ref="A21:B21"/>
    <mergeCell ref="A24:B24"/>
    <mergeCell ref="A31:B31"/>
    <mergeCell ref="B32:O32"/>
    <mergeCell ref="J38:O38"/>
    <mergeCell ref="B38:H38"/>
    <mergeCell ref="B35:I35"/>
    <mergeCell ref="B48:O48"/>
    <mergeCell ref="B49:O49"/>
    <mergeCell ref="B50:O50"/>
    <mergeCell ref="A1:O1"/>
    <mergeCell ref="A2:O2"/>
    <mergeCell ref="A5:O5"/>
    <mergeCell ref="A6:O6"/>
    <mergeCell ref="A9:O9"/>
    <mergeCell ref="A61:O61"/>
    <mergeCell ref="A10:O10"/>
    <mergeCell ref="A11:O11"/>
    <mergeCell ref="C27:O27"/>
    <mergeCell ref="C28:O28"/>
    <mergeCell ref="C29:O29"/>
    <mergeCell ref="B25:O25"/>
    <mergeCell ref="B26:O26"/>
    <mergeCell ref="A13:O13"/>
    <mergeCell ref="A14:O14"/>
    <mergeCell ref="A15:O15"/>
    <mergeCell ref="A16:O16"/>
    <mergeCell ref="A17:O17"/>
    <mergeCell ref="A18:O18"/>
    <mergeCell ref="A19:O19"/>
    <mergeCell ref="A37:B37"/>
  </mergeCells>
  <phoneticPr fontId="2"/>
  <pageMargins left="0.51181102362204722" right="0.51181102362204722" top="0.35433070866141736" bottom="0.35433070866141736"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pageSetUpPr autoPageBreaks="0" fitToPage="1"/>
  </sheetPr>
  <dimension ref="A1:AP309"/>
  <sheetViews>
    <sheetView tabSelected="1" view="pageBreakPreview" topLeftCell="C1" zoomScaleNormal="100" zoomScaleSheetLayoutView="100" workbookViewId="0">
      <selection activeCell="G38" sqref="G38"/>
    </sheetView>
  </sheetViews>
  <sheetFormatPr defaultColWidth="0" defaultRowHeight="13.5"/>
  <cols>
    <col min="1" max="1" width="9" style="3" hidden="1" customWidth="1"/>
    <col min="2" max="2" width="12.5" style="3" hidden="1" customWidth="1"/>
    <col min="3" max="3" width="3.875" style="4" bestFit="1" customWidth="1"/>
    <col min="4" max="4" width="4.5" style="4" bestFit="1" customWidth="1"/>
    <col min="5" max="5" width="10.5" style="3" bestFit="1" customWidth="1"/>
    <col min="6" max="6" width="9" style="3" bestFit="1" customWidth="1"/>
    <col min="7" max="8" width="4.5" style="3" bestFit="1" customWidth="1"/>
    <col min="9" max="9" width="8.125" style="3" bestFit="1" customWidth="1"/>
    <col min="10" max="10" width="9" style="3" bestFit="1" customWidth="1"/>
    <col min="11" max="12" width="7.5" style="3" bestFit="1" customWidth="1"/>
    <col min="13" max="13" width="6.875" style="3" bestFit="1" customWidth="1"/>
    <col min="14" max="14" width="7.5" style="3" bestFit="1" customWidth="1"/>
    <col min="15" max="15" width="7.125" style="3" bestFit="1" customWidth="1"/>
    <col min="16" max="16" width="7.875" style="3" bestFit="1" customWidth="1"/>
    <col min="17" max="17" width="2.5" style="3" bestFit="1" customWidth="1"/>
    <col min="18" max="18" width="11.5" style="3" hidden="1"/>
    <col min="19" max="19" width="10.125" style="3" hidden="1"/>
    <col min="20" max="20" width="1.5" style="3" hidden="1"/>
    <col min="21" max="21" width="26.625" style="3" hidden="1"/>
    <col min="22" max="22" width="1.5" style="3" hidden="1"/>
    <col min="23" max="24" width="23.5" style="3" hidden="1"/>
    <col min="25" max="25" width="25.5" style="3" hidden="1"/>
    <col min="26" max="26" width="10" style="3" hidden="1"/>
    <col min="27" max="27" width="9.5" style="3" hidden="1"/>
    <col min="28" max="28" width="10" style="3" hidden="1"/>
    <col min="29" max="29" width="8.875" style="117" hidden="1"/>
    <col min="30" max="30" width="15.25" style="117" hidden="1"/>
    <col min="31" max="31" width="8.875" style="117" hidden="1"/>
    <col min="32" max="32" width="15.25" style="117" hidden="1"/>
    <col min="33" max="33" width="9.875" style="117" hidden="1"/>
    <col min="34" max="34" width="16.375" style="117" hidden="1"/>
    <col min="35" max="35" width="9.875" style="117" hidden="1"/>
    <col min="36" max="36" width="16.375" style="117" hidden="1"/>
    <col min="37" max="38" width="9" style="3" hidden="1"/>
    <col min="39" max="39" width="8.75" style="3" hidden="1"/>
    <col min="40" max="41" width="9" style="3" hidden="1"/>
    <col min="42" max="42" width="9.25" style="3" hidden="1"/>
    <col min="43" max="16384" width="9" style="3" hidden="1"/>
  </cols>
  <sheetData>
    <row r="1" spans="1:41" s="1" customFormat="1" ht="24">
      <c r="C1" s="140" t="s">
        <v>137</v>
      </c>
      <c r="D1" s="140"/>
      <c r="E1" s="140"/>
      <c r="F1" s="141" t="s">
        <v>138</v>
      </c>
      <c r="G1" s="141"/>
      <c r="H1" s="141"/>
      <c r="I1" s="141"/>
      <c r="J1" s="141"/>
      <c r="K1" s="141"/>
      <c r="L1" s="141"/>
      <c r="M1" s="141"/>
      <c r="N1" s="141"/>
      <c r="O1" s="141"/>
      <c r="P1" s="141"/>
      <c r="AB1" s="2"/>
      <c r="AC1" s="119"/>
      <c r="AD1" s="119"/>
      <c r="AE1" s="119"/>
      <c r="AF1" s="119"/>
      <c r="AG1" s="120"/>
      <c r="AH1" s="120"/>
      <c r="AI1" s="120"/>
      <c r="AJ1" s="120"/>
    </row>
    <row r="2" spans="1:41" ht="15" customHeight="1">
      <c r="C2" s="143"/>
      <c r="D2" s="143"/>
      <c r="E2" s="143"/>
      <c r="F2" s="37"/>
      <c r="O2" s="21"/>
      <c r="P2" s="21"/>
      <c r="Q2" s="8"/>
      <c r="R2" s="8"/>
      <c r="S2" s="8"/>
      <c r="T2" s="8"/>
      <c r="U2" s="8"/>
      <c r="V2" s="8"/>
      <c r="W2" s="8"/>
      <c r="X2" s="8"/>
      <c r="Y2" s="8"/>
      <c r="Z2" s="8"/>
      <c r="AA2" s="8"/>
    </row>
    <row r="3" spans="1:41" ht="24.75" customHeight="1">
      <c r="C3" s="142"/>
      <c r="D3" s="142"/>
      <c r="E3" s="142"/>
      <c r="F3" s="63" t="s">
        <v>15</v>
      </c>
      <c r="G3" s="6"/>
      <c r="J3" s="138" t="s">
        <v>38</v>
      </c>
      <c r="K3" s="138"/>
      <c r="L3" s="139"/>
      <c r="M3" s="139"/>
      <c r="N3" s="139"/>
      <c r="O3" s="139"/>
      <c r="P3" s="139"/>
      <c r="Q3" s="8"/>
      <c r="R3" s="8"/>
      <c r="S3" s="8"/>
      <c r="T3" s="8"/>
      <c r="U3" s="8"/>
      <c r="V3" s="8"/>
      <c r="W3" s="8"/>
      <c r="X3" s="8"/>
      <c r="Y3" s="8"/>
      <c r="Z3" s="8"/>
      <c r="AA3" s="8"/>
    </row>
    <row r="4" spans="1:41" ht="24.75" customHeight="1">
      <c r="C4" s="39"/>
      <c r="D4" s="39"/>
      <c r="E4" s="7"/>
      <c r="F4" s="25"/>
      <c r="G4" s="6"/>
      <c r="H4" s="6"/>
      <c r="I4" s="7"/>
      <c r="J4" s="138" t="s">
        <v>189</v>
      </c>
      <c r="K4" s="138"/>
      <c r="L4" s="139"/>
      <c r="M4" s="139"/>
      <c r="N4" s="139"/>
      <c r="O4" s="139"/>
      <c r="P4" s="139"/>
      <c r="Q4" s="8"/>
      <c r="R4" s="8"/>
      <c r="S4" s="8"/>
      <c r="T4" s="8"/>
      <c r="U4" s="8"/>
      <c r="V4" s="8"/>
      <c r="W4" s="8"/>
      <c r="X4" s="8"/>
      <c r="Y4" s="8"/>
      <c r="Z4" s="8"/>
      <c r="AA4" s="8"/>
    </row>
    <row r="5" spans="1:41" ht="24.75" customHeight="1">
      <c r="C5" s="3"/>
      <c r="D5" s="3"/>
      <c r="J5" s="138" t="s">
        <v>191</v>
      </c>
      <c r="K5" s="138"/>
      <c r="L5" s="139"/>
      <c r="M5" s="139"/>
      <c r="N5" s="139"/>
      <c r="O5" s="139"/>
      <c r="P5" s="139"/>
      <c r="Q5" s="8"/>
      <c r="R5" s="8"/>
      <c r="S5" s="8"/>
      <c r="T5" s="8"/>
      <c r="U5" s="8"/>
      <c r="V5" s="8"/>
      <c r="W5" s="8"/>
      <c r="X5" s="8"/>
      <c r="Y5" s="8"/>
      <c r="Z5" s="8"/>
      <c r="AA5" s="8"/>
    </row>
    <row r="6" spans="1:41" ht="12.75" customHeight="1">
      <c r="C6" s="30"/>
      <c r="D6" s="30"/>
      <c r="E6" s="31"/>
      <c r="K6" s="7"/>
      <c r="L6" s="7"/>
      <c r="M6" s="24"/>
      <c r="N6" s="13"/>
      <c r="O6" s="136"/>
      <c r="P6" s="136"/>
      <c r="Q6" s="38"/>
    </row>
    <row r="7" spans="1:41" s="10" customFormat="1" ht="18.75" customHeight="1">
      <c r="C7" s="32" t="s">
        <v>1</v>
      </c>
      <c r="D7" s="32" t="s">
        <v>94</v>
      </c>
      <c r="E7" s="40" t="s">
        <v>41</v>
      </c>
      <c r="F7" s="40" t="s">
        <v>40</v>
      </c>
      <c r="G7" s="40" t="s">
        <v>0</v>
      </c>
      <c r="H7" s="40" t="s">
        <v>3</v>
      </c>
      <c r="I7" s="40" t="s">
        <v>43</v>
      </c>
      <c r="J7" s="40" t="s">
        <v>42</v>
      </c>
      <c r="K7" s="40" t="s">
        <v>95</v>
      </c>
      <c r="L7" s="41" t="s">
        <v>4</v>
      </c>
      <c r="M7" s="40" t="s">
        <v>96</v>
      </c>
      <c r="N7" s="41" t="s">
        <v>4</v>
      </c>
      <c r="O7" s="40" t="s">
        <v>52</v>
      </c>
      <c r="P7" s="40" t="s">
        <v>53</v>
      </c>
      <c r="Q7" s="9"/>
      <c r="R7" s="137" t="s">
        <v>150</v>
      </c>
      <c r="S7" s="137"/>
      <c r="T7" s="54"/>
      <c r="U7" s="137" t="s">
        <v>175</v>
      </c>
      <c r="V7" s="54"/>
      <c r="W7" s="137" t="s">
        <v>176</v>
      </c>
      <c r="X7" s="137" t="s">
        <v>177</v>
      </c>
      <c r="Y7" s="137" t="s">
        <v>179</v>
      </c>
      <c r="Z7" s="54"/>
      <c r="AA7" s="54"/>
      <c r="AC7" s="144" t="s">
        <v>226</v>
      </c>
      <c r="AD7" s="144" t="s">
        <v>227</v>
      </c>
      <c r="AE7" s="144" t="s">
        <v>228</v>
      </c>
      <c r="AF7" s="144" t="s">
        <v>229</v>
      </c>
      <c r="AG7" s="144" t="s">
        <v>230</v>
      </c>
      <c r="AH7" s="144" t="s">
        <v>231</v>
      </c>
      <c r="AI7" s="144" t="s">
        <v>232</v>
      </c>
      <c r="AJ7" s="144" t="s">
        <v>233</v>
      </c>
      <c r="AK7" s="11"/>
      <c r="AN7" s="5" t="s">
        <v>6</v>
      </c>
    </row>
    <row r="8" spans="1:41" ht="18" customHeight="1">
      <c r="C8" s="32" t="s">
        <v>12</v>
      </c>
      <c r="D8" s="32" t="s">
        <v>97</v>
      </c>
      <c r="E8" s="42" t="s">
        <v>98</v>
      </c>
      <c r="F8" s="43" t="s">
        <v>99</v>
      </c>
      <c r="G8" s="40">
        <v>3</v>
      </c>
      <c r="H8" s="40">
        <v>2002</v>
      </c>
      <c r="I8" s="108" t="s">
        <v>100</v>
      </c>
      <c r="J8" s="44" t="s">
        <v>101</v>
      </c>
      <c r="K8" s="32" t="s">
        <v>39</v>
      </c>
      <c r="L8" s="45" t="s">
        <v>102</v>
      </c>
      <c r="M8" s="32" t="s">
        <v>103</v>
      </c>
      <c r="N8" s="45">
        <v>6.56</v>
      </c>
      <c r="O8" s="109" t="s">
        <v>104</v>
      </c>
      <c r="P8" s="109" t="s">
        <v>105</v>
      </c>
      <c r="Q8" s="14"/>
      <c r="R8" s="137"/>
      <c r="S8" s="137"/>
      <c r="T8" s="14"/>
      <c r="U8" s="137"/>
      <c r="V8" s="14"/>
      <c r="W8" s="137"/>
      <c r="X8" s="137"/>
      <c r="Y8" s="137"/>
      <c r="Z8" s="14"/>
      <c r="AA8" s="14"/>
      <c r="AC8" s="144"/>
      <c r="AD8" s="144"/>
      <c r="AE8" s="144"/>
      <c r="AF8" s="144"/>
      <c r="AG8" s="144"/>
      <c r="AH8" s="144"/>
      <c r="AI8" s="144"/>
      <c r="AJ8" s="144"/>
      <c r="AK8" s="11"/>
      <c r="AN8" s="16" t="s">
        <v>47</v>
      </c>
      <c r="AO8" s="22">
        <v>2</v>
      </c>
    </row>
    <row r="9" spans="1:41" ht="18" customHeight="1">
      <c r="C9" s="32" t="s">
        <v>13</v>
      </c>
      <c r="D9" s="46" t="s">
        <v>106</v>
      </c>
      <c r="E9" s="47" t="s">
        <v>107</v>
      </c>
      <c r="F9" s="48" t="s">
        <v>108</v>
      </c>
      <c r="G9" s="49">
        <v>2</v>
      </c>
      <c r="H9" s="49">
        <v>2003</v>
      </c>
      <c r="I9" s="49" t="s">
        <v>100</v>
      </c>
      <c r="J9" s="50" t="s">
        <v>101</v>
      </c>
      <c r="K9" s="46" t="s">
        <v>109</v>
      </c>
      <c r="L9" s="51">
        <v>16.12</v>
      </c>
      <c r="M9" s="46" t="s">
        <v>110</v>
      </c>
      <c r="N9" s="51">
        <v>35.22</v>
      </c>
      <c r="O9" s="52" t="s">
        <v>111</v>
      </c>
      <c r="P9" s="52" t="s">
        <v>112</v>
      </c>
      <c r="Q9" s="14"/>
      <c r="R9" s="137"/>
      <c r="S9" s="137"/>
      <c r="T9" s="14"/>
      <c r="U9" s="137"/>
      <c r="V9" s="14"/>
      <c r="W9" s="137"/>
      <c r="X9" s="137"/>
      <c r="Y9" s="137"/>
      <c r="Z9" s="14"/>
      <c r="AA9" s="14"/>
      <c r="AC9" s="144"/>
      <c r="AD9" s="144"/>
      <c r="AE9" s="144"/>
      <c r="AF9" s="144"/>
      <c r="AG9" s="144"/>
      <c r="AH9" s="144"/>
      <c r="AI9" s="144"/>
      <c r="AJ9" s="144"/>
      <c r="AK9" s="11"/>
      <c r="AN9" s="16" t="s">
        <v>8</v>
      </c>
      <c r="AO9" s="12">
        <v>3</v>
      </c>
    </row>
    <row r="10" spans="1:41" ht="21.95" customHeight="1">
      <c r="A10" s="3">
        <v>1</v>
      </c>
      <c r="B10" s="3">
        <f>J10</f>
        <v>0</v>
      </c>
      <c r="C10" s="118">
        <v>1</v>
      </c>
      <c r="D10" s="111"/>
      <c r="E10" s="112"/>
      <c r="F10" s="113"/>
      <c r="G10" s="115"/>
      <c r="H10" s="115"/>
      <c r="I10" s="115"/>
      <c r="J10" s="116"/>
      <c r="K10" s="111"/>
      <c r="L10" s="114"/>
      <c r="M10" s="111"/>
      <c r="N10" s="114"/>
      <c r="O10" s="115"/>
      <c r="P10" s="115"/>
      <c r="Q10" s="7"/>
      <c r="R10" s="5" t="str">
        <f>D10&amp;K10</f>
        <v/>
      </c>
      <c r="S10" s="5" t="str">
        <f>D10&amp;M10</f>
        <v/>
      </c>
      <c r="T10" s="7"/>
      <c r="U10" s="5" t="str">
        <f>D10&amp;J10&amp;COUNTA(K10,M10)</f>
        <v>0</v>
      </c>
      <c r="V10" s="7"/>
      <c r="W10" s="5" t="str">
        <f>O10&amp;J10</f>
        <v/>
      </c>
      <c r="X10" s="5" t="str">
        <f>P10&amp;J10</f>
        <v/>
      </c>
      <c r="Y10" s="5" t="str">
        <f>J10&amp;D10</f>
        <v/>
      </c>
      <c r="Z10" s="7"/>
      <c r="AA10" s="5"/>
      <c r="AC10" s="5" t="str">
        <f>IF(O10="男400mR",J10,"＠")</f>
        <v>＠</v>
      </c>
      <c r="AD10" s="5">
        <f>IF(AC10="＠",0,IF(COUNTIF($AC$10:AC10,AC10)&gt;=2,0,1))</f>
        <v>0</v>
      </c>
      <c r="AE10" s="5" t="str">
        <f>IF(O10="女400mR",J10,"＠")</f>
        <v>＠</v>
      </c>
      <c r="AF10" s="5">
        <f>IF(AE10="＠",0,IF(COUNTIF($AE$10:AE10,AE10)&gt;=2,0,1))</f>
        <v>0</v>
      </c>
      <c r="AG10" s="5" t="str">
        <f>IF(P10="男1600mR",J10,"＠")</f>
        <v>＠</v>
      </c>
      <c r="AH10" s="5">
        <f>IF(AG10="＠",0,IF(COUNTIF($AG$10:AG10,AG10)&gt;=2,0,1))</f>
        <v>0</v>
      </c>
      <c r="AI10" s="5" t="str">
        <f>IF(P10="女1600mR",J10,"＠")</f>
        <v>＠</v>
      </c>
      <c r="AJ10" s="5">
        <f>IF(AI10="＠",0,IF(COUNTIF($AI$10:AI10,AI10)&gt;=2,0,1))</f>
        <v>0</v>
      </c>
      <c r="AK10" s="11"/>
      <c r="AN10" s="16" t="s">
        <v>22</v>
      </c>
      <c r="AO10" s="12">
        <v>4</v>
      </c>
    </row>
    <row r="11" spans="1:41" ht="21.95" customHeight="1">
      <c r="A11" s="3">
        <f>IF(J11=J10,A10,A10+1)</f>
        <v>1</v>
      </c>
      <c r="B11" s="3">
        <f t="shared" ref="B11:B74" si="0">J11</f>
        <v>0</v>
      </c>
      <c r="C11" s="118">
        <v>2</v>
      </c>
      <c r="D11" s="111"/>
      <c r="E11" s="112"/>
      <c r="F11" s="113"/>
      <c r="G11" s="115"/>
      <c r="H11" s="115"/>
      <c r="I11" s="111"/>
      <c r="J11" s="116"/>
      <c r="K11" s="111"/>
      <c r="L11" s="114"/>
      <c r="M11" s="111"/>
      <c r="N11" s="114"/>
      <c r="O11" s="115"/>
      <c r="P11" s="115"/>
      <c r="Q11" s="7"/>
      <c r="R11" s="5" t="str">
        <f t="shared" ref="R11:R74" si="1">D11&amp;K11</f>
        <v/>
      </c>
      <c r="S11" s="5" t="str">
        <f t="shared" ref="S11:S74" si="2">D11&amp;M11</f>
        <v/>
      </c>
      <c r="T11" s="7"/>
      <c r="U11" s="5" t="str">
        <f t="shared" ref="U11:U74" si="3">D11&amp;J11&amp;COUNTA(K11,M11)</f>
        <v>0</v>
      </c>
      <c r="V11" s="7"/>
      <c r="W11" s="5" t="str">
        <f t="shared" ref="W11:W74" si="4">O11&amp;J11</f>
        <v/>
      </c>
      <c r="X11" s="5" t="str">
        <f t="shared" ref="X11:X74" si="5">P11&amp;J11</f>
        <v/>
      </c>
      <c r="Y11" s="5" t="str">
        <f t="shared" ref="Y11:Y74" si="6">J11&amp;D11</f>
        <v/>
      </c>
      <c r="Z11" s="7"/>
      <c r="AA11" s="5" t="s">
        <v>139</v>
      </c>
      <c r="AC11" s="5" t="str">
        <f t="shared" ref="AC11:AC74" si="7">IF(O11="男400mR",J11,"＠")</f>
        <v>＠</v>
      </c>
      <c r="AD11" s="5">
        <f>IF(AC11="＠",0,IF(COUNTIF($AC$10:AC11,AC11)&gt;=2,0,1))</f>
        <v>0</v>
      </c>
      <c r="AE11" s="5" t="str">
        <f t="shared" ref="AE11:AE74" si="8">IF(O11="女400mR",J11,"＠")</f>
        <v>＠</v>
      </c>
      <c r="AF11" s="5">
        <f>IF(AE11="＠",0,IF(COUNTIF($AE$10:AE11,AE11)&gt;=2,0,1))</f>
        <v>0</v>
      </c>
      <c r="AG11" s="5" t="str">
        <f t="shared" ref="AG11:AG74" si="9">IF(P11="男1600mR",J11,"＠")</f>
        <v>＠</v>
      </c>
      <c r="AH11" s="5">
        <f>IF(AG11="＠",0,IF(COUNTIF($AG$10:AG11,AG11)&gt;=2,0,1))</f>
        <v>0</v>
      </c>
      <c r="AI11" s="5" t="str">
        <f t="shared" ref="AI11:AI74" si="10">IF(P11="女1600mR",J11,"＠")</f>
        <v>＠</v>
      </c>
      <c r="AJ11" s="5">
        <f>IF(AI11="＠",0,IF(COUNTIF($AI$10:AI11,AI11)&gt;=2,0,1))</f>
        <v>0</v>
      </c>
      <c r="AK11" s="11"/>
      <c r="AN11" s="16" t="s">
        <v>18</v>
      </c>
      <c r="AO11" s="12">
        <v>5</v>
      </c>
    </row>
    <row r="12" spans="1:41" ht="21.95" customHeight="1">
      <c r="A12" s="3">
        <f t="shared" ref="A12:A75" si="11">IF(J12=J11,A11,A11+1)</f>
        <v>1</v>
      </c>
      <c r="B12" s="3">
        <f t="shared" si="0"/>
        <v>0</v>
      </c>
      <c r="C12" s="118">
        <v>3</v>
      </c>
      <c r="D12" s="111"/>
      <c r="E12" s="112"/>
      <c r="F12" s="113"/>
      <c r="G12" s="115"/>
      <c r="H12" s="115"/>
      <c r="I12" s="111"/>
      <c r="J12" s="116"/>
      <c r="K12" s="111"/>
      <c r="L12" s="114"/>
      <c r="M12" s="111"/>
      <c r="N12" s="114"/>
      <c r="O12" s="115"/>
      <c r="P12" s="115"/>
      <c r="Q12" s="7"/>
      <c r="R12" s="5" t="str">
        <f t="shared" si="1"/>
        <v/>
      </c>
      <c r="S12" s="5" t="str">
        <f t="shared" si="2"/>
        <v/>
      </c>
      <c r="T12" s="7"/>
      <c r="U12" s="5" t="str">
        <f t="shared" si="3"/>
        <v>0</v>
      </c>
      <c r="V12" s="7"/>
      <c r="W12" s="5" t="str">
        <f t="shared" si="4"/>
        <v/>
      </c>
      <c r="X12" s="5" t="str">
        <f t="shared" si="5"/>
        <v/>
      </c>
      <c r="Y12" s="5" t="str">
        <f t="shared" si="6"/>
        <v/>
      </c>
      <c r="Z12" s="7"/>
      <c r="AA12" s="5" t="s">
        <v>140</v>
      </c>
      <c r="AC12" s="5" t="str">
        <f t="shared" si="7"/>
        <v>＠</v>
      </c>
      <c r="AD12" s="5">
        <f>IF(AC12="＠",0,IF(COUNTIF($AC$10:AC12,AC12)&gt;=2,0,1))</f>
        <v>0</v>
      </c>
      <c r="AE12" s="5" t="str">
        <f t="shared" si="8"/>
        <v>＠</v>
      </c>
      <c r="AF12" s="5">
        <f>IF(AE12="＠",0,IF(COUNTIF($AE$10:AE12,AE12)&gt;=2,0,1))</f>
        <v>0</v>
      </c>
      <c r="AG12" s="5" t="str">
        <f t="shared" si="9"/>
        <v>＠</v>
      </c>
      <c r="AH12" s="5">
        <f>IF(AG12="＠",0,IF(COUNTIF($AG$10:AG12,AG12)&gt;=2,0,1))</f>
        <v>0</v>
      </c>
      <c r="AI12" s="5" t="str">
        <f t="shared" si="10"/>
        <v>＠</v>
      </c>
      <c r="AJ12" s="5">
        <f>IF(AI12="＠",0,IF(COUNTIF($AI$10:AI12,AI12)&gt;=2,0,1))</f>
        <v>0</v>
      </c>
      <c r="AK12" s="11"/>
      <c r="AN12" s="16" t="s">
        <v>19</v>
      </c>
      <c r="AO12" s="12">
        <v>6</v>
      </c>
    </row>
    <row r="13" spans="1:41" ht="21.95" customHeight="1">
      <c r="A13" s="3">
        <f t="shared" si="11"/>
        <v>1</v>
      </c>
      <c r="B13" s="3">
        <f t="shared" si="0"/>
        <v>0</v>
      </c>
      <c r="C13" s="118">
        <v>4</v>
      </c>
      <c r="D13" s="111"/>
      <c r="E13" s="112"/>
      <c r="F13" s="113"/>
      <c r="G13" s="115"/>
      <c r="H13" s="115"/>
      <c r="I13" s="111"/>
      <c r="J13" s="116"/>
      <c r="K13" s="111"/>
      <c r="L13" s="114"/>
      <c r="M13" s="111"/>
      <c r="N13" s="114"/>
      <c r="O13" s="115"/>
      <c r="P13" s="115"/>
      <c r="Q13" s="7"/>
      <c r="R13" s="5" t="str">
        <f t="shared" si="1"/>
        <v/>
      </c>
      <c r="S13" s="5" t="str">
        <f t="shared" si="2"/>
        <v/>
      </c>
      <c r="T13" s="7"/>
      <c r="U13" s="5" t="str">
        <f t="shared" si="3"/>
        <v>0</v>
      </c>
      <c r="V13" s="7"/>
      <c r="W13" s="5" t="str">
        <f t="shared" si="4"/>
        <v/>
      </c>
      <c r="X13" s="5" t="str">
        <f t="shared" si="5"/>
        <v/>
      </c>
      <c r="Y13" s="5" t="str">
        <f t="shared" si="6"/>
        <v/>
      </c>
      <c r="Z13" s="7"/>
      <c r="AA13" s="5" t="s">
        <v>141</v>
      </c>
      <c r="AC13" s="5" t="str">
        <f t="shared" si="7"/>
        <v>＠</v>
      </c>
      <c r="AD13" s="5">
        <f>IF(AC13="＠",0,IF(COUNTIF($AC$10:AC13,AC13)&gt;=2,0,1))</f>
        <v>0</v>
      </c>
      <c r="AE13" s="5" t="str">
        <f t="shared" si="8"/>
        <v>＠</v>
      </c>
      <c r="AF13" s="5">
        <f>IF(AE13="＠",0,IF(COUNTIF($AE$10:AE13,AE13)&gt;=2,0,1))</f>
        <v>0</v>
      </c>
      <c r="AG13" s="5" t="str">
        <f t="shared" si="9"/>
        <v>＠</v>
      </c>
      <c r="AH13" s="5">
        <f>IF(AG13="＠",0,IF(COUNTIF($AG$10:AG13,AG13)&gt;=2,0,1))</f>
        <v>0</v>
      </c>
      <c r="AI13" s="5" t="str">
        <f t="shared" si="10"/>
        <v>＠</v>
      </c>
      <c r="AJ13" s="5">
        <f>IF(AI13="＠",0,IF(COUNTIF($AI$10:AI13,AI13)&gt;=2,0,1))</f>
        <v>0</v>
      </c>
      <c r="AK13" s="11"/>
      <c r="AN13" s="16" t="s">
        <v>48</v>
      </c>
      <c r="AO13" s="12">
        <v>7</v>
      </c>
    </row>
    <row r="14" spans="1:41" ht="21.95" customHeight="1">
      <c r="A14" s="3">
        <f t="shared" si="11"/>
        <v>1</v>
      </c>
      <c r="B14" s="3">
        <f t="shared" si="0"/>
        <v>0</v>
      </c>
      <c r="C14" s="118">
        <v>5</v>
      </c>
      <c r="D14" s="111"/>
      <c r="E14" s="112"/>
      <c r="F14" s="113"/>
      <c r="G14" s="115"/>
      <c r="H14" s="115"/>
      <c r="I14" s="111"/>
      <c r="J14" s="116"/>
      <c r="K14" s="111"/>
      <c r="L14" s="114"/>
      <c r="M14" s="111"/>
      <c r="N14" s="114"/>
      <c r="O14" s="115"/>
      <c r="P14" s="115"/>
      <c r="Q14" s="7"/>
      <c r="R14" s="5" t="str">
        <f t="shared" si="1"/>
        <v/>
      </c>
      <c r="S14" s="5" t="str">
        <f t="shared" si="2"/>
        <v/>
      </c>
      <c r="T14" s="7"/>
      <c r="U14" s="5" t="str">
        <f t="shared" si="3"/>
        <v>0</v>
      </c>
      <c r="V14" s="7"/>
      <c r="W14" s="5" t="str">
        <f t="shared" si="4"/>
        <v/>
      </c>
      <c r="X14" s="5" t="str">
        <f t="shared" si="5"/>
        <v/>
      </c>
      <c r="Y14" s="5" t="str">
        <f t="shared" si="6"/>
        <v/>
      </c>
      <c r="Z14" s="7"/>
      <c r="AA14" s="5" t="s">
        <v>142</v>
      </c>
      <c r="AC14" s="5" t="str">
        <f t="shared" si="7"/>
        <v>＠</v>
      </c>
      <c r="AD14" s="5">
        <f>IF(AC14="＠",0,IF(COUNTIF($AC$10:AC14,AC14)&gt;=2,0,1))</f>
        <v>0</v>
      </c>
      <c r="AE14" s="5" t="str">
        <f t="shared" si="8"/>
        <v>＠</v>
      </c>
      <c r="AF14" s="5">
        <f>IF(AE14="＠",0,IF(COUNTIF($AE$10:AE14,AE14)&gt;=2,0,1))</f>
        <v>0</v>
      </c>
      <c r="AG14" s="5" t="str">
        <f t="shared" si="9"/>
        <v>＠</v>
      </c>
      <c r="AH14" s="5">
        <f>IF(AG14="＠",0,IF(COUNTIF($AG$10:AG14,AG14)&gt;=2,0,1))</f>
        <v>0</v>
      </c>
      <c r="AI14" s="5" t="str">
        <f t="shared" si="10"/>
        <v>＠</v>
      </c>
      <c r="AJ14" s="5">
        <f>IF(AI14="＠",0,IF(COUNTIF($AI$10:AI14,AI14)&gt;=2,0,1))</f>
        <v>0</v>
      </c>
      <c r="AK14" s="11"/>
      <c r="AN14" s="16" t="s">
        <v>9</v>
      </c>
      <c r="AO14" s="12">
        <v>8</v>
      </c>
    </row>
    <row r="15" spans="1:41" ht="21.95" customHeight="1">
      <c r="A15" s="3">
        <f t="shared" si="11"/>
        <v>1</v>
      </c>
      <c r="B15" s="3">
        <f t="shared" si="0"/>
        <v>0</v>
      </c>
      <c r="C15" s="118">
        <v>6</v>
      </c>
      <c r="D15" s="111"/>
      <c r="E15" s="112"/>
      <c r="F15" s="113"/>
      <c r="G15" s="115"/>
      <c r="H15" s="115"/>
      <c r="I15" s="111"/>
      <c r="J15" s="116"/>
      <c r="K15" s="111"/>
      <c r="L15" s="114"/>
      <c r="M15" s="111"/>
      <c r="N15" s="114"/>
      <c r="O15" s="115"/>
      <c r="P15" s="115"/>
      <c r="Q15" s="7"/>
      <c r="R15" s="5" t="str">
        <f t="shared" si="1"/>
        <v/>
      </c>
      <c r="S15" s="5" t="str">
        <f t="shared" si="2"/>
        <v/>
      </c>
      <c r="T15" s="7"/>
      <c r="U15" s="5" t="str">
        <f t="shared" si="3"/>
        <v>0</v>
      </c>
      <c r="V15" s="7"/>
      <c r="W15" s="5" t="str">
        <f t="shared" si="4"/>
        <v/>
      </c>
      <c r="X15" s="5" t="str">
        <f t="shared" si="5"/>
        <v/>
      </c>
      <c r="Y15" s="5" t="str">
        <f t="shared" si="6"/>
        <v/>
      </c>
      <c r="Z15" s="7"/>
      <c r="AA15" s="33" t="s">
        <v>143</v>
      </c>
      <c r="AB15" s="19"/>
      <c r="AC15" s="5" t="str">
        <f t="shared" si="7"/>
        <v>＠</v>
      </c>
      <c r="AD15" s="5">
        <f>IF(AC15="＠",0,IF(COUNTIF($AC$10:AC15,AC15)&gt;=2,0,1))</f>
        <v>0</v>
      </c>
      <c r="AE15" s="5" t="str">
        <f t="shared" si="8"/>
        <v>＠</v>
      </c>
      <c r="AF15" s="5">
        <f>IF(AE15="＠",0,IF(COUNTIF($AE$10:AE15,AE15)&gt;=2,0,1))</f>
        <v>0</v>
      </c>
      <c r="AG15" s="5" t="str">
        <f t="shared" si="9"/>
        <v>＠</v>
      </c>
      <c r="AH15" s="5">
        <f>IF(AG15="＠",0,IF(COUNTIF($AG$10:AG15,AG15)&gt;=2,0,1))</f>
        <v>0</v>
      </c>
      <c r="AI15" s="5" t="str">
        <f t="shared" si="10"/>
        <v>＠</v>
      </c>
      <c r="AJ15" s="5">
        <f>IF(AI15="＠",0,IF(COUNTIF($AI$10:AI15,AI15)&gt;=2,0,1))</f>
        <v>0</v>
      </c>
      <c r="AK15" s="11"/>
      <c r="AN15" s="16" t="s">
        <v>45</v>
      </c>
      <c r="AO15" s="12">
        <v>9</v>
      </c>
    </row>
    <row r="16" spans="1:41" ht="21.95" customHeight="1">
      <c r="A16" s="3">
        <f t="shared" si="11"/>
        <v>1</v>
      </c>
      <c r="B16" s="3">
        <f t="shared" si="0"/>
        <v>0</v>
      </c>
      <c r="C16" s="118">
        <v>7</v>
      </c>
      <c r="D16" s="111"/>
      <c r="E16" s="112"/>
      <c r="F16" s="113"/>
      <c r="G16" s="115"/>
      <c r="H16" s="115"/>
      <c r="I16" s="111"/>
      <c r="J16" s="116"/>
      <c r="K16" s="111"/>
      <c r="L16" s="114"/>
      <c r="M16" s="111"/>
      <c r="N16" s="114"/>
      <c r="O16" s="115"/>
      <c r="P16" s="115"/>
      <c r="Q16" s="7"/>
      <c r="R16" s="5" t="str">
        <f t="shared" si="1"/>
        <v/>
      </c>
      <c r="S16" s="5" t="str">
        <f t="shared" si="2"/>
        <v/>
      </c>
      <c r="T16" s="7"/>
      <c r="U16" s="5" t="str">
        <f t="shared" si="3"/>
        <v>0</v>
      </c>
      <c r="V16" s="7"/>
      <c r="W16" s="5" t="str">
        <f t="shared" si="4"/>
        <v/>
      </c>
      <c r="X16" s="5" t="str">
        <f t="shared" si="5"/>
        <v/>
      </c>
      <c r="Y16" s="5" t="str">
        <f t="shared" si="6"/>
        <v/>
      </c>
      <c r="Z16" s="7"/>
      <c r="AA16" s="5" t="s">
        <v>144</v>
      </c>
      <c r="AB16" s="19"/>
      <c r="AC16" s="5" t="str">
        <f t="shared" si="7"/>
        <v>＠</v>
      </c>
      <c r="AD16" s="5">
        <f>IF(AC16="＠",0,IF(COUNTIF($AC$10:AC16,AC16)&gt;=2,0,1))</f>
        <v>0</v>
      </c>
      <c r="AE16" s="5" t="str">
        <f t="shared" si="8"/>
        <v>＠</v>
      </c>
      <c r="AF16" s="5">
        <f>IF(AE16="＠",0,IF(COUNTIF($AE$10:AE16,AE16)&gt;=2,0,1))</f>
        <v>0</v>
      </c>
      <c r="AG16" s="5" t="str">
        <f t="shared" si="9"/>
        <v>＠</v>
      </c>
      <c r="AH16" s="5">
        <f>IF(AG16="＠",0,IF(COUNTIF($AG$10:AG16,AG16)&gt;=2,0,1))</f>
        <v>0</v>
      </c>
      <c r="AI16" s="5" t="str">
        <f t="shared" si="10"/>
        <v>＠</v>
      </c>
      <c r="AJ16" s="5">
        <f>IF(AI16="＠",0,IF(COUNTIF($AI$10:AI16,AI16)&gt;=2,0,1))</f>
        <v>0</v>
      </c>
      <c r="AK16" s="11"/>
      <c r="AN16" s="16" t="s">
        <v>49</v>
      </c>
      <c r="AO16" s="12">
        <v>10</v>
      </c>
    </row>
    <row r="17" spans="1:41" ht="21.95" customHeight="1">
      <c r="A17" s="3">
        <f t="shared" si="11"/>
        <v>1</v>
      </c>
      <c r="B17" s="3">
        <f t="shared" si="0"/>
        <v>0</v>
      </c>
      <c r="C17" s="118">
        <v>8</v>
      </c>
      <c r="D17" s="111"/>
      <c r="E17" s="112"/>
      <c r="F17" s="113"/>
      <c r="G17" s="115"/>
      <c r="H17" s="115"/>
      <c r="I17" s="111"/>
      <c r="J17" s="116"/>
      <c r="K17" s="111"/>
      <c r="L17" s="114"/>
      <c r="M17" s="111"/>
      <c r="N17" s="114"/>
      <c r="O17" s="115"/>
      <c r="P17" s="115"/>
      <c r="Q17" s="7"/>
      <c r="R17" s="5" t="str">
        <f t="shared" si="1"/>
        <v/>
      </c>
      <c r="S17" s="5" t="str">
        <f t="shared" si="2"/>
        <v/>
      </c>
      <c r="T17" s="7"/>
      <c r="U17" s="5" t="str">
        <f t="shared" si="3"/>
        <v>0</v>
      </c>
      <c r="V17" s="7"/>
      <c r="W17" s="5" t="str">
        <f t="shared" si="4"/>
        <v/>
      </c>
      <c r="X17" s="5" t="str">
        <f t="shared" si="5"/>
        <v/>
      </c>
      <c r="Y17" s="5" t="str">
        <f t="shared" si="6"/>
        <v/>
      </c>
      <c r="Z17" s="7"/>
      <c r="AA17" s="5" t="s">
        <v>145</v>
      </c>
      <c r="AB17" s="15"/>
      <c r="AC17" s="5" t="str">
        <f t="shared" si="7"/>
        <v>＠</v>
      </c>
      <c r="AD17" s="5">
        <f>IF(AC17="＠",0,IF(COUNTIF($AC$10:AC17,AC17)&gt;=2,0,1))</f>
        <v>0</v>
      </c>
      <c r="AE17" s="5" t="str">
        <f t="shared" si="8"/>
        <v>＠</v>
      </c>
      <c r="AF17" s="5">
        <f>IF(AE17="＠",0,IF(COUNTIF($AE$10:AE17,AE17)&gt;=2,0,1))</f>
        <v>0</v>
      </c>
      <c r="AG17" s="5" t="str">
        <f t="shared" si="9"/>
        <v>＠</v>
      </c>
      <c r="AH17" s="5">
        <f>IF(AG17="＠",0,IF(COUNTIF($AG$10:AG17,AG17)&gt;=2,0,1))</f>
        <v>0</v>
      </c>
      <c r="AI17" s="5" t="str">
        <f t="shared" si="10"/>
        <v>＠</v>
      </c>
      <c r="AJ17" s="5">
        <f>IF(AI17="＠",0,IF(COUNTIF($AI$10:AI17,AI17)&gt;=2,0,1))</f>
        <v>0</v>
      </c>
      <c r="AK17" s="11"/>
      <c r="AN17" s="16" t="s">
        <v>50</v>
      </c>
      <c r="AO17" s="12">
        <v>11</v>
      </c>
    </row>
    <row r="18" spans="1:41" ht="21.95" customHeight="1">
      <c r="A18" s="3">
        <f t="shared" si="11"/>
        <v>1</v>
      </c>
      <c r="B18" s="3">
        <f t="shared" si="0"/>
        <v>0</v>
      </c>
      <c r="C18" s="118">
        <v>9</v>
      </c>
      <c r="D18" s="111"/>
      <c r="E18" s="112"/>
      <c r="F18" s="113"/>
      <c r="G18" s="115"/>
      <c r="H18" s="115"/>
      <c r="I18" s="111"/>
      <c r="J18" s="116"/>
      <c r="K18" s="111"/>
      <c r="L18" s="114"/>
      <c r="M18" s="111"/>
      <c r="N18" s="114"/>
      <c r="O18" s="115"/>
      <c r="P18" s="115"/>
      <c r="Q18" s="7"/>
      <c r="R18" s="5" t="str">
        <f t="shared" si="1"/>
        <v/>
      </c>
      <c r="S18" s="5" t="str">
        <f t="shared" si="2"/>
        <v/>
      </c>
      <c r="T18" s="7"/>
      <c r="U18" s="5" t="str">
        <f t="shared" si="3"/>
        <v>0</v>
      </c>
      <c r="V18" s="7"/>
      <c r="W18" s="5" t="str">
        <f t="shared" si="4"/>
        <v/>
      </c>
      <c r="X18" s="5" t="str">
        <f t="shared" si="5"/>
        <v/>
      </c>
      <c r="Y18" s="5" t="str">
        <f t="shared" si="6"/>
        <v/>
      </c>
      <c r="Z18" s="7"/>
      <c r="AA18" s="5" t="s">
        <v>100</v>
      </c>
      <c r="AB18" s="17"/>
      <c r="AC18" s="5" t="str">
        <f t="shared" si="7"/>
        <v>＠</v>
      </c>
      <c r="AD18" s="5">
        <f>IF(AC18="＠",0,IF(COUNTIF($AC$10:AC18,AC18)&gt;=2,0,1))</f>
        <v>0</v>
      </c>
      <c r="AE18" s="5" t="str">
        <f t="shared" si="8"/>
        <v>＠</v>
      </c>
      <c r="AF18" s="5">
        <f>IF(AE18="＠",0,IF(COUNTIF($AE$10:AE18,AE18)&gt;=2,0,1))</f>
        <v>0</v>
      </c>
      <c r="AG18" s="5" t="str">
        <f t="shared" si="9"/>
        <v>＠</v>
      </c>
      <c r="AH18" s="5">
        <f>IF(AG18="＠",0,IF(COUNTIF($AG$10:AG18,AG18)&gt;=2,0,1))</f>
        <v>0</v>
      </c>
      <c r="AI18" s="5" t="str">
        <f t="shared" si="10"/>
        <v>＠</v>
      </c>
      <c r="AJ18" s="5">
        <f>IF(AI18="＠",0,IF(COUNTIF($AI$10:AI18,AI18)&gt;=2,0,1))</f>
        <v>0</v>
      </c>
      <c r="AK18" s="11"/>
      <c r="AN18" s="16" t="s">
        <v>10</v>
      </c>
      <c r="AO18" s="12">
        <v>12</v>
      </c>
    </row>
    <row r="19" spans="1:41" ht="21.95" customHeight="1">
      <c r="A19" s="3">
        <f t="shared" si="11"/>
        <v>1</v>
      </c>
      <c r="B19" s="3">
        <f t="shared" si="0"/>
        <v>0</v>
      </c>
      <c r="C19" s="118">
        <v>10</v>
      </c>
      <c r="D19" s="111"/>
      <c r="E19" s="112"/>
      <c r="F19" s="113"/>
      <c r="G19" s="115"/>
      <c r="H19" s="115"/>
      <c r="I19" s="111"/>
      <c r="J19" s="116"/>
      <c r="K19" s="111"/>
      <c r="L19" s="114"/>
      <c r="M19" s="111"/>
      <c r="N19" s="114"/>
      <c r="O19" s="115"/>
      <c r="P19" s="115"/>
      <c r="Q19" s="7"/>
      <c r="R19" s="5" t="str">
        <f t="shared" si="1"/>
        <v/>
      </c>
      <c r="S19" s="5" t="str">
        <f t="shared" si="2"/>
        <v/>
      </c>
      <c r="T19" s="7"/>
      <c r="U19" s="5" t="str">
        <f t="shared" si="3"/>
        <v>0</v>
      </c>
      <c r="V19" s="7"/>
      <c r="W19" s="5" t="str">
        <f t="shared" si="4"/>
        <v/>
      </c>
      <c r="X19" s="5" t="str">
        <f t="shared" si="5"/>
        <v/>
      </c>
      <c r="Y19" s="5" t="str">
        <f t="shared" si="6"/>
        <v/>
      </c>
      <c r="Z19" s="7"/>
      <c r="AA19" s="33" t="s">
        <v>146</v>
      </c>
      <c r="AB19" s="18"/>
      <c r="AC19" s="5" t="str">
        <f t="shared" si="7"/>
        <v>＠</v>
      </c>
      <c r="AD19" s="5">
        <f>IF(AC19="＠",0,IF(COUNTIF($AC$10:AC19,AC19)&gt;=2,0,1))</f>
        <v>0</v>
      </c>
      <c r="AE19" s="5" t="str">
        <f t="shared" si="8"/>
        <v>＠</v>
      </c>
      <c r="AF19" s="5">
        <f>IF(AE19="＠",0,IF(COUNTIF($AE$10:AE19,AE19)&gt;=2,0,1))</f>
        <v>0</v>
      </c>
      <c r="AG19" s="5" t="str">
        <f t="shared" si="9"/>
        <v>＠</v>
      </c>
      <c r="AH19" s="5">
        <f>IF(AG19="＠",0,IF(COUNTIF($AG$10:AG19,AG19)&gt;=2,0,1))</f>
        <v>0</v>
      </c>
      <c r="AI19" s="5" t="str">
        <f t="shared" si="10"/>
        <v>＠</v>
      </c>
      <c r="AJ19" s="5">
        <f>IF(AI19="＠",0,IF(COUNTIF($AI$10:AI19,AI19)&gt;=2,0,1))</f>
        <v>0</v>
      </c>
      <c r="AK19" s="11"/>
      <c r="AN19" s="16" t="s">
        <v>20</v>
      </c>
      <c r="AO19" s="12">
        <v>13</v>
      </c>
    </row>
    <row r="20" spans="1:41" ht="21.95" customHeight="1">
      <c r="A20" s="3">
        <f t="shared" si="11"/>
        <v>1</v>
      </c>
      <c r="B20" s="3">
        <f t="shared" si="0"/>
        <v>0</v>
      </c>
      <c r="C20" s="118">
        <v>11</v>
      </c>
      <c r="D20" s="111"/>
      <c r="E20" s="112"/>
      <c r="F20" s="113"/>
      <c r="G20" s="115"/>
      <c r="H20" s="115"/>
      <c r="I20" s="111"/>
      <c r="J20" s="116"/>
      <c r="K20" s="111"/>
      <c r="L20" s="114"/>
      <c r="M20" s="111"/>
      <c r="N20" s="114"/>
      <c r="O20" s="115"/>
      <c r="P20" s="115"/>
      <c r="Q20" s="7"/>
      <c r="R20" s="5" t="str">
        <f t="shared" si="1"/>
        <v/>
      </c>
      <c r="S20" s="5" t="str">
        <f t="shared" si="2"/>
        <v/>
      </c>
      <c r="T20" s="7"/>
      <c r="U20" s="5" t="str">
        <f t="shared" si="3"/>
        <v>0</v>
      </c>
      <c r="V20" s="7"/>
      <c r="W20" s="5" t="str">
        <f t="shared" si="4"/>
        <v/>
      </c>
      <c r="X20" s="5" t="str">
        <f t="shared" si="5"/>
        <v/>
      </c>
      <c r="Y20" s="5" t="str">
        <f t="shared" si="6"/>
        <v/>
      </c>
      <c r="Z20" s="7"/>
      <c r="AA20" s="53" t="s">
        <v>147</v>
      </c>
      <c r="AB20" s="15"/>
      <c r="AC20" s="5" t="str">
        <f t="shared" si="7"/>
        <v>＠</v>
      </c>
      <c r="AD20" s="5">
        <f>IF(AC20="＠",0,IF(COUNTIF($AC$10:AC20,AC20)&gt;=2,0,1))</f>
        <v>0</v>
      </c>
      <c r="AE20" s="5" t="str">
        <f t="shared" si="8"/>
        <v>＠</v>
      </c>
      <c r="AF20" s="5">
        <f>IF(AE20="＠",0,IF(COUNTIF($AE$10:AE20,AE20)&gt;=2,0,1))</f>
        <v>0</v>
      </c>
      <c r="AG20" s="5" t="str">
        <f t="shared" si="9"/>
        <v>＠</v>
      </c>
      <c r="AH20" s="5">
        <f>IF(AG20="＠",0,IF(COUNTIF($AG$10:AG20,AG20)&gt;=2,0,1))</f>
        <v>0</v>
      </c>
      <c r="AI20" s="5" t="str">
        <f t="shared" si="10"/>
        <v>＠</v>
      </c>
      <c r="AJ20" s="5">
        <f>IF(AI20="＠",0,IF(COUNTIF($AI$10:AI20,AI20)&gt;=2,0,1))</f>
        <v>0</v>
      </c>
      <c r="AK20" s="11"/>
      <c r="AN20" s="16" t="s">
        <v>5</v>
      </c>
      <c r="AO20" s="12">
        <v>14</v>
      </c>
    </row>
    <row r="21" spans="1:41" ht="21.95" customHeight="1">
      <c r="A21" s="3">
        <f t="shared" si="11"/>
        <v>1</v>
      </c>
      <c r="B21" s="3">
        <f t="shared" si="0"/>
        <v>0</v>
      </c>
      <c r="C21" s="118">
        <v>12</v>
      </c>
      <c r="D21" s="111"/>
      <c r="E21" s="112"/>
      <c r="F21" s="113"/>
      <c r="G21" s="115"/>
      <c r="H21" s="115"/>
      <c r="I21" s="111"/>
      <c r="J21" s="116"/>
      <c r="K21" s="111"/>
      <c r="L21" s="114"/>
      <c r="M21" s="111"/>
      <c r="N21" s="114"/>
      <c r="O21" s="115"/>
      <c r="P21" s="115"/>
      <c r="Q21" s="7"/>
      <c r="R21" s="5" t="str">
        <f t="shared" si="1"/>
        <v/>
      </c>
      <c r="S21" s="5" t="str">
        <f t="shared" si="2"/>
        <v/>
      </c>
      <c r="T21" s="7"/>
      <c r="U21" s="5" t="str">
        <f t="shared" si="3"/>
        <v>0</v>
      </c>
      <c r="V21" s="7"/>
      <c r="W21" s="5" t="str">
        <f t="shared" si="4"/>
        <v/>
      </c>
      <c r="X21" s="5" t="str">
        <f t="shared" si="5"/>
        <v/>
      </c>
      <c r="Y21" s="5" t="str">
        <f t="shared" si="6"/>
        <v/>
      </c>
      <c r="Z21" s="7"/>
      <c r="AA21" s="33" t="s">
        <v>148</v>
      </c>
      <c r="AB21" s="15"/>
      <c r="AC21" s="5" t="str">
        <f t="shared" si="7"/>
        <v>＠</v>
      </c>
      <c r="AD21" s="5">
        <f>IF(AC21="＠",0,IF(COUNTIF($AC$10:AC21,AC21)&gt;=2,0,1))</f>
        <v>0</v>
      </c>
      <c r="AE21" s="5" t="str">
        <f t="shared" si="8"/>
        <v>＠</v>
      </c>
      <c r="AF21" s="5">
        <f>IF(AE21="＠",0,IF(COUNTIF($AE$10:AE21,AE21)&gt;=2,0,1))</f>
        <v>0</v>
      </c>
      <c r="AG21" s="5" t="str">
        <f t="shared" si="9"/>
        <v>＠</v>
      </c>
      <c r="AH21" s="5">
        <f>IF(AG21="＠",0,IF(COUNTIF($AG$10:AG21,AG21)&gt;=2,0,1))</f>
        <v>0</v>
      </c>
      <c r="AI21" s="5" t="str">
        <f t="shared" si="10"/>
        <v>＠</v>
      </c>
      <c r="AJ21" s="5">
        <f>IF(AI21="＠",0,IF(COUNTIF($AI$10:AI21,AI21)&gt;=2,0,1))</f>
        <v>0</v>
      </c>
      <c r="AK21" s="11"/>
      <c r="AN21" s="16" t="s">
        <v>46</v>
      </c>
      <c r="AO21" s="12">
        <v>15</v>
      </c>
    </row>
    <row r="22" spans="1:41" ht="21.95" customHeight="1">
      <c r="A22" s="3">
        <f t="shared" si="11"/>
        <v>1</v>
      </c>
      <c r="B22" s="3">
        <f t="shared" si="0"/>
        <v>0</v>
      </c>
      <c r="C22" s="118">
        <v>13</v>
      </c>
      <c r="D22" s="111"/>
      <c r="E22" s="112"/>
      <c r="F22" s="113"/>
      <c r="G22" s="115"/>
      <c r="H22" s="115"/>
      <c r="I22" s="111"/>
      <c r="J22" s="116"/>
      <c r="K22" s="111"/>
      <c r="L22" s="114"/>
      <c r="M22" s="111"/>
      <c r="N22" s="114"/>
      <c r="O22" s="115"/>
      <c r="P22" s="115"/>
      <c r="Q22" s="7"/>
      <c r="R22" s="5" t="str">
        <f t="shared" si="1"/>
        <v/>
      </c>
      <c r="S22" s="5" t="str">
        <f t="shared" si="2"/>
        <v/>
      </c>
      <c r="T22" s="7"/>
      <c r="U22" s="5" t="str">
        <f t="shared" si="3"/>
        <v>0</v>
      </c>
      <c r="V22" s="7"/>
      <c r="W22" s="5" t="str">
        <f t="shared" si="4"/>
        <v/>
      </c>
      <c r="X22" s="5" t="str">
        <f t="shared" si="5"/>
        <v/>
      </c>
      <c r="Y22" s="5" t="str">
        <f t="shared" si="6"/>
        <v/>
      </c>
      <c r="Z22" s="7"/>
      <c r="AA22" s="33" t="s">
        <v>149</v>
      </c>
      <c r="AB22" s="20"/>
      <c r="AC22" s="5" t="str">
        <f t="shared" si="7"/>
        <v>＠</v>
      </c>
      <c r="AD22" s="5">
        <f>IF(AC22="＠",0,IF(COUNTIF($AC$10:AC22,AC22)&gt;=2,0,1))</f>
        <v>0</v>
      </c>
      <c r="AE22" s="5" t="str">
        <f t="shared" si="8"/>
        <v>＠</v>
      </c>
      <c r="AF22" s="5">
        <f>IF(AE22="＠",0,IF(COUNTIF($AE$10:AE22,AE22)&gt;=2,0,1))</f>
        <v>0</v>
      </c>
      <c r="AG22" s="5" t="str">
        <f t="shared" si="9"/>
        <v>＠</v>
      </c>
      <c r="AH22" s="5">
        <f>IF(AG22="＠",0,IF(COUNTIF($AG$10:AG22,AG22)&gt;=2,0,1))</f>
        <v>0</v>
      </c>
      <c r="AI22" s="5" t="str">
        <f t="shared" si="10"/>
        <v>＠</v>
      </c>
      <c r="AJ22" s="5">
        <f>IF(AI22="＠",0,IF(COUNTIF($AI$10:AI22,AI22)&gt;=2,0,1))</f>
        <v>0</v>
      </c>
      <c r="AK22" s="11"/>
      <c r="AN22" s="16" t="s">
        <v>11</v>
      </c>
      <c r="AO22" s="12">
        <v>16</v>
      </c>
    </row>
    <row r="23" spans="1:41" ht="21.95" customHeight="1">
      <c r="A23" s="3">
        <f t="shared" si="11"/>
        <v>1</v>
      </c>
      <c r="B23" s="3">
        <f t="shared" si="0"/>
        <v>0</v>
      </c>
      <c r="C23" s="118">
        <v>14</v>
      </c>
      <c r="D23" s="111"/>
      <c r="E23" s="112"/>
      <c r="F23" s="113"/>
      <c r="G23" s="115"/>
      <c r="H23" s="115"/>
      <c r="I23" s="111"/>
      <c r="J23" s="116"/>
      <c r="K23" s="111"/>
      <c r="L23" s="114"/>
      <c r="M23" s="111"/>
      <c r="N23" s="114"/>
      <c r="O23" s="115"/>
      <c r="P23" s="115"/>
      <c r="Q23" s="7"/>
      <c r="R23" s="5" t="str">
        <f t="shared" si="1"/>
        <v/>
      </c>
      <c r="S23" s="5" t="str">
        <f t="shared" si="2"/>
        <v/>
      </c>
      <c r="T23" s="7"/>
      <c r="U23" s="5" t="str">
        <f t="shared" si="3"/>
        <v>0</v>
      </c>
      <c r="V23" s="7"/>
      <c r="W23" s="5" t="str">
        <f t="shared" si="4"/>
        <v/>
      </c>
      <c r="X23" s="5" t="str">
        <f t="shared" si="5"/>
        <v/>
      </c>
      <c r="Y23" s="5" t="str">
        <f t="shared" si="6"/>
        <v/>
      </c>
      <c r="Z23" s="7"/>
      <c r="AB23" s="17"/>
      <c r="AC23" s="5" t="str">
        <f t="shared" si="7"/>
        <v>＠</v>
      </c>
      <c r="AD23" s="5">
        <f>IF(AC23="＠",0,IF(COUNTIF($AC$10:AC23,AC23)&gt;=2,0,1))</f>
        <v>0</v>
      </c>
      <c r="AE23" s="5" t="str">
        <f t="shared" si="8"/>
        <v>＠</v>
      </c>
      <c r="AF23" s="5">
        <f>IF(AE23="＠",0,IF(COUNTIF($AE$10:AE23,AE23)&gt;=2,0,1))</f>
        <v>0</v>
      </c>
      <c r="AG23" s="5" t="str">
        <f t="shared" si="9"/>
        <v>＠</v>
      </c>
      <c r="AH23" s="5">
        <f>IF(AG23="＠",0,IF(COUNTIF($AG$10:AG23,AG23)&gt;=2,0,1))</f>
        <v>0</v>
      </c>
      <c r="AI23" s="5" t="str">
        <f t="shared" si="10"/>
        <v>＠</v>
      </c>
      <c r="AJ23" s="5">
        <f>IF(AI23="＠",0,IF(COUNTIF($AI$10:AI23,AI23)&gt;=2,0,1))</f>
        <v>0</v>
      </c>
      <c r="AK23" s="11"/>
      <c r="AN23" s="16" t="s">
        <v>23</v>
      </c>
      <c r="AO23" s="12">
        <v>17</v>
      </c>
    </row>
    <row r="24" spans="1:41" ht="21.95" customHeight="1">
      <c r="A24" s="3">
        <f t="shared" si="11"/>
        <v>1</v>
      </c>
      <c r="B24" s="3">
        <f t="shared" si="0"/>
        <v>0</v>
      </c>
      <c r="C24" s="118">
        <v>15</v>
      </c>
      <c r="D24" s="111"/>
      <c r="E24" s="112"/>
      <c r="F24" s="113"/>
      <c r="G24" s="115"/>
      <c r="H24" s="115"/>
      <c r="I24" s="111"/>
      <c r="J24" s="116"/>
      <c r="K24" s="111"/>
      <c r="L24" s="114"/>
      <c r="M24" s="111"/>
      <c r="N24" s="114"/>
      <c r="O24" s="115"/>
      <c r="P24" s="115"/>
      <c r="Q24" s="7"/>
      <c r="R24" s="5" t="str">
        <f t="shared" si="1"/>
        <v/>
      </c>
      <c r="S24" s="5" t="str">
        <f t="shared" si="2"/>
        <v/>
      </c>
      <c r="T24" s="7"/>
      <c r="U24" s="5" t="str">
        <f t="shared" si="3"/>
        <v>0</v>
      </c>
      <c r="V24" s="7"/>
      <c r="W24" s="5" t="str">
        <f t="shared" si="4"/>
        <v/>
      </c>
      <c r="X24" s="5" t="str">
        <f t="shared" si="5"/>
        <v/>
      </c>
      <c r="Y24" s="5" t="str">
        <f t="shared" si="6"/>
        <v/>
      </c>
      <c r="Z24" s="7"/>
      <c r="AB24" s="17"/>
      <c r="AC24" s="5" t="str">
        <f t="shared" si="7"/>
        <v>＠</v>
      </c>
      <c r="AD24" s="5">
        <f>IF(AC24="＠",0,IF(COUNTIF($AC$10:AC24,AC24)&gt;=2,0,1))</f>
        <v>0</v>
      </c>
      <c r="AE24" s="5" t="str">
        <f t="shared" si="8"/>
        <v>＠</v>
      </c>
      <c r="AF24" s="5">
        <f>IF(AE24="＠",0,IF(COUNTIF($AE$10:AE24,AE24)&gt;=2,0,1))</f>
        <v>0</v>
      </c>
      <c r="AG24" s="5" t="str">
        <f t="shared" si="9"/>
        <v>＠</v>
      </c>
      <c r="AH24" s="5">
        <f>IF(AG24="＠",0,IF(COUNTIF($AG$10:AG24,AG24)&gt;=2,0,1))</f>
        <v>0</v>
      </c>
      <c r="AI24" s="5" t="str">
        <f t="shared" si="10"/>
        <v>＠</v>
      </c>
      <c r="AJ24" s="5">
        <f>IF(AI24="＠",0,IF(COUNTIF($AI$10:AI24,AI24)&gt;=2,0,1))</f>
        <v>0</v>
      </c>
      <c r="AK24" s="11"/>
      <c r="AN24" s="16" t="s">
        <v>21</v>
      </c>
      <c r="AO24" s="12">
        <v>18</v>
      </c>
    </row>
    <row r="25" spans="1:41" ht="21.95" customHeight="1">
      <c r="A25" s="3">
        <f t="shared" si="11"/>
        <v>1</v>
      </c>
      <c r="B25" s="3">
        <f t="shared" si="0"/>
        <v>0</v>
      </c>
      <c r="C25" s="118">
        <v>16</v>
      </c>
      <c r="D25" s="111"/>
      <c r="E25" s="112"/>
      <c r="F25" s="113"/>
      <c r="G25" s="115"/>
      <c r="H25" s="115"/>
      <c r="I25" s="111"/>
      <c r="J25" s="116"/>
      <c r="K25" s="111"/>
      <c r="L25" s="114"/>
      <c r="M25" s="111"/>
      <c r="N25" s="114"/>
      <c r="O25" s="115"/>
      <c r="P25" s="115"/>
      <c r="Q25" s="7"/>
      <c r="R25" s="5" t="str">
        <f t="shared" si="1"/>
        <v/>
      </c>
      <c r="S25" s="5" t="str">
        <f t="shared" si="2"/>
        <v/>
      </c>
      <c r="T25" s="7"/>
      <c r="U25" s="5" t="str">
        <f t="shared" si="3"/>
        <v>0</v>
      </c>
      <c r="V25" s="7"/>
      <c r="W25" s="5" t="str">
        <f t="shared" si="4"/>
        <v/>
      </c>
      <c r="X25" s="5" t="str">
        <f t="shared" si="5"/>
        <v/>
      </c>
      <c r="Y25" s="5" t="str">
        <f t="shared" si="6"/>
        <v/>
      </c>
      <c r="Z25" s="7"/>
      <c r="AB25" s="17"/>
      <c r="AC25" s="5" t="str">
        <f t="shared" si="7"/>
        <v>＠</v>
      </c>
      <c r="AD25" s="5">
        <f>IF(AC25="＠",0,IF(COUNTIF($AC$10:AC25,AC25)&gt;=2,0,1))</f>
        <v>0</v>
      </c>
      <c r="AE25" s="5" t="str">
        <f t="shared" si="8"/>
        <v>＠</v>
      </c>
      <c r="AF25" s="5">
        <f>IF(AE25="＠",0,IF(COUNTIF($AE$10:AE25,AE25)&gt;=2,0,1))</f>
        <v>0</v>
      </c>
      <c r="AG25" s="5" t="str">
        <f t="shared" si="9"/>
        <v>＠</v>
      </c>
      <c r="AH25" s="5">
        <f>IF(AG25="＠",0,IF(COUNTIF($AG$10:AG25,AG25)&gt;=2,0,1))</f>
        <v>0</v>
      </c>
      <c r="AI25" s="5" t="str">
        <f t="shared" si="10"/>
        <v>＠</v>
      </c>
      <c r="AJ25" s="5">
        <f>IF(AI25="＠",0,IF(COUNTIF($AI$10:AI25,AI25)&gt;=2,0,1))</f>
        <v>0</v>
      </c>
      <c r="AK25" s="11"/>
      <c r="AN25" s="16" t="s">
        <v>24</v>
      </c>
      <c r="AO25" s="12">
        <v>19</v>
      </c>
    </row>
    <row r="26" spans="1:41" ht="21.95" customHeight="1">
      <c r="A26" s="3">
        <f t="shared" si="11"/>
        <v>1</v>
      </c>
      <c r="B26" s="3">
        <f t="shared" si="0"/>
        <v>0</v>
      </c>
      <c r="C26" s="118">
        <v>17</v>
      </c>
      <c r="D26" s="110"/>
      <c r="E26" s="110"/>
      <c r="F26" s="110"/>
      <c r="G26" s="110"/>
      <c r="H26" s="110"/>
      <c r="I26" s="110"/>
      <c r="J26" s="110"/>
      <c r="K26" s="110"/>
      <c r="L26" s="110"/>
      <c r="M26" s="110"/>
      <c r="N26" s="110"/>
      <c r="O26" s="110"/>
      <c r="P26" s="110"/>
      <c r="Q26" s="7"/>
      <c r="R26" s="5" t="str">
        <f t="shared" si="1"/>
        <v/>
      </c>
      <c r="S26" s="5" t="str">
        <f t="shared" si="2"/>
        <v/>
      </c>
      <c r="T26" s="7"/>
      <c r="U26" s="5" t="str">
        <f t="shared" si="3"/>
        <v>0</v>
      </c>
      <c r="V26" s="7"/>
      <c r="W26" s="5" t="str">
        <f t="shared" si="4"/>
        <v/>
      </c>
      <c r="X26" s="5" t="str">
        <f t="shared" si="5"/>
        <v/>
      </c>
      <c r="Y26" s="5" t="str">
        <f t="shared" si="6"/>
        <v/>
      </c>
      <c r="Z26" s="7"/>
      <c r="AB26" s="17"/>
      <c r="AC26" s="5" t="str">
        <f t="shared" si="7"/>
        <v>＠</v>
      </c>
      <c r="AD26" s="5">
        <f>IF(AC26="＠",0,IF(COUNTIF($AC$10:AC26,AC26)&gt;=2,0,1))</f>
        <v>0</v>
      </c>
      <c r="AE26" s="5" t="str">
        <f t="shared" si="8"/>
        <v>＠</v>
      </c>
      <c r="AF26" s="5">
        <f>IF(AE26="＠",0,IF(COUNTIF($AE$10:AE26,AE26)&gt;=2,0,1))</f>
        <v>0</v>
      </c>
      <c r="AG26" s="5" t="str">
        <f t="shared" si="9"/>
        <v>＠</v>
      </c>
      <c r="AH26" s="5">
        <f>IF(AG26="＠",0,IF(COUNTIF($AG$10:AG26,AG26)&gt;=2,0,1))</f>
        <v>0</v>
      </c>
      <c r="AI26" s="5" t="str">
        <f t="shared" si="10"/>
        <v>＠</v>
      </c>
      <c r="AJ26" s="5">
        <f>IF(AI26="＠",0,IF(COUNTIF($AI$10:AI26,AI26)&gt;=2,0,1))</f>
        <v>0</v>
      </c>
      <c r="AK26" s="11"/>
      <c r="AN26" s="16" t="s">
        <v>51</v>
      </c>
      <c r="AO26" s="12">
        <v>20</v>
      </c>
    </row>
    <row r="27" spans="1:41" ht="21.95" customHeight="1">
      <c r="A27" s="3">
        <f t="shared" si="11"/>
        <v>1</v>
      </c>
      <c r="B27" s="3">
        <f t="shared" si="0"/>
        <v>0</v>
      </c>
      <c r="C27" s="118">
        <v>18</v>
      </c>
      <c r="D27" s="110"/>
      <c r="E27" s="110"/>
      <c r="F27" s="110"/>
      <c r="G27" s="110"/>
      <c r="H27" s="110"/>
      <c r="I27" s="110"/>
      <c r="J27" s="110"/>
      <c r="K27" s="110"/>
      <c r="L27" s="110"/>
      <c r="M27" s="110"/>
      <c r="N27" s="110"/>
      <c r="O27" s="110"/>
      <c r="P27" s="110"/>
      <c r="Q27" s="7"/>
      <c r="R27" s="5" t="str">
        <f t="shared" si="1"/>
        <v/>
      </c>
      <c r="S27" s="5" t="str">
        <f t="shared" si="2"/>
        <v/>
      </c>
      <c r="T27" s="7"/>
      <c r="U27" s="5" t="str">
        <f t="shared" si="3"/>
        <v>0</v>
      </c>
      <c r="V27" s="7"/>
      <c r="W27" s="5" t="str">
        <f t="shared" si="4"/>
        <v/>
      </c>
      <c r="X27" s="5" t="str">
        <f t="shared" si="5"/>
        <v/>
      </c>
      <c r="Y27" s="5" t="str">
        <f t="shared" si="6"/>
        <v/>
      </c>
      <c r="Z27" s="7"/>
      <c r="AB27" s="17"/>
      <c r="AC27" s="5" t="str">
        <f t="shared" si="7"/>
        <v>＠</v>
      </c>
      <c r="AD27" s="5">
        <f>IF(AC27="＠",0,IF(COUNTIF($AC$10:AC27,AC27)&gt;=2,0,1))</f>
        <v>0</v>
      </c>
      <c r="AE27" s="5" t="str">
        <f t="shared" si="8"/>
        <v>＠</v>
      </c>
      <c r="AF27" s="5">
        <f>IF(AE27="＠",0,IF(COUNTIF($AE$10:AE27,AE27)&gt;=2,0,1))</f>
        <v>0</v>
      </c>
      <c r="AG27" s="5" t="str">
        <f t="shared" si="9"/>
        <v>＠</v>
      </c>
      <c r="AH27" s="5">
        <f>IF(AG27="＠",0,IF(COUNTIF($AG$10:AG27,AG27)&gt;=2,0,1))</f>
        <v>0</v>
      </c>
      <c r="AI27" s="5" t="str">
        <f t="shared" si="10"/>
        <v>＠</v>
      </c>
      <c r="AJ27" s="5">
        <f>IF(AI27="＠",0,IF(COUNTIF($AI$10:AI27,AI27)&gt;=2,0,1))</f>
        <v>0</v>
      </c>
      <c r="AK27" s="11"/>
      <c r="AN27" s="16"/>
      <c r="AO27" s="12"/>
    </row>
    <row r="28" spans="1:41" ht="21.95" customHeight="1">
      <c r="A28" s="3">
        <f t="shared" si="11"/>
        <v>1</v>
      </c>
      <c r="B28" s="3">
        <f t="shared" si="0"/>
        <v>0</v>
      </c>
      <c r="C28" s="118">
        <v>19</v>
      </c>
      <c r="D28" s="110"/>
      <c r="E28" s="110"/>
      <c r="F28" s="110"/>
      <c r="G28" s="110"/>
      <c r="H28" s="110"/>
      <c r="I28" s="110"/>
      <c r="J28" s="110"/>
      <c r="K28" s="110"/>
      <c r="L28" s="110"/>
      <c r="M28" s="110"/>
      <c r="N28" s="110"/>
      <c r="O28" s="110"/>
      <c r="P28" s="110"/>
      <c r="Q28" s="7"/>
      <c r="R28" s="5" t="str">
        <f t="shared" si="1"/>
        <v/>
      </c>
      <c r="S28" s="5" t="str">
        <f t="shared" si="2"/>
        <v/>
      </c>
      <c r="T28" s="7"/>
      <c r="U28" s="5" t="str">
        <f t="shared" si="3"/>
        <v>0</v>
      </c>
      <c r="V28" s="7"/>
      <c r="W28" s="5" t="str">
        <f t="shared" si="4"/>
        <v/>
      </c>
      <c r="X28" s="5" t="str">
        <f t="shared" si="5"/>
        <v/>
      </c>
      <c r="Y28" s="5" t="str">
        <f t="shared" si="6"/>
        <v/>
      </c>
      <c r="Z28" s="7"/>
      <c r="AB28" s="17"/>
      <c r="AC28" s="5" t="str">
        <f t="shared" si="7"/>
        <v>＠</v>
      </c>
      <c r="AD28" s="5">
        <f>IF(AC28="＠",0,IF(COUNTIF($AC$10:AC28,AC28)&gt;=2,0,1))</f>
        <v>0</v>
      </c>
      <c r="AE28" s="5" t="str">
        <f t="shared" si="8"/>
        <v>＠</v>
      </c>
      <c r="AF28" s="5">
        <f>IF(AE28="＠",0,IF(COUNTIF($AE$10:AE28,AE28)&gt;=2,0,1))</f>
        <v>0</v>
      </c>
      <c r="AG28" s="5" t="str">
        <f t="shared" si="9"/>
        <v>＠</v>
      </c>
      <c r="AH28" s="5">
        <f>IF(AG28="＠",0,IF(COUNTIF($AG$10:AG28,AG28)&gt;=2,0,1))</f>
        <v>0</v>
      </c>
      <c r="AI28" s="5" t="str">
        <f t="shared" si="10"/>
        <v>＠</v>
      </c>
      <c r="AJ28" s="5">
        <f>IF(AI28="＠",0,IF(COUNTIF($AI$10:AI28,AI28)&gt;=2,0,1))</f>
        <v>0</v>
      </c>
      <c r="AK28" s="11"/>
      <c r="AN28" s="16"/>
      <c r="AO28" s="12"/>
    </row>
    <row r="29" spans="1:41" ht="21.95" customHeight="1">
      <c r="A29" s="3">
        <f t="shared" si="11"/>
        <v>1</v>
      </c>
      <c r="B29" s="3">
        <f t="shared" si="0"/>
        <v>0</v>
      </c>
      <c r="C29" s="118">
        <v>20</v>
      </c>
      <c r="D29" s="110"/>
      <c r="E29" s="110"/>
      <c r="F29" s="110"/>
      <c r="G29" s="110"/>
      <c r="H29" s="110"/>
      <c r="I29" s="110"/>
      <c r="J29" s="110"/>
      <c r="K29" s="110"/>
      <c r="L29" s="110"/>
      <c r="M29" s="110"/>
      <c r="N29" s="110"/>
      <c r="O29" s="110"/>
      <c r="P29" s="110"/>
      <c r="Q29" s="7"/>
      <c r="R29" s="5" t="str">
        <f t="shared" si="1"/>
        <v/>
      </c>
      <c r="S29" s="5" t="str">
        <f t="shared" si="2"/>
        <v/>
      </c>
      <c r="T29" s="7"/>
      <c r="U29" s="5" t="str">
        <f t="shared" si="3"/>
        <v>0</v>
      </c>
      <c r="V29" s="7"/>
      <c r="W29" s="5" t="str">
        <f t="shared" si="4"/>
        <v/>
      </c>
      <c r="X29" s="5" t="str">
        <f t="shared" si="5"/>
        <v/>
      </c>
      <c r="Y29" s="5" t="str">
        <f t="shared" si="6"/>
        <v/>
      </c>
      <c r="Z29" s="7"/>
      <c r="AB29" s="17"/>
      <c r="AC29" s="5" t="str">
        <f t="shared" si="7"/>
        <v>＠</v>
      </c>
      <c r="AD29" s="5">
        <f>IF(AC29="＠",0,IF(COUNTIF($AC$10:AC29,AC29)&gt;=2,0,1))</f>
        <v>0</v>
      </c>
      <c r="AE29" s="5" t="str">
        <f t="shared" si="8"/>
        <v>＠</v>
      </c>
      <c r="AF29" s="5">
        <f>IF(AE29="＠",0,IF(COUNTIF($AE$10:AE29,AE29)&gt;=2,0,1))</f>
        <v>0</v>
      </c>
      <c r="AG29" s="5" t="str">
        <f t="shared" si="9"/>
        <v>＠</v>
      </c>
      <c r="AH29" s="5">
        <f>IF(AG29="＠",0,IF(COUNTIF($AG$10:AG29,AG29)&gt;=2,0,1))</f>
        <v>0</v>
      </c>
      <c r="AI29" s="5" t="str">
        <f t="shared" si="10"/>
        <v>＠</v>
      </c>
      <c r="AJ29" s="5">
        <f>IF(AI29="＠",0,IF(COUNTIF($AI$10:AI29,AI29)&gt;=2,0,1))</f>
        <v>0</v>
      </c>
      <c r="AK29" s="11"/>
      <c r="AN29" s="16"/>
      <c r="AO29" s="12"/>
    </row>
    <row r="30" spans="1:41" ht="21.95" customHeight="1">
      <c r="A30" s="3">
        <f t="shared" si="11"/>
        <v>1</v>
      </c>
      <c r="B30" s="3">
        <f t="shared" si="0"/>
        <v>0</v>
      </c>
      <c r="C30" s="118">
        <v>21</v>
      </c>
      <c r="D30" s="110"/>
      <c r="E30" s="110"/>
      <c r="F30" s="110"/>
      <c r="G30" s="110"/>
      <c r="H30" s="110"/>
      <c r="I30" s="110"/>
      <c r="J30" s="110"/>
      <c r="K30" s="110"/>
      <c r="L30" s="110"/>
      <c r="M30" s="110"/>
      <c r="N30" s="110"/>
      <c r="O30" s="110"/>
      <c r="P30" s="110"/>
      <c r="Q30" s="7"/>
      <c r="R30" s="5" t="str">
        <f t="shared" si="1"/>
        <v/>
      </c>
      <c r="S30" s="5" t="str">
        <f t="shared" si="2"/>
        <v/>
      </c>
      <c r="T30" s="7"/>
      <c r="U30" s="5" t="str">
        <f t="shared" si="3"/>
        <v>0</v>
      </c>
      <c r="V30" s="7"/>
      <c r="W30" s="5" t="str">
        <f t="shared" si="4"/>
        <v/>
      </c>
      <c r="X30" s="5" t="str">
        <f t="shared" si="5"/>
        <v/>
      </c>
      <c r="Y30" s="5" t="str">
        <f t="shared" si="6"/>
        <v/>
      </c>
      <c r="Z30" s="7"/>
      <c r="AC30" s="5" t="str">
        <f t="shared" si="7"/>
        <v>＠</v>
      </c>
      <c r="AD30" s="5">
        <f>IF(AC30="＠",0,IF(COUNTIF($AC$10:AC30,AC30)&gt;=2,0,1))</f>
        <v>0</v>
      </c>
      <c r="AE30" s="5" t="str">
        <f t="shared" si="8"/>
        <v>＠</v>
      </c>
      <c r="AF30" s="5">
        <f>IF(AE30="＠",0,IF(COUNTIF($AE$10:AE30,AE30)&gt;=2,0,1))</f>
        <v>0</v>
      </c>
      <c r="AG30" s="5" t="str">
        <f t="shared" si="9"/>
        <v>＠</v>
      </c>
      <c r="AH30" s="5">
        <f>IF(AG30="＠",0,IF(COUNTIF($AG$10:AG30,AG30)&gt;=2,0,1))</f>
        <v>0</v>
      </c>
      <c r="AI30" s="5" t="str">
        <f t="shared" si="10"/>
        <v>＠</v>
      </c>
      <c r="AJ30" s="5">
        <f>IF(AI30="＠",0,IF(COUNTIF($AI$10:AI30,AI30)&gt;=2,0,1))</f>
        <v>0</v>
      </c>
      <c r="AK30" s="11"/>
      <c r="AN30" s="16"/>
      <c r="AO30" s="12"/>
    </row>
    <row r="31" spans="1:41" ht="21.95" customHeight="1">
      <c r="A31" s="3">
        <f t="shared" si="11"/>
        <v>1</v>
      </c>
      <c r="B31" s="3">
        <f t="shared" si="0"/>
        <v>0</v>
      </c>
      <c r="C31" s="118">
        <v>22</v>
      </c>
      <c r="D31" s="111"/>
      <c r="E31" s="112"/>
      <c r="F31" s="113"/>
      <c r="G31" s="115"/>
      <c r="H31" s="115"/>
      <c r="I31" s="111"/>
      <c r="J31" s="116"/>
      <c r="K31" s="111"/>
      <c r="L31" s="114"/>
      <c r="M31" s="111"/>
      <c r="N31" s="114"/>
      <c r="O31" s="115"/>
      <c r="P31" s="115"/>
      <c r="Q31" s="7"/>
      <c r="R31" s="5" t="str">
        <f t="shared" si="1"/>
        <v/>
      </c>
      <c r="S31" s="5" t="str">
        <f t="shared" si="2"/>
        <v/>
      </c>
      <c r="T31" s="7"/>
      <c r="U31" s="5" t="str">
        <f t="shared" si="3"/>
        <v>0</v>
      </c>
      <c r="V31" s="7"/>
      <c r="W31" s="5" t="str">
        <f t="shared" si="4"/>
        <v/>
      </c>
      <c r="X31" s="5" t="str">
        <f t="shared" si="5"/>
        <v/>
      </c>
      <c r="Y31" s="5" t="str">
        <f t="shared" si="6"/>
        <v/>
      </c>
      <c r="Z31" s="7"/>
      <c r="AC31" s="5" t="str">
        <f t="shared" si="7"/>
        <v>＠</v>
      </c>
      <c r="AD31" s="5">
        <f>IF(AC31="＠",0,IF(COUNTIF($AC$10:AC31,AC31)&gt;=2,0,1))</f>
        <v>0</v>
      </c>
      <c r="AE31" s="5" t="str">
        <f t="shared" si="8"/>
        <v>＠</v>
      </c>
      <c r="AF31" s="5">
        <f>IF(AE31="＠",0,IF(COUNTIF($AE$10:AE31,AE31)&gt;=2,0,1))</f>
        <v>0</v>
      </c>
      <c r="AG31" s="5" t="str">
        <f t="shared" si="9"/>
        <v>＠</v>
      </c>
      <c r="AH31" s="5">
        <f>IF(AG31="＠",0,IF(COUNTIF($AG$10:AG31,AG31)&gt;=2,0,1))</f>
        <v>0</v>
      </c>
      <c r="AI31" s="5" t="str">
        <f t="shared" si="10"/>
        <v>＠</v>
      </c>
      <c r="AJ31" s="5">
        <f>IF(AI31="＠",0,IF(COUNTIF($AI$10:AI31,AI31)&gt;=2,0,1))</f>
        <v>0</v>
      </c>
      <c r="AK31" s="11"/>
      <c r="AN31" s="16"/>
      <c r="AO31" s="12"/>
    </row>
    <row r="32" spans="1:41" ht="21.95" customHeight="1">
      <c r="A32" s="3">
        <f t="shared" si="11"/>
        <v>1</v>
      </c>
      <c r="B32" s="3">
        <f t="shared" si="0"/>
        <v>0</v>
      </c>
      <c r="C32" s="118">
        <v>23</v>
      </c>
      <c r="D32" s="111"/>
      <c r="E32" s="112"/>
      <c r="F32" s="113"/>
      <c r="G32" s="115"/>
      <c r="H32" s="115"/>
      <c r="I32" s="111"/>
      <c r="J32" s="116"/>
      <c r="K32" s="111"/>
      <c r="L32" s="114"/>
      <c r="M32" s="111"/>
      <c r="N32" s="114"/>
      <c r="O32" s="115"/>
      <c r="P32" s="115"/>
      <c r="Q32" s="7"/>
      <c r="R32" s="5" t="str">
        <f t="shared" si="1"/>
        <v/>
      </c>
      <c r="S32" s="5" t="str">
        <f t="shared" si="2"/>
        <v/>
      </c>
      <c r="T32" s="7"/>
      <c r="U32" s="5" t="str">
        <f t="shared" si="3"/>
        <v>0</v>
      </c>
      <c r="V32" s="7"/>
      <c r="W32" s="5" t="str">
        <f t="shared" si="4"/>
        <v/>
      </c>
      <c r="X32" s="5" t="str">
        <f t="shared" si="5"/>
        <v/>
      </c>
      <c r="Y32" s="5" t="str">
        <f t="shared" si="6"/>
        <v/>
      </c>
      <c r="Z32" s="7"/>
      <c r="AC32" s="5" t="str">
        <f t="shared" si="7"/>
        <v>＠</v>
      </c>
      <c r="AD32" s="5">
        <f>IF(AC32="＠",0,IF(COUNTIF($AC$10:AC32,AC32)&gt;=2,0,1))</f>
        <v>0</v>
      </c>
      <c r="AE32" s="5" t="str">
        <f t="shared" si="8"/>
        <v>＠</v>
      </c>
      <c r="AF32" s="5">
        <f>IF(AE32="＠",0,IF(COUNTIF($AE$10:AE32,AE32)&gt;=2,0,1))</f>
        <v>0</v>
      </c>
      <c r="AG32" s="5" t="str">
        <f t="shared" si="9"/>
        <v>＠</v>
      </c>
      <c r="AH32" s="5">
        <f>IF(AG32="＠",0,IF(COUNTIF($AG$10:AG32,AG32)&gt;=2,0,1))</f>
        <v>0</v>
      </c>
      <c r="AI32" s="5" t="str">
        <f t="shared" si="10"/>
        <v>＠</v>
      </c>
      <c r="AJ32" s="5">
        <f>IF(AI32="＠",0,IF(COUNTIF($AI$10:AI32,AI32)&gt;=2,0,1))</f>
        <v>0</v>
      </c>
      <c r="AK32" s="11"/>
      <c r="AN32" s="16"/>
      <c r="AO32" s="12"/>
    </row>
    <row r="33" spans="1:41" ht="21.95" customHeight="1">
      <c r="A33" s="3">
        <f t="shared" si="11"/>
        <v>1</v>
      </c>
      <c r="B33" s="3">
        <f t="shared" si="0"/>
        <v>0</v>
      </c>
      <c r="C33" s="118">
        <v>24</v>
      </c>
      <c r="D33" s="111"/>
      <c r="E33" s="112"/>
      <c r="F33" s="113"/>
      <c r="G33" s="115"/>
      <c r="H33" s="115"/>
      <c r="I33" s="111"/>
      <c r="J33" s="116"/>
      <c r="K33" s="111"/>
      <c r="L33" s="114"/>
      <c r="M33" s="111"/>
      <c r="N33" s="114"/>
      <c r="O33" s="115"/>
      <c r="P33" s="115"/>
      <c r="Q33" s="7"/>
      <c r="R33" s="5" t="str">
        <f t="shared" si="1"/>
        <v/>
      </c>
      <c r="S33" s="5" t="str">
        <f t="shared" si="2"/>
        <v/>
      </c>
      <c r="T33" s="7"/>
      <c r="U33" s="5" t="str">
        <f t="shared" si="3"/>
        <v>0</v>
      </c>
      <c r="V33" s="7"/>
      <c r="W33" s="5" t="str">
        <f t="shared" si="4"/>
        <v/>
      </c>
      <c r="X33" s="5" t="str">
        <f t="shared" si="5"/>
        <v/>
      </c>
      <c r="Y33" s="5" t="str">
        <f t="shared" si="6"/>
        <v/>
      </c>
      <c r="Z33" s="7"/>
      <c r="AC33" s="5" t="str">
        <f t="shared" si="7"/>
        <v>＠</v>
      </c>
      <c r="AD33" s="5">
        <f>IF(AC33="＠",0,IF(COUNTIF($AC$10:AC33,AC33)&gt;=2,0,1))</f>
        <v>0</v>
      </c>
      <c r="AE33" s="5" t="str">
        <f t="shared" si="8"/>
        <v>＠</v>
      </c>
      <c r="AF33" s="5">
        <f>IF(AE33="＠",0,IF(COUNTIF($AE$10:AE33,AE33)&gt;=2,0,1))</f>
        <v>0</v>
      </c>
      <c r="AG33" s="5" t="str">
        <f t="shared" si="9"/>
        <v>＠</v>
      </c>
      <c r="AH33" s="5">
        <f>IF(AG33="＠",0,IF(COUNTIF($AG$10:AG33,AG33)&gt;=2,0,1))</f>
        <v>0</v>
      </c>
      <c r="AI33" s="5" t="str">
        <f t="shared" si="10"/>
        <v>＠</v>
      </c>
      <c r="AJ33" s="5">
        <f>IF(AI33="＠",0,IF(COUNTIF($AI$10:AI33,AI33)&gt;=2,0,1))</f>
        <v>0</v>
      </c>
      <c r="AK33" s="11"/>
      <c r="AN33" s="16"/>
      <c r="AO33" s="12"/>
    </row>
    <row r="34" spans="1:41" ht="21.95" customHeight="1">
      <c r="A34" s="3">
        <f t="shared" si="11"/>
        <v>1</v>
      </c>
      <c r="B34" s="3">
        <f t="shared" si="0"/>
        <v>0</v>
      </c>
      <c r="C34" s="118">
        <v>25</v>
      </c>
      <c r="D34" s="111"/>
      <c r="E34" s="112"/>
      <c r="F34" s="113"/>
      <c r="G34" s="115"/>
      <c r="H34" s="115"/>
      <c r="I34" s="111"/>
      <c r="J34" s="116"/>
      <c r="K34" s="111"/>
      <c r="L34" s="114"/>
      <c r="M34" s="111"/>
      <c r="N34" s="114"/>
      <c r="O34" s="115"/>
      <c r="P34" s="115"/>
      <c r="Q34" s="7"/>
      <c r="R34" s="5" t="str">
        <f t="shared" si="1"/>
        <v/>
      </c>
      <c r="S34" s="5" t="str">
        <f t="shared" si="2"/>
        <v/>
      </c>
      <c r="T34" s="7"/>
      <c r="U34" s="5" t="str">
        <f t="shared" si="3"/>
        <v>0</v>
      </c>
      <c r="V34" s="7"/>
      <c r="W34" s="5" t="str">
        <f t="shared" si="4"/>
        <v/>
      </c>
      <c r="X34" s="5" t="str">
        <f t="shared" si="5"/>
        <v/>
      </c>
      <c r="Y34" s="5" t="str">
        <f t="shared" si="6"/>
        <v/>
      </c>
      <c r="Z34" s="7"/>
      <c r="AC34" s="5" t="str">
        <f t="shared" si="7"/>
        <v>＠</v>
      </c>
      <c r="AD34" s="5">
        <f>IF(AC34="＠",0,IF(COUNTIF($AC$10:AC34,AC34)&gt;=2,0,1))</f>
        <v>0</v>
      </c>
      <c r="AE34" s="5" t="str">
        <f t="shared" si="8"/>
        <v>＠</v>
      </c>
      <c r="AF34" s="5">
        <f>IF(AE34="＠",0,IF(COUNTIF($AE$10:AE34,AE34)&gt;=2,0,1))</f>
        <v>0</v>
      </c>
      <c r="AG34" s="5" t="str">
        <f t="shared" si="9"/>
        <v>＠</v>
      </c>
      <c r="AH34" s="5">
        <f>IF(AG34="＠",0,IF(COUNTIF($AG$10:AG34,AG34)&gt;=2,0,1))</f>
        <v>0</v>
      </c>
      <c r="AI34" s="5" t="str">
        <f t="shared" si="10"/>
        <v>＠</v>
      </c>
      <c r="AJ34" s="5">
        <f>IF(AI34="＠",0,IF(COUNTIF($AI$10:AI34,AI34)&gt;=2,0,1))</f>
        <v>0</v>
      </c>
      <c r="AK34" s="11"/>
      <c r="AN34" s="16"/>
      <c r="AO34" s="12"/>
    </row>
    <row r="35" spans="1:41" ht="21.95" customHeight="1">
      <c r="A35" s="3">
        <f t="shared" si="11"/>
        <v>1</v>
      </c>
      <c r="B35" s="3">
        <f t="shared" si="0"/>
        <v>0</v>
      </c>
      <c r="C35" s="118">
        <v>26</v>
      </c>
      <c r="D35" s="111"/>
      <c r="E35" s="112"/>
      <c r="F35" s="113"/>
      <c r="G35" s="115"/>
      <c r="H35" s="115"/>
      <c r="I35" s="111"/>
      <c r="J35" s="116"/>
      <c r="K35" s="111"/>
      <c r="L35" s="114"/>
      <c r="M35" s="111"/>
      <c r="N35" s="114"/>
      <c r="O35" s="115"/>
      <c r="P35" s="115"/>
      <c r="Q35" s="7"/>
      <c r="R35" s="5" t="str">
        <f t="shared" si="1"/>
        <v/>
      </c>
      <c r="S35" s="5" t="str">
        <f t="shared" si="2"/>
        <v/>
      </c>
      <c r="T35" s="7"/>
      <c r="U35" s="5" t="str">
        <f t="shared" si="3"/>
        <v>0</v>
      </c>
      <c r="V35" s="7"/>
      <c r="W35" s="5" t="str">
        <f t="shared" si="4"/>
        <v/>
      </c>
      <c r="X35" s="5" t="str">
        <f t="shared" si="5"/>
        <v/>
      </c>
      <c r="Y35" s="5" t="str">
        <f t="shared" si="6"/>
        <v/>
      </c>
      <c r="Z35" s="7"/>
      <c r="AC35" s="5" t="str">
        <f t="shared" si="7"/>
        <v>＠</v>
      </c>
      <c r="AD35" s="5">
        <f>IF(AC35="＠",0,IF(COUNTIF($AC$10:AC35,AC35)&gt;=2,0,1))</f>
        <v>0</v>
      </c>
      <c r="AE35" s="5" t="str">
        <f t="shared" si="8"/>
        <v>＠</v>
      </c>
      <c r="AF35" s="5">
        <f>IF(AE35="＠",0,IF(COUNTIF($AE$10:AE35,AE35)&gt;=2,0,1))</f>
        <v>0</v>
      </c>
      <c r="AG35" s="5" t="str">
        <f t="shared" si="9"/>
        <v>＠</v>
      </c>
      <c r="AH35" s="5">
        <f>IF(AG35="＠",0,IF(COUNTIF($AG$10:AG35,AG35)&gt;=2,0,1))</f>
        <v>0</v>
      </c>
      <c r="AI35" s="5" t="str">
        <f t="shared" si="10"/>
        <v>＠</v>
      </c>
      <c r="AJ35" s="5">
        <f>IF(AI35="＠",0,IF(COUNTIF($AI$10:AI35,AI35)&gt;=2,0,1))</f>
        <v>0</v>
      </c>
      <c r="AK35" s="11"/>
    </row>
    <row r="36" spans="1:41" ht="21.95" customHeight="1">
      <c r="A36" s="3">
        <f t="shared" si="11"/>
        <v>1</v>
      </c>
      <c r="B36" s="3">
        <f t="shared" si="0"/>
        <v>0</v>
      </c>
      <c r="C36" s="118">
        <v>27</v>
      </c>
      <c r="D36" s="111"/>
      <c r="E36" s="112"/>
      <c r="F36" s="113"/>
      <c r="G36" s="115"/>
      <c r="H36" s="115"/>
      <c r="I36" s="111"/>
      <c r="J36" s="116"/>
      <c r="K36" s="111"/>
      <c r="L36" s="114"/>
      <c r="M36" s="111"/>
      <c r="N36" s="114"/>
      <c r="O36" s="115"/>
      <c r="P36" s="115"/>
      <c r="Q36" s="7"/>
      <c r="R36" s="5" t="str">
        <f t="shared" si="1"/>
        <v/>
      </c>
      <c r="S36" s="5" t="str">
        <f t="shared" si="2"/>
        <v/>
      </c>
      <c r="T36" s="7"/>
      <c r="U36" s="5" t="str">
        <f t="shared" si="3"/>
        <v>0</v>
      </c>
      <c r="V36" s="7"/>
      <c r="W36" s="5" t="str">
        <f t="shared" si="4"/>
        <v/>
      </c>
      <c r="X36" s="5" t="str">
        <f t="shared" si="5"/>
        <v/>
      </c>
      <c r="Y36" s="5" t="str">
        <f t="shared" si="6"/>
        <v/>
      </c>
      <c r="Z36" s="7"/>
      <c r="AC36" s="5" t="str">
        <f t="shared" si="7"/>
        <v>＠</v>
      </c>
      <c r="AD36" s="5">
        <f>IF(AC36="＠",0,IF(COUNTIF($AC$10:AC36,AC36)&gt;=2,0,1))</f>
        <v>0</v>
      </c>
      <c r="AE36" s="5" t="str">
        <f t="shared" si="8"/>
        <v>＠</v>
      </c>
      <c r="AF36" s="5">
        <f>IF(AE36="＠",0,IF(COUNTIF($AE$10:AE36,AE36)&gt;=2,0,1))</f>
        <v>0</v>
      </c>
      <c r="AG36" s="5" t="str">
        <f t="shared" si="9"/>
        <v>＠</v>
      </c>
      <c r="AH36" s="5">
        <f>IF(AG36="＠",0,IF(COUNTIF($AG$10:AG36,AG36)&gt;=2,0,1))</f>
        <v>0</v>
      </c>
      <c r="AI36" s="5" t="str">
        <f t="shared" si="10"/>
        <v>＠</v>
      </c>
      <c r="AJ36" s="5">
        <f>IF(AI36="＠",0,IF(COUNTIF($AI$10:AI36,AI36)&gt;=2,0,1))</f>
        <v>0</v>
      </c>
      <c r="AK36" s="11"/>
    </row>
    <row r="37" spans="1:41" ht="21.95" customHeight="1">
      <c r="A37" s="3">
        <f t="shared" si="11"/>
        <v>1</v>
      </c>
      <c r="B37" s="3">
        <f t="shared" si="0"/>
        <v>0</v>
      </c>
      <c r="C37" s="118">
        <v>28</v>
      </c>
      <c r="D37" s="111"/>
      <c r="E37" s="112"/>
      <c r="F37" s="113"/>
      <c r="G37" s="115"/>
      <c r="H37" s="115"/>
      <c r="I37" s="111"/>
      <c r="J37" s="116"/>
      <c r="K37" s="111"/>
      <c r="L37" s="114"/>
      <c r="M37" s="111"/>
      <c r="N37" s="114"/>
      <c r="O37" s="115"/>
      <c r="P37" s="115"/>
      <c r="Q37" s="7"/>
      <c r="R37" s="5" t="str">
        <f t="shared" si="1"/>
        <v/>
      </c>
      <c r="S37" s="5" t="str">
        <f t="shared" si="2"/>
        <v/>
      </c>
      <c r="T37" s="7"/>
      <c r="U37" s="5" t="str">
        <f t="shared" si="3"/>
        <v>0</v>
      </c>
      <c r="V37" s="7"/>
      <c r="W37" s="5" t="str">
        <f t="shared" si="4"/>
        <v/>
      </c>
      <c r="X37" s="5" t="str">
        <f t="shared" si="5"/>
        <v/>
      </c>
      <c r="Y37" s="5" t="str">
        <f t="shared" si="6"/>
        <v/>
      </c>
      <c r="Z37" s="7"/>
      <c r="AC37" s="5" t="str">
        <f t="shared" si="7"/>
        <v>＠</v>
      </c>
      <c r="AD37" s="5">
        <f>IF(AC37="＠",0,IF(COUNTIF($AC$10:AC37,AC37)&gt;=2,0,1))</f>
        <v>0</v>
      </c>
      <c r="AE37" s="5" t="str">
        <f t="shared" si="8"/>
        <v>＠</v>
      </c>
      <c r="AF37" s="5">
        <f>IF(AE37="＠",0,IF(COUNTIF($AE$10:AE37,AE37)&gt;=2,0,1))</f>
        <v>0</v>
      </c>
      <c r="AG37" s="5" t="str">
        <f t="shared" si="9"/>
        <v>＠</v>
      </c>
      <c r="AH37" s="5">
        <f>IF(AG37="＠",0,IF(COUNTIF($AG$10:AG37,AG37)&gt;=2,0,1))</f>
        <v>0</v>
      </c>
      <c r="AI37" s="5" t="str">
        <f t="shared" si="10"/>
        <v>＠</v>
      </c>
      <c r="AJ37" s="5">
        <f>IF(AI37="＠",0,IF(COUNTIF($AI$10:AI37,AI37)&gt;=2,0,1))</f>
        <v>0</v>
      </c>
      <c r="AK37" s="11"/>
    </row>
    <row r="38" spans="1:41" ht="21.95" customHeight="1">
      <c r="A38" s="3">
        <f t="shared" si="11"/>
        <v>1</v>
      </c>
      <c r="B38" s="3">
        <f t="shared" si="0"/>
        <v>0</v>
      </c>
      <c r="C38" s="118">
        <v>29</v>
      </c>
      <c r="D38" s="111"/>
      <c r="E38" s="112"/>
      <c r="F38" s="113"/>
      <c r="G38" s="115"/>
      <c r="H38" s="115"/>
      <c r="I38" s="111"/>
      <c r="J38" s="116"/>
      <c r="K38" s="111"/>
      <c r="L38" s="114"/>
      <c r="M38" s="111"/>
      <c r="N38" s="114"/>
      <c r="O38" s="115"/>
      <c r="P38" s="115"/>
      <c r="Q38" s="7"/>
      <c r="R38" s="5" t="str">
        <f t="shared" si="1"/>
        <v/>
      </c>
      <c r="S38" s="5" t="str">
        <f t="shared" si="2"/>
        <v/>
      </c>
      <c r="T38" s="7"/>
      <c r="U38" s="5" t="str">
        <f t="shared" si="3"/>
        <v>0</v>
      </c>
      <c r="V38" s="7"/>
      <c r="W38" s="5" t="str">
        <f t="shared" si="4"/>
        <v/>
      </c>
      <c r="X38" s="5" t="str">
        <f t="shared" si="5"/>
        <v/>
      </c>
      <c r="Y38" s="5" t="str">
        <f t="shared" si="6"/>
        <v/>
      </c>
      <c r="Z38" s="7"/>
      <c r="AC38" s="5" t="str">
        <f t="shared" si="7"/>
        <v>＠</v>
      </c>
      <c r="AD38" s="5">
        <f>IF(AC38="＠",0,IF(COUNTIF($AC$10:AC38,AC38)&gt;=2,0,1))</f>
        <v>0</v>
      </c>
      <c r="AE38" s="5" t="str">
        <f t="shared" si="8"/>
        <v>＠</v>
      </c>
      <c r="AF38" s="5">
        <f>IF(AE38="＠",0,IF(COUNTIF($AE$10:AE38,AE38)&gt;=2,0,1))</f>
        <v>0</v>
      </c>
      <c r="AG38" s="5" t="str">
        <f t="shared" si="9"/>
        <v>＠</v>
      </c>
      <c r="AH38" s="5">
        <f>IF(AG38="＠",0,IF(COUNTIF($AG$10:AG38,AG38)&gt;=2,0,1))</f>
        <v>0</v>
      </c>
      <c r="AI38" s="5" t="str">
        <f t="shared" si="10"/>
        <v>＠</v>
      </c>
      <c r="AJ38" s="5">
        <f>IF(AI38="＠",0,IF(COUNTIF($AI$10:AI38,AI38)&gt;=2,0,1))</f>
        <v>0</v>
      </c>
      <c r="AK38" s="11"/>
    </row>
    <row r="39" spans="1:41" ht="21.95" customHeight="1">
      <c r="A39" s="3">
        <f t="shared" si="11"/>
        <v>1</v>
      </c>
      <c r="B39" s="3">
        <f t="shared" si="0"/>
        <v>0</v>
      </c>
      <c r="C39" s="118">
        <v>30</v>
      </c>
      <c r="D39" s="111"/>
      <c r="E39" s="112"/>
      <c r="F39" s="113"/>
      <c r="G39" s="115"/>
      <c r="H39" s="115"/>
      <c r="I39" s="111"/>
      <c r="J39" s="116"/>
      <c r="K39" s="111"/>
      <c r="L39" s="114"/>
      <c r="M39" s="111"/>
      <c r="N39" s="114"/>
      <c r="O39" s="115"/>
      <c r="P39" s="115"/>
      <c r="Q39" s="7"/>
      <c r="R39" s="5" t="str">
        <f t="shared" si="1"/>
        <v/>
      </c>
      <c r="S39" s="5" t="str">
        <f t="shared" si="2"/>
        <v/>
      </c>
      <c r="T39" s="7"/>
      <c r="U39" s="5" t="str">
        <f t="shared" si="3"/>
        <v>0</v>
      </c>
      <c r="V39" s="7"/>
      <c r="W39" s="5" t="str">
        <f t="shared" si="4"/>
        <v/>
      </c>
      <c r="X39" s="5" t="str">
        <f t="shared" si="5"/>
        <v/>
      </c>
      <c r="Y39" s="5" t="str">
        <f t="shared" si="6"/>
        <v/>
      </c>
      <c r="Z39" s="7"/>
      <c r="AC39" s="5" t="str">
        <f t="shared" si="7"/>
        <v>＠</v>
      </c>
      <c r="AD39" s="5">
        <f>IF(AC39="＠",0,IF(COUNTIF($AC$10:AC39,AC39)&gt;=2,0,1))</f>
        <v>0</v>
      </c>
      <c r="AE39" s="5" t="str">
        <f t="shared" si="8"/>
        <v>＠</v>
      </c>
      <c r="AF39" s="5">
        <f>IF(AE39="＠",0,IF(COUNTIF($AE$10:AE39,AE39)&gt;=2,0,1))</f>
        <v>0</v>
      </c>
      <c r="AG39" s="5" t="str">
        <f t="shared" si="9"/>
        <v>＠</v>
      </c>
      <c r="AH39" s="5">
        <f>IF(AG39="＠",0,IF(COUNTIF($AG$10:AG39,AG39)&gt;=2,0,1))</f>
        <v>0</v>
      </c>
      <c r="AI39" s="5" t="str">
        <f t="shared" si="10"/>
        <v>＠</v>
      </c>
      <c r="AJ39" s="5">
        <f>IF(AI39="＠",0,IF(COUNTIF($AI$10:AI39,AI39)&gt;=2,0,1))</f>
        <v>0</v>
      </c>
      <c r="AK39" s="11"/>
    </row>
    <row r="40" spans="1:41" ht="21.95" customHeight="1">
      <c r="A40" s="3">
        <f t="shared" si="11"/>
        <v>1</v>
      </c>
      <c r="B40" s="3">
        <f t="shared" si="0"/>
        <v>0</v>
      </c>
      <c r="C40" s="118">
        <v>31</v>
      </c>
      <c r="D40" s="111"/>
      <c r="E40" s="112"/>
      <c r="F40" s="113"/>
      <c r="G40" s="115"/>
      <c r="H40" s="115"/>
      <c r="I40" s="111"/>
      <c r="J40" s="116"/>
      <c r="K40" s="111"/>
      <c r="L40" s="114"/>
      <c r="M40" s="111"/>
      <c r="N40" s="114"/>
      <c r="O40" s="115"/>
      <c r="P40" s="115"/>
      <c r="Q40" s="7"/>
      <c r="R40" s="5" t="str">
        <f t="shared" si="1"/>
        <v/>
      </c>
      <c r="S40" s="5" t="str">
        <f t="shared" si="2"/>
        <v/>
      </c>
      <c r="T40" s="7"/>
      <c r="U40" s="5" t="str">
        <f t="shared" si="3"/>
        <v>0</v>
      </c>
      <c r="V40" s="7"/>
      <c r="W40" s="5" t="str">
        <f t="shared" si="4"/>
        <v/>
      </c>
      <c r="X40" s="5" t="str">
        <f t="shared" si="5"/>
        <v/>
      </c>
      <c r="Y40" s="5" t="str">
        <f t="shared" si="6"/>
        <v/>
      </c>
      <c r="Z40" s="7"/>
      <c r="AC40" s="5" t="str">
        <f t="shared" si="7"/>
        <v>＠</v>
      </c>
      <c r="AD40" s="5">
        <f>IF(AC40="＠",0,IF(COUNTIF($AC$10:AC40,AC40)&gt;=2,0,1))</f>
        <v>0</v>
      </c>
      <c r="AE40" s="5" t="str">
        <f t="shared" si="8"/>
        <v>＠</v>
      </c>
      <c r="AF40" s="5">
        <f>IF(AE40="＠",0,IF(COUNTIF($AE$10:AE40,AE40)&gt;=2,0,1))</f>
        <v>0</v>
      </c>
      <c r="AG40" s="5" t="str">
        <f t="shared" si="9"/>
        <v>＠</v>
      </c>
      <c r="AH40" s="5">
        <f>IF(AG40="＠",0,IF(COUNTIF($AG$10:AG40,AG40)&gt;=2,0,1))</f>
        <v>0</v>
      </c>
      <c r="AI40" s="5" t="str">
        <f t="shared" si="10"/>
        <v>＠</v>
      </c>
      <c r="AJ40" s="5">
        <f>IF(AI40="＠",0,IF(COUNTIF($AI$10:AI40,AI40)&gt;=2,0,1))</f>
        <v>0</v>
      </c>
      <c r="AK40" s="11"/>
    </row>
    <row r="41" spans="1:41" ht="21.95" customHeight="1">
      <c r="A41" s="3">
        <f t="shared" si="11"/>
        <v>1</v>
      </c>
      <c r="B41" s="3">
        <f t="shared" si="0"/>
        <v>0</v>
      </c>
      <c r="C41" s="118">
        <v>32</v>
      </c>
      <c r="D41" s="111"/>
      <c r="E41" s="112"/>
      <c r="F41" s="113"/>
      <c r="G41" s="115"/>
      <c r="H41" s="115"/>
      <c r="I41" s="111"/>
      <c r="J41" s="116"/>
      <c r="K41" s="111"/>
      <c r="L41" s="114"/>
      <c r="M41" s="111"/>
      <c r="N41" s="114"/>
      <c r="O41" s="115"/>
      <c r="P41" s="115"/>
      <c r="Q41" s="7"/>
      <c r="R41" s="5" t="str">
        <f t="shared" si="1"/>
        <v/>
      </c>
      <c r="S41" s="5" t="str">
        <f t="shared" si="2"/>
        <v/>
      </c>
      <c r="T41" s="7"/>
      <c r="U41" s="5" t="str">
        <f t="shared" si="3"/>
        <v>0</v>
      </c>
      <c r="V41" s="7"/>
      <c r="W41" s="5" t="str">
        <f t="shared" si="4"/>
        <v/>
      </c>
      <c r="X41" s="5" t="str">
        <f t="shared" si="5"/>
        <v/>
      </c>
      <c r="Y41" s="5" t="str">
        <f t="shared" si="6"/>
        <v/>
      </c>
      <c r="Z41" s="7"/>
      <c r="AC41" s="5" t="str">
        <f t="shared" si="7"/>
        <v>＠</v>
      </c>
      <c r="AD41" s="5">
        <f>IF(AC41="＠",0,IF(COUNTIF($AC$10:AC41,AC41)&gt;=2,0,1))</f>
        <v>0</v>
      </c>
      <c r="AE41" s="5" t="str">
        <f t="shared" si="8"/>
        <v>＠</v>
      </c>
      <c r="AF41" s="5">
        <f>IF(AE41="＠",0,IF(COUNTIF($AE$10:AE41,AE41)&gt;=2,0,1))</f>
        <v>0</v>
      </c>
      <c r="AG41" s="5" t="str">
        <f t="shared" si="9"/>
        <v>＠</v>
      </c>
      <c r="AH41" s="5">
        <f>IF(AG41="＠",0,IF(COUNTIF($AG$10:AG41,AG41)&gt;=2,0,1))</f>
        <v>0</v>
      </c>
      <c r="AI41" s="5" t="str">
        <f t="shared" si="10"/>
        <v>＠</v>
      </c>
      <c r="AJ41" s="5">
        <f>IF(AI41="＠",0,IF(COUNTIF($AI$10:AI41,AI41)&gt;=2,0,1))</f>
        <v>0</v>
      </c>
      <c r="AK41" s="11"/>
    </row>
    <row r="42" spans="1:41" ht="21.95" customHeight="1">
      <c r="A42" s="3">
        <f t="shared" si="11"/>
        <v>1</v>
      </c>
      <c r="B42" s="3">
        <f t="shared" si="0"/>
        <v>0</v>
      </c>
      <c r="C42" s="118">
        <v>33</v>
      </c>
      <c r="D42" s="111"/>
      <c r="E42" s="112"/>
      <c r="F42" s="113"/>
      <c r="G42" s="115"/>
      <c r="H42" s="115"/>
      <c r="I42" s="111"/>
      <c r="J42" s="116"/>
      <c r="K42" s="111"/>
      <c r="L42" s="114"/>
      <c r="M42" s="111"/>
      <c r="N42" s="114"/>
      <c r="O42" s="115"/>
      <c r="P42" s="115"/>
      <c r="Q42" s="7"/>
      <c r="R42" s="5" t="str">
        <f t="shared" si="1"/>
        <v/>
      </c>
      <c r="S42" s="5" t="str">
        <f t="shared" si="2"/>
        <v/>
      </c>
      <c r="T42" s="7"/>
      <c r="U42" s="5" t="str">
        <f t="shared" si="3"/>
        <v>0</v>
      </c>
      <c r="V42" s="7"/>
      <c r="W42" s="5" t="str">
        <f t="shared" si="4"/>
        <v/>
      </c>
      <c r="X42" s="5" t="str">
        <f t="shared" si="5"/>
        <v/>
      </c>
      <c r="Y42" s="5" t="str">
        <f t="shared" si="6"/>
        <v/>
      </c>
      <c r="Z42" s="7"/>
      <c r="AC42" s="5" t="str">
        <f t="shared" si="7"/>
        <v>＠</v>
      </c>
      <c r="AD42" s="5">
        <f>IF(AC42="＠",0,IF(COUNTIF($AC$10:AC42,AC42)&gt;=2,0,1))</f>
        <v>0</v>
      </c>
      <c r="AE42" s="5" t="str">
        <f t="shared" si="8"/>
        <v>＠</v>
      </c>
      <c r="AF42" s="5">
        <f>IF(AE42="＠",0,IF(COUNTIF($AE$10:AE42,AE42)&gt;=2,0,1))</f>
        <v>0</v>
      </c>
      <c r="AG42" s="5" t="str">
        <f t="shared" si="9"/>
        <v>＠</v>
      </c>
      <c r="AH42" s="5">
        <f>IF(AG42="＠",0,IF(COUNTIF($AG$10:AG42,AG42)&gt;=2,0,1))</f>
        <v>0</v>
      </c>
      <c r="AI42" s="5" t="str">
        <f t="shared" si="10"/>
        <v>＠</v>
      </c>
      <c r="AJ42" s="5">
        <f>IF(AI42="＠",0,IF(COUNTIF($AI$10:AI42,AI42)&gt;=2,0,1))</f>
        <v>0</v>
      </c>
      <c r="AK42" s="11"/>
    </row>
    <row r="43" spans="1:41" ht="21.95" customHeight="1">
      <c r="A43" s="3">
        <f t="shared" si="11"/>
        <v>1</v>
      </c>
      <c r="B43" s="3">
        <f t="shared" si="0"/>
        <v>0</v>
      </c>
      <c r="C43" s="118">
        <v>34</v>
      </c>
      <c r="D43" s="111"/>
      <c r="E43" s="112"/>
      <c r="F43" s="113"/>
      <c r="G43" s="115"/>
      <c r="H43" s="115"/>
      <c r="I43" s="111"/>
      <c r="J43" s="116"/>
      <c r="K43" s="111"/>
      <c r="L43" s="114"/>
      <c r="M43" s="111"/>
      <c r="N43" s="114"/>
      <c r="O43" s="115"/>
      <c r="P43" s="115"/>
      <c r="Q43" s="7"/>
      <c r="R43" s="5" t="str">
        <f t="shared" si="1"/>
        <v/>
      </c>
      <c r="S43" s="5" t="str">
        <f t="shared" si="2"/>
        <v/>
      </c>
      <c r="T43" s="7"/>
      <c r="U43" s="5" t="str">
        <f t="shared" si="3"/>
        <v>0</v>
      </c>
      <c r="V43" s="7"/>
      <c r="W43" s="5" t="str">
        <f t="shared" si="4"/>
        <v/>
      </c>
      <c r="X43" s="5" t="str">
        <f t="shared" si="5"/>
        <v/>
      </c>
      <c r="Y43" s="5" t="str">
        <f t="shared" si="6"/>
        <v/>
      </c>
      <c r="Z43" s="7"/>
      <c r="AC43" s="5" t="str">
        <f t="shared" si="7"/>
        <v>＠</v>
      </c>
      <c r="AD43" s="5">
        <f>IF(AC43="＠",0,IF(COUNTIF($AC$10:AC43,AC43)&gt;=2,0,1))</f>
        <v>0</v>
      </c>
      <c r="AE43" s="5" t="str">
        <f t="shared" si="8"/>
        <v>＠</v>
      </c>
      <c r="AF43" s="5">
        <f>IF(AE43="＠",0,IF(COUNTIF($AE$10:AE43,AE43)&gt;=2,0,1))</f>
        <v>0</v>
      </c>
      <c r="AG43" s="5" t="str">
        <f t="shared" si="9"/>
        <v>＠</v>
      </c>
      <c r="AH43" s="5">
        <f>IF(AG43="＠",0,IF(COUNTIF($AG$10:AG43,AG43)&gt;=2,0,1))</f>
        <v>0</v>
      </c>
      <c r="AI43" s="5" t="str">
        <f t="shared" si="10"/>
        <v>＠</v>
      </c>
      <c r="AJ43" s="5">
        <f>IF(AI43="＠",0,IF(COUNTIF($AI$10:AI43,AI43)&gt;=2,0,1))</f>
        <v>0</v>
      </c>
      <c r="AK43" s="11"/>
    </row>
    <row r="44" spans="1:41" ht="21.95" customHeight="1">
      <c r="A44" s="3">
        <f t="shared" si="11"/>
        <v>1</v>
      </c>
      <c r="B44" s="3">
        <f t="shared" si="0"/>
        <v>0</v>
      </c>
      <c r="C44" s="118">
        <v>35</v>
      </c>
      <c r="D44" s="111"/>
      <c r="E44" s="112"/>
      <c r="F44" s="113"/>
      <c r="G44" s="115"/>
      <c r="H44" s="115"/>
      <c r="I44" s="111"/>
      <c r="J44" s="116"/>
      <c r="K44" s="111"/>
      <c r="L44" s="114"/>
      <c r="M44" s="111"/>
      <c r="N44" s="114"/>
      <c r="O44" s="115"/>
      <c r="P44" s="115"/>
      <c r="Q44" s="7"/>
      <c r="R44" s="5" t="str">
        <f t="shared" si="1"/>
        <v/>
      </c>
      <c r="S44" s="5" t="str">
        <f t="shared" si="2"/>
        <v/>
      </c>
      <c r="T44" s="7"/>
      <c r="U44" s="5" t="str">
        <f t="shared" si="3"/>
        <v>0</v>
      </c>
      <c r="V44" s="7"/>
      <c r="W44" s="5" t="str">
        <f t="shared" si="4"/>
        <v/>
      </c>
      <c r="X44" s="5" t="str">
        <f t="shared" si="5"/>
        <v/>
      </c>
      <c r="Y44" s="5" t="str">
        <f t="shared" si="6"/>
        <v/>
      </c>
      <c r="Z44" s="7"/>
      <c r="AC44" s="5" t="str">
        <f t="shared" si="7"/>
        <v>＠</v>
      </c>
      <c r="AD44" s="5">
        <f>IF(AC44="＠",0,IF(COUNTIF($AC$10:AC44,AC44)&gt;=2,0,1))</f>
        <v>0</v>
      </c>
      <c r="AE44" s="5" t="str">
        <f t="shared" si="8"/>
        <v>＠</v>
      </c>
      <c r="AF44" s="5">
        <f>IF(AE44="＠",0,IF(COUNTIF($AE$10:AE44,AE44)&gt;=2,0,1))</f>
        <v>0</v>
      </c>
      <c r="AG44" s="5" t="str">
        <f t="shared" si="9"/>
        <v>＠</v>
      </c>
      <c r="AH44" s="5">
        <f>IF(AG44="＠",0,IF(COUNTIF($AG$10:AG44,AG44)&gt;=2,0,1))</f>
        <v>0</v>
      </c>
      <c r="AI44" s="5" t="str">
        <f t="shared" si="10"/>
        <v>＠</v>
      </c>
      <c r="AJ44" s="5">
        <f>IF(AI44="＠",0,IF(COUNTIF($AI$10:AI44,AI44)&gt;=2,0,1))</f>
        <v>0</v>
      </c>
      <c r="AK44" s="11"/>
    </row>
    <row r="45" spans="1:41" ht="21.95" customHeight="1">
      <c r="A45" s="3">
        <f t="shared" si="11"/>
        <v>1</v>
      </c>
      <c r="B45" s="3">
        <f t="shared" si="0"/>
        <v>0</v>
      </c>
      <c r="C45" s="118">
        <v>36</v>
      </c>
      <c r="D45" s="111"/>
      <c r="E45" s="112"/>
      <c r="F45" s="113"/>
      <c r="G45" s="115"/>
      <c r="H45" s="115"/>
      <c r="I45" s="111"/>
      <c r="J45" s="116"/>
      <c r="K45" s="111"/>
      <c r="L45" s="114"/>
      <c r="M45" s="111"/>
      <c r="N45" s="114"/>
      <c r="O45" s="115"/>
      <c r="P45" s="115"/>
      <c r="Q45" s="7"/>
      <c r="R45" s="5" t="str">
        <f t="shared" si="1"/>
        <v/>
      </c>
      <c r="S45" s="5" t="str">
        <f t="shared" si="2"/>
        <v/>
      </c>
      <c r="T45" s="7"/>
      <c r="U45" s="5" t="str">
        <f t="shared" si="3"/>
        <v>0</v>
      </c>
      <c r="V45" s="7"/>
      <c r="W45" s="5" t="str">
        <f t="shared" si="4"/>
        <v/>
      </c>
      <c r="X45" s="5" t="str">
        <f t="shared" si="5"/>
        <v/>
      </c>
      <c r="Y45" s="5" t="str">
        <f t="shared" si="6"/>
        <v/>
      </c>
      <c r="Z45" s="7"/>
      <c r="AC45" s="5" t="str">
        <f t="shared" si="7"/>
        <v>＠</v>
      </c>
      <c r="AD45" s="5">
        <f>IF(AC45="＠",0,IF(COUNTIF($AC$10:AC45,AC45)&gt;=2,0,1))</f>
        <v>0</v>
      </c>
      <c r="AE45" s="5" t="str">
        <f t="shared" si="8"/>
        <v>＠</v>
      </c>
      <c r="AF45" s="5">
        <f>IF(AE45="＠",0,IF(COUNTIF($AE$10:AE45,AE45)&gt;=2,0,1))</f>
        <v>0</v>
      </c>
      <c r="AG45" s="5" t="str">
        <f t="shared" si="9"/>
        <v>＠</v>
      </c>
      <c r="AH45" s="5">
        <f>IF(AG45="＠",0,IF(COUNTIF($AG$10:AG45,AG45)&gt;=2,0,1))</f>
        <v>0</v>
      </c>
      <c r="AI45" s="5" t="str">
        <f t="shared" si="10"/>
        <v>＠</v>
      </c>
      <c r="AJ45" s="5">
        <f>IF(AI45="＠",0,IF(COUNTIF($AI$10:AI45,AI45)&gt;=2,0,1))</f>
        <v>0</v>
      </c>
      <c r="AK45" s="11"/>
    </row>
    <row r="46" spans="1:41" ht="21.95" customHeight="1">
      <c r="A46" s="3">
        <f t="shared" si="11"/>
        <v>1</v>
      </c>
      <c r="B46" s="3">
        <f t="shared" si="0"/>
        <v>0</v>
      </c>
      <c r="C46" s="118">
        <v>37</v>
      </c>
      <c r="D46" s="111"/>
      <c r="E46" s="112"/>
      <c r="F46" s="113"/>
      <c r="G46" s="115"/>
      <c r="H46" s="115"/>
      <c r="I46" s="111"/>
      <c r="J46" s="116"/>
      <c r="K46" s="111"/>
      <c r="L46" s="114"/>
      <c r="M46" s="111"/>
      <c r="N46" s="114"/>
      <c r="O46" s="115"/>
      <c r="P46" s="115"/>
      <c r="Q46" s="7"/>
      <c r="R46" s="5" t="str">
        <f t="shared" si="1"/>
        <v/>
      </c>
      <c r="S46" s="5" t="str">
        <f t="shared" si="2"/>
        <v/>
      </c>
      <c r="T46" s="7"/>
      <c r="U46" s="5" t="str">
        <f t="shared" si="3"/>
        <v>0</v>
      </c>
      <c r="V46" s="7"/>
      <c r="W46" s="5" t="str">
        <f t="shared" si="4"/>
        <v/>
      </c>
      <c r="X46" s="5" t="str">
        <f t="shared" si="5"/>
        <v/>
      </c>
      <c r="Y46" s="5" t="str">
        <f t="shared" si="6"/>
        <v/>
      </c>
      <c r="Z46" s="7"/>
      <c r="AC46" s="5" t="str">
        <f t="shared" si="7"/>
        <v>＠</v>
      </c>
      <c r="AD46" s="5">
        <f>IF(AC46="＠",0,IF(COUNTIF($AC$10:AC46,AC46)&gt;=2,0,1))</f>
        <v>0</v>
      </c>
      <c r="AE46" s="5" t="str">
        <f t="shared" si="8"/>
        <v>＠</v>
      </c>
      <c r="AF46" s="5">
        <f>IF(AE46="＠",0,IF(COUNTIF($AE$10:AE46,AE46)&gt;=2,0,1))</f>
        <v>0</v>
      </c>
      <c r="AG46" s="5" t="str">
        <f t="shared" si="9"/>
        <v>＠</v>
      </c>
      <c r="AH46" s="5">
        <f>IF(AG46="＠",0,IF(COUNTIF($AG$10:AG46,AG46)&gt;=2,0,1))</f>
        <v>0</v>
      </c>
      <c r="AI46" s="5" t="str">
        <f t="shared" si="10"/>
        <v>＠</v>
      </c>
      <c r="AJ46" s="5">
        <f>IF(AI46="＠",0,IF(COUNTIF($AI$10:AI46,AI46)&gt;=2,0,1))</f>
        <v>0</v>
      </c>
      <c r="AK46" s="11"/>
    </row>
    <row r="47" spans="1:41" ht="21.95" customHeight="1">
      <c r="A47" s="3">
        <f t="shared" si="11"/>
        <v>1</v>
      </c>
      <c r="B47" s="3">
        <f t="shared" si="0"/>
        <v>0</v>
      </c>
      <c r="C47" s="118">
        <v>38</v>
      </c>
      <c r="D47" s="111"/>
      <c r="E47" s="112"/>
      <c r="F47" s="113"/>
      <c r="G47" s="115"/>
      <c r="H47" s="115"/>
      <c r="I47" s="111"/>
      <c r="J47" s="116"/>
      <c r="K47" s="111"/>
      <c r="L47" s="114"/>
      <c r="M47" s="111"/>
      <c r="N47" s="114"/>
      <c r="O47" s="115"/>
      <c r="P47" s="115"/>
      <c r="Q47" s="7"/>
      <c r="R47" s="5" t="str">
        <f t="shared" si="1"/>
        <v/>
      </c>
      <c r="S47" s="5" t="str">
        <f t="shared" si="2"/>
        <v/>
      </c>
      <c r="T47" s="7"/>
      <c r="U47" s="5" t="str">
        <f t="shared" si="3"/>
        <v>0</v>
      </c>
      <c r="V47" s="7"/>
      <c r="W47" s="5" t="str">
        <f t="shared" si="4"/>
        <v/>
      </c>
      <c r="X47" s="5" t="str">
        <f t="shared" si="5"/>
        <v/>
      </c>
      <c r="Y47" s="5" t="str">
        <f t="shared" si="6"/>
        <v/>
      </c>
      <c r="Z47" s="7"/>
      <c r="AC47" s="5" t="str">
        <f t="shared" si="7"/>
        <v>＠</v>
      </c>
      <c r="AD47" s="5">
        <f>IF(AC47="＠",0,IF(COUNTIF($AC$10:AC47,AC47)&gt;=2,0,1))</f>
        <v>0</v>
      </c>
      <c r="AE47" s="5" t="str">
        <f t="shared" si="8"/>
        <v>＠</v>
      </c>
      <c r="AF47" s="5">
        <f>IF(AE47="＠",0,IF(COUNTIF($AE$10:AE47,AE47)&gt;=2,0,1))</f>
        <v>0</v>
      </c>
      <c r="AG47" s="5" t="str">
        <f t="shared" si="9"/>
        <v>＠</v>
      </c>
      <c r="AH47" s="5">
        <f>IF(AG47="＠",0,IF(COUNTIF($AG$10:AG47,AG47)&gt;=2,0,1))</f>
        <v>0</v>
      </c>
      <c r="AI47" s="5" t="str">
        <f t="shared" si="10"/>
        <v>＠</v>
      </c>
      <c r="AJ47" s="5">
        <f>IF(AI47="＠",0,IF(COUNTIF($AI$10:AI47,AI47)&gt;=2,0,1))</f>
        <v>0</v>
      </c>
      <c r="AK47" s="11"/>
    </row>
    <row r="48" spans="1:41" ht="21.95" customHeight="1">
      <c r="A48" s="3">
        <f t="shared" si="11"/>
        <v>1</v>
      </c>
      <c r="B48" s="3">
        <f t="shared" si="0"/>
        <v>0</v>
      </c>
      <c r="C48" s="118">
        <v>39</v>
      </c>
      <c r="D48" s="111"/>
      <c r="E48" s="112"/>
      <c r="F48" s="113"/>
      <c r="G48" s="115"/>
      <c r="H48" s="115"/>
      <c r="I48" s="111"/>
      <c r="J48" s="116"/>
      <c r="K48" s="111"/>
      <c r="L48" s="114"/>
      <c r="M48" s="111"/>
      <c r="N48" s="114"/>
      <c r="O48" s="115"/>
      <c r="P48" s="115"/>
      <c r="Q48" s="7"/>
      <c r="R48" s="5" t="str">
        <f t="shared" si="1"/>
        <v/>
      </c>
      <c r="S48" s="5" t="str">
        <f t="shared" si="2"/>
        <v/>
      </c>
      <c r="T48" s="7"/>
      <c r="U48" s="5" t="str">
        <f t="shared" si="3"/>
        <v>0</v>
      </c>
      <c r="V48" s="7"/>
      <c r="W48" s="5" t="str">
        <f t="shared" si="4"/>
        <v/>
      </c>
      <c r="X48" s="5" t="str">
        <f t="shared" si="5"/>
        <v/>
      </c>
      <c r="Y48" s="5" t="str">
        <f t="shared" si="6"/>
        <v/>
      </c>
      <c r="Z48" s="7"/>
      <c r="AC48" s="5" t="str">
        <f t="shared" si="7"/>
        <v>＠</v>
      </c>
      <c r="AD48" s="5">
        <f>IF(AC48="＠",0,IF(COUNTIF($AC$10:AC48,AC48)&gt;=2,0,1))</f>
        <v>0</v>
      </c>
      <c r="AE48" s="5" t="str">
        <f t="shared" si="8"/>
        <v>＠</v>
      </c>
      <c r="AF48" s="5">
        <f>IF(AE48="＠",0,IF(COUNTIF($AE$10:AE48,AE48)&gt;=2,0,1))</f>
        <v>0</v>
      </c>
      <c r="AG48" s="5" t="str">
        <f t="shared" si="9"/>
        <v>＠</v>
      </c>
      <c r="AH48" s="5">
        <f>IF(AG48="＠",0,IF(COUNTIF($AG$10:AG48,AG48)&gt;=2,0,1))</f>
        <v>0</v>
      </c>
      <c r="AI48" s="5" t="str">
        <f t="shared" si="10"/>
        <v>＠</v>
      </c>
      <c r="AJ48" s="5">
        <f>IF(AI48="＠",0,IF(COUNTIF($AI$10:AI48,AI48)&gt;=2,0,1))</f>
        <v>0</v>
      </c>
      <c r="AK48" s="11"/>
    </row>
    <row r="49" spans="1:37" ht="21.95" customHeight="1">
      <c r="A49" s="3">
        <f t="shared" si="11"/>
        <v>1</v>
      </c>
      <c r="B49" s="3">
        <f t="shared" si="0"/>
        <v>0</v>
      </c>
      <c r="C49" s="118">
        <v>40</v>
      </c>
      <c r="D49" s="111"/>
      <c r="E49" s="112"/>
      <c r="F49" s="113"/>
      <c r="G49" s="115"/>
      <c r="H49" s="115"/>
      <c r="I49" s="111"/>
      <c r="J49" s="116"/>
      <c r="K49" s="111"/>
      <c r="L49" s="114"/>
      <c r="M49" s="111"/>
      <c r="N49" s="114"/>
      <c r="O49" s="115"/>
      <c r="P49" s="115"/>
      <c r="Q49" s="7"/>
      <c r="R49" s="5" t="str">
        <f t="shared" si="1"/>
        <v/>
      </c>
      <c r="S49" s="5" t="str">
        <f t="shared" si="2"/>
        <v/>
      </c>
      <c r="T49" s="7"/>
      <c r="U49" s="5" t="str">
        <f t="shared" si="3"/>
        <v>0</v>
      </c>
      <c r="V49" s="7"/>
      <c r="W49" s="5" t="str">
        <f t="shared" si="4"/>
        <v/>
      </c>
      <c r="X49" s="5" t="str">
        <f t="shared" si="5"/>
        <v/>
      </c>
      <c r="Y49" s="5" t="str">
        <f t="shared" si="6"/>
        <v/>
      </c>
      <c r="Z49" s="7"/>
      <c r="AC49" s="5" t="str">
        <f t="shared" si="7"/>
        <v>＠</v>
      </c>
      <c r="AD49" s="5">
        <f>IF(AC49="＠",0,IF(COUNTIF($AC$10:AC49,AC49)&gt;=2,0,1))</f>
        <v>0</v>
      </c>
      <c r="AE49" s="5" t="str">
        <f t="shared" si="8"/>
        <v>＠</v>
      </c>
      <c r="AF49" s="5">
        <f>IF(AE49="＠",0,IF(COUNTIF($AE$10:AE49,AE49)&gt;=2,0,1))</f>
        <v>0</v>
      </c>
      <c r="AG49" s="5" t="str">
        <f t="shared" si="9"/>
        <v>＠</v>
      </c>
      <c r="AH49" s="5">
        <f>IF(AG49="＠",0,IF(COUNTIF($AG$10:AG49,AG49)&gt;=2,0,1))</f>
        <v>0</v>
      </c>
      <c r="AI49" s="5" t="str">
        <f t="shared" si="10"/>
        <v>＠</v>
      </c>
      <c r="AJ49" s="5">
        <f>IF(AI49="＠",0,IF(COUNTIF($AI$10:AI49,AI49)&gt;=2,0,1))</f>
        <v>0</v>
      </c>
      <c r="AK49" s="11"/>
    </row>
    <row r="50" spans="1:37" ht="21.95" customHeight="1">
      <c r="A50" s="3">
        <f t="shared" si="11"/>
        <v>1</v>
      </c>
      <c r="B50" s="3">
        <f t="shared" si="0"/>
        <v>0</v>
      </c>
      <c r="C50" s="118">
        <v>41</v>
      </c>
      <c r="D50" s="111"/>
      <c r="E50" s="112"/>
      <c r="F50" s="113"/>
      <c r="G50" s="115"/>
      <c r="H50" s="115"/>
      <c r="I50" s="111"/>
      <c r="J50" s="116"/>
      <c r="K50" s="111"/>
      <c r="L50" s="114"/>
      <c r="M50" s="111"/>
      <c r="N50" s="114"/>
      <c r="O50" s="115"/>
      <c r="P50" s="115"/>
      <c r="Q50" s="7"/>
      <c r="R50" s="5" t="str">
        <f t="shared" si="1"/>
        <v/>
      </c>
      <c r="S50" s="5" t="str">
        <f t="shared" si="2"/>
        <v/>
      </c>
      <c r="T50" s="7"/>
      <c r="U50" s="5" t="str">
        <f t="shared" si="3"/>
        <v>0</v>
      </c>
      <c r="V50" s="7"/>
      <c r="W50" s="5" t="str">
        <f t="shared" si="4"/>
        <v/>
      </c>
      <c r="X50" s="5" t="str">
        <f t="shared" si="5"/>
        <v/>
      </c>
      <c r="Y50" s="5" t="str">
        <f t="shared" si="6"/>
        <v/>
      </c>
      <c r="Z50" s="7"/>
      <c r="AC50" s="5" t="str">
        <f t="shared" si="7"/>
        <v>＠</v>
      </c>
      <c r="AD50" s="5">
        <f>IF(AC50="＠",0,IF(COUNTIF($AC$10:AC50,AC50)&gt;=2,0,1))</f>
        <v>0</v>
      </c>
      <c r="AE50" s="5" t="str">
        <f t="shared" si="8"/>
        <v>＠</v>
      </c>
      <c r="AF50" s="5">
        <f>IF(AE50="＠",0,IF(COUNTIF($AE$10:AE50,AE50)&gt;=2,0,1))</f>
        <v>0</v>
      </c>
      <c r="AG50" s="5" t="str">
        <f t="shared" si="9"/>
        <v>＠</v>
      </c>
      <c r="AH50" s="5">
        <f>IF(AG50="＠",0,IF(COUNTIF($AG$10:AG50,AG50)&gt;=2,0,1))</f>
        <v>0</v>
      </c>
      <c r="AI50" s="5" t="str">
        <f t="shared" si="10"/>
        <v>＠</v>
      </c>
      <c r="AJ50" s="5">
        <f>IF(AI50="＠",0,IF(COUNTIF($AI$10:AI50,AI50)&gt;=2,0,1))</f>
        <v>0</v>
      </c>
      <c r="AK50" s="11"/>
    </row>
    <row r="51" spans="1:37" ht="21.95" customHeight="1">
      <c r="A51" s="3">
        <f t="shared" si="11"/>
        <v>1</v>
      </c>
      <c r="B51" s="3">
        <f t="shared" si="0"/>
        <v>0</v>
      </c>
      <c r="C51" s="118">
        <v>42</v>
      </c>
      <c r="D51" s="111"/>
      <c r="E51" s="112"/>
      <c r="F51" s="113"/>
      <c r="G51" s="115"/>
      <c r="H51" s="115"/>
      <c r="I51" s="111"/>
      <c r="J51" s="116"/>
      <c r="K51" s="111"/>
      <c r="L51" s="114"/>
      <c r="M51" s="111"/>
      <c r="N51" s="114"/>
      <c r="O51" s="115"/>
      <c r="P51" s="115"/>
      <c r="Q51" s="7"/>
      <c r="R51" s="5" t="str">
        <f t="shared" si="1"/>
        <v/>
      </c>
      <c r="S51" s="5" t="str">
        <f t="shared" si="2"/>
        <v/>
      </c>
      <c r="T51" s="7"/>
      <c r="U51" s="5" t="str">
        <f t="shared" si="3"/>
        <v>0</v>
      </c>
      <c r="V51" s="7"/>
      <c r="W51" s="5" t="str">
        <f t="shared" si="4"/>
        <v/>
      </c>
      <c r="X51" s="5" t="str">
        <f t="shared" si="5"/>
        <v/>
      </c>
      <c r="Y51" s="5" t="str">
        <f t="shared" si="6"/>
        <v/>
      </c>
      <c r="Z51" s="7"/>
      <c r="AC51" s="5" t="str">
        <f t="shared" si="7"/>
        <v>＠</v>
      </c>
      <c r="AD51" s="5">
        <f>IF(AC51="＠",0,IF(COUNTIF($AC$10:AC51,AC51)&gt;=2,0,1))</f>
        <v>0</v>
      </c>
      <c r="AE51" s="5" t="str">
        <f t="shared" si="8"/>
        <v>＠</v>
      </c>
      <c r="AF51" s="5">
        <f>IF(AE51="＠",0,IF(COUNTIF($AE$10:AE51,AE51)&gt;=2,0,1))</f>
        <v>0</v>
      </c>
      <c r="AG51" s="5" t="str">
        <f t="shared" si="9"/>
        <v>＠</v>
      </c>
      <c r="AH51" s="5">
        <f>IF(AG51="＠",0,IF(COUNTIF($AG$10:AG51,AG51)&gt;=2,0,1))</f>
        <v>0</v>
      </c>
      <c r="AI51" s="5" t="str">
        <f t="shared" si="10"/>
        <v>＠</v>
      </c>
      <c r="AJ51" s="5">
        <f>IF(AI51="＠",0,IF(COUNTIF($AI$10:AI51,AI51)&gt;=2,0,1))</f>
        <v>0</v>
      </c>
      <c r="AK51" s="11"/>
    </row>
    <row r="52" spans="1:37" ht="21.95" customHeight="1">
      <c r="A52" s="3">
        <f t="shared" si="11"/>
        <v>1</v>
      </c>
      <c r="B52" s="3">
        <f t="shared" si="0"/>
        <v>0</v>
      </c>
      <c r="C52" s="118">
        <v>43</v>
      </c>
      <c r="D52" s="111"/>
      <c r="E52" s="112"/>
      <c r="F52" s="113"/>
      <c r="G52" s="115"/>
      <c r="H52" s="115"/>
      <c r="I52" s="111"/>
      <c r="J52" s="116"/>
      <c r="K52" s="111"/>
      <c r="L52" s="114"/>
      <c r="M52" s="111"/>
      <c r="N52" s="114"/>
      <c r="O52" s="115"/>
      <c r="P52" s="115"/>
      <c r="Q52" s="7"/>
      <c r="R52" s="5" t="str">
        <f t="shared" si="1"/>
        <v/>
      </c>
      <c r="S52" s="5" t="str">
        <f t="shared" si="2"/>
        <v/>
      </c>
      <c r="T52" s="7"/>
      <c r="U52" s="5" t="str">
        <f t="shared" si="3"/>
        <v>0</v>
      </c>
      <c r="V52" s="7"/>
      <c r="W52" s="5" t="str">
        <f t="shared" si="4"/>
        <v/>
      </c>
      <c r="X52" s="5" t="str">
        <f t="shared" si="5"/>
        <v/>
      </c>
      <c r="Y52" s="5" t="str">
        <f t="shared" si="6"/>
        <v/>
      </c>
      <c r="Z52" s="7"/>
      <c r="AC52" s="5" t="str">
        <f t="shared" si="7"/>
        <v>＠</v>
      </c>
      <c r="AD52" s="5">
        <f>IF(AC52="＠",0,IF(COUNTIF($AC$10:AC52,AC52)&gt;=2,0,1))</f>
        <v>0</v>
      </c>
      <c r="AE52" s="5" t="str">
        <f t="shared" si="8"/>
        <v>＠</v>
      </c>
      <c r="AF52" s="5">
        <f>IF(AE52="＠",0,IF(COUNTIF($AE$10:AE52,AE52)&gt;=2,0,1))</f>
        <v>0</v>
      </c>
      <c r="AG52" s="5" t="str">
        <f t="shared" si="9"/>
        <v>＠</v>
      </c>
      <c r="AH52" s="5">
        <f>IF(AG52="＠",0,IF(COUNTIF($AG$10:AG52,AG52)&gt;=2,0,1))</f>
        <v>0</v>
      </c>
      <c r="AI52" s="5" t="str">
        <f t="shared" si="10"/>
        <v>＠</v>
      </c>
      <c r="AJ52" s="5">
        <f>IF(AI52="＠",0,IF(COUNTIF($AI$10:AI52,AI52)&gt;=2,0,1))</f>
        <v>0</v>
      </c>
      <c r="AK52" s="11"/>
    </row>
    <row r="53" spans="1:37" ht="21.95" customHeight="1">
      <c r="A53" s="3">
        <f t="shared" si="11"/>
        <v>1</v>
      </c>
      <c r="B53" s="3">
        <f t="shared" si="0"/>
        <v>0</v>
      </c>
      <c r="C53" s="118">
        <v>44</v>
      </c>
      <c r="D53" s="111"/>
      <c r="E53" s="112"/>
      <c r="F53" s="113"/>
      <c r="G53" s="115"/>
      <c r="H53" s="115"/>
      <c r="I53" s="111"/>
      <c r="J53" s="116"/>
      <c r="K53" s="111"/>
      <c r="L53" s="114"/>
      <c r="M53" s="111"/>
      <c r="N53" s="114"/>
      <c r="O53" s="115"/>
      <c r="P53" s="115"/>
      <c r="Q53" s="7"/>
      <c r="R53" s="5" t="str">
        <f t="shared" si="1"/>
        <v/>
      </c>
      <c r="S53" s="5" t="str">
        <f t="shared" si="2"/>
        <v/>
      </c>
      <c r="T53" s="7"/>
      <c r="U53" s="5" t="str">
        <f t="shared" si="3"/>
        <v>0</v>
      </c>
      <c r="V53" s="7"/>
      <c r="W53" s="5" t="str">
        <f t="shared" si="4"/>
        <v/>
      </c>
      <c r="X53" s="5" t="str">
        <f t="shared" si="5"/>
        <v/>
      </c>
      <c r="Y53" s="5" t="str">
        <f t="shared" si="6"/>
        <v/>
      </c>
      <c r="Z53" s="7"/>
      <c r="AC53" s="5" t="str">
        <f t="shared" si="7"/>
        <v>＠</v>
      </c>
      <c r="AD53" s="5">
        <f>IF(AC53="＠",0,IF(COUNTIF($AC$10:AC53,AC53)&gt;=2,0,1))</f>
        <v>0</v>
      </c>
      <c r="AE53" s="5" t="str">
        <f t="shared" si="8"/>
        <v>＠</v>
      </c>
      <c r="AF53" s="5">
        <f>IF(AE53="＠",0,IF(COUNTIF($AE$10:AE53,AE53)&gt;=2,0,1))</f>
        <v>0</v>
      </c>
      <c r="AG53" s="5" t="str">
        <f t="shared" si="9"/>
        <v>＠</v>
      </c>
      <c r="AH53" s="5">
        <f>IF(AG53="＠",0,IF(COUNTIF($AG$10:AG53,AG53)&gt;=2,0,1))</f>
        <v>0</v>
      </c>
      <c r="AI53" s="5" t="str">
        <f t="shared" si="10"/>
        <v>＠</v>
      </c>
      <c r="AJ53" s="5">
        <f>IF(AI53="＠",0,IF(COUNTIF($AI$10:AI53,AI53)&gt;=2,0,1))</f>
        <v>0</v>
      </c>
      <c r="AK53" s="11"/>
    </row>
    <row r="54" spans="1:37" ht="21.95" customHeight="1">
      <c r="A54" s="3">
        <f t="shared" si="11"/>
        <v>1</v>
      </c>
      <c r="B54" s="3">
        <f t="shared" si="0"/>
        <v>0</v>
      </c>
      <c r="C54" s="118">
        <v>45</v>
      </c>
      <c r="D54" s="111"/>
      <c r="E54" s="112"/>
      <c r="F54" s="113"/>
      <c r="G54" s="115"/>
      <c r="H54" s="115"/>
      <c r="I54" s="111"/>
      <c r="J54" s="116"/>
      <c r="K54" s="111"/>
      <c r="L54" s="114"/>
      <c r="M54" s="111"/>
      <c r="N54" s="114"/>
      <c r="O54" s="115"/>
      <c r="P54" s="115"/>
      <c r="Q54" s="7"/>
      <c r="R54" s="5" t="str">
        <f t="shared" si="1"/>
        <v/>
      </c>
      <c r="S54" s="5" t="str">
        <f t="shared" si="2"/>
        <v/>
      </c>
      <c r="T54" s="7"/>
      <c r="U54" s="5" t="str">
        <f t="shared" si="3"/>
        <v>0</v>
      </c>
      <c r="V54" s="7"/>
      <c r="W54" s="5" t="str">
        <f t="shared" si="4"/>
        <v/>
      </c>
      <c r="X54" s="5" t="str">
        <f t="shared" si="5"/>
        <v/>
      </c>
      <c r="Y54" s="5" t="str">
        <f t="shared" si="6"/>
        <v/>
      </c>
      <c r="Z54" s="7"/>
      <c r="AC54" s="5" t="str">
        <f t="shared" si="7"/>
        <v>＠</v>
      </c>
      <c r="AD54" s="5">
        <f>IF(AC54="＠",0,IF(COUNTIF($AC$10:AC54,AC54)&gt;=2,0,1))</f>
        <v>0</v>
      </c>
      <c r="AE54" s="5" t="str">
        <f t="shared" si="8"/>
        <v>＠</v>
      </c>
      <c r="AF54" s="5">
        <f>IF(AE54="＠",0,IF(COUNTIF($AE$10:AE54,AE54)&gt;=2,0,1))</f>
        <v>0</v>
      </c>
      <c r="AG54" s="5" t="str">
        <f t="shared" si="9"/>
        <v>＠</v>
      </c>
      <c r="AH54" s="5">
        <f>IF(AG54="＠",0,IF(COUNTIF($AG$10:AG54,AG54)&gt;=2,0,1))</f>
        <v>0</v>
      </c>
      <c r="AI54" s="5" t="str">
        <f t="shared" si="10"/>
        <v>＠</v>
      </c>
      <c r="AJ54" s="5">
        <f>IF(AI54="＠",0,IF(COUNTIF($AI$10:AI54,AI54)&gt;=2,0,1))</f>
        <v>0</v>
      </c>
      <c r="AK54" s="11"/>
    </row>
    <row r="55" spans="1:37" ht="21.95" customHeight="1">
      <c r="A55" s="3">
        <f t="shared" si="11"/>
        <v>1</v>
      </c>
      <c r="B55" s="3">
        <f t="shared" si="0"/>
        <v>0</v>
      </c>
      <c r="C55" s="118">
        <v>46</v>
      </c>
      <c r="D55" s="111"/>
      <c r="E55" s="112"/>
      <c r="F55" s="113"/>
      <c r="G55" s="115"/>
      <c r="H55" s="115"/>
      <c r="I55" s="111"/>
      <c r="J55" s="116"/>
      <c r="K55" s="111"/>
      <c r="L55" s="114"/>
      <c r="M55" s="111"/>
      <c r="N55" s="114"/>
      <c r="O55" s="115"/>
      <c r="P55" s="115"/>
      <c r="Q55" s="7"/>
      <c r="R55" s="5" t="str">
        <f t="shared" si="1"/>
        <v/>
      </c>
      <c r="S55" s="5" t="str">
        <f t="shared" si="2"/>
        <v/>
      </c>
      <c r="T55" s="7"/>
      <c r="U55" s="5" t="str">
        <f t="shared" si="3"/>
        <v>0</v>
      </c>
      <c r="V55" s="7"/>
      <c r="W55" s="5" t="str">
        <f t="shared" si="4"/>
        <v/>
      </c>
      <c r="X55" s="5" t="str">
        <f t="shared" si="5"/>
        <v/>
      </c>
      <c r="Y55" s="5" t="str">
        <f t="shared" si="6"/>
        <v/>
      </c>
      <c r="Z55" s="7"/>
      <c r="AC55" s="5" t="str">
        <f t="shared" si="7"/>
        <v>＠</v>
      </c>
      <c r="AD55" s="5">
        <f>IF(AC55="＠",0,IF(COUNTIF($AC$10:AC55,AC55)&gt;=2,0,1))</f>
        <v>0</v>
      </c>
      <c r="AE55" s="5" t="str">
        <f t="shared" si="8"/>
        <v>＠</v>
      </c>
      <c r="AF55" s="5">
        <f>IF(AE55="＠",0,IF(COUNTIF($AE$10:AE55,AE55)&gt;=2,0,1))</f>
        <v>0</v>
      </c>
      <c r="AG55" s="5" t="str">
        <f t="shared" si="9"/>
        <v>＠</v>
      </c>
      <c r="AH55" s="5">
        <f>IF(AG55="＠",0,IF(COUNTIF($AG$10:AG55,AG55)&gt;=2,0,1))</f>
        <v>0</v>
      </c>
      <c r="AI55" s="5" t="str">
        <f t="shared" si="10"/>
        <v>＠</v>
      </c>
      <c r="AJ55" s="5">
        <f>IF(AI55="＠",0,IF(COUNTIF($AI$10:AI55,AI55)&gt;=2,0,1))</f>
        <v>0</v>
      </c>
      <c r="AK55" s="11"/>
    </row>
    <row r="56" spans="1:37" ht="21.95" customHeight="1">
      <c r="A56" s="3">
        <f t="shared" si="11"/>
        <v>1</v>
      </c>
      <c r="B56" s="3">
        <f t="shared" si="0"/>
        <v>0</v>
      </c>
      <c r="C56" s="118">
        <v>47</v>
      </c>
      <c r="D56" s="111"/>
      <c r="E56" s="112"/>
      <c r="F56" s="113"/>
      <c r="G56" s="115"/>
      <c r="H56" s="115"/>
      <c r="I56" s="111"/>
      <c r="J56" s="116"/>
      <c r="K56" s="111"/>
      <c r="L56" s="114"/>
      <c r="M56" s="111"/>
      <c r="N56" s="114"/>
      <c r="O56" s="115"/>
      <c r="P56" s="115"/>
      <c r="Q56" s="7"/>
      <c r="R56" s="5" t="str">
        <f t="shared" si="1"/>
        <v/>
      </c>
      <c r="S56" s="5" t="str">
        <f t="shared" si="2"/>
        <v/>
      </c>
      <c r="T56" s="7"/>
      <c r="U56" s="5" t="str">
        <f t="shared" si="3"/>
        <v>0</v>
      </c>
      <c r="V56" s="7"/>
      <c r="W56" s="5" t="str">
        <f t="shared" si="4"/>
        <v/>
      </c>
      <c r="X56" s="5" t="str">
        <f t="shared" si="5"/>
        <v/>
      </c>
      <c r="Y56" s="5" t="str">
        <f t="shared" si="6"/>
        <v/>
      </c>
      <c r="Z56" s="7"/>
      <c r="AC56" s="5" t="str">
        <f t="shared" si="7"/>
        <v>＠</v>
      </c>
      <c r="AD56" s="5">
        <f>IF(AC56="＠",0,IF(COUNTIF($AC$10:AC56,AC56)&gt;=2,0,1))</f>
        <v>0</v>
      </c>
      <c r="AE56" s="5" t="str">
        <f t="shared" si="8"/>
        <v>＠</v>
      </c>
      <c r="AF56" s="5">
        <f>IF(AE56="＠",0,IF(COUNTIF($AE$10:AE56,AE56)&gt;=2,0,1))</f>
        <v>0</v>
      </c>
      <c r="AG56" s="5" t="str">
        <f t="shared" si="9"/>
        <v>＠</v>
      </c>
      <c r="AH56" s="5">
        <f>IF(AG56="＠",0,IF(COUNTIF($AG$10:AG56,AG56)&gt;=2,0,1))</f>
        <v>0</v>
      </c>
      <c r="AI56" s="5" t="str">
        <f t="shared" si="10"/>
        <v>＠</v>
      </c>
      <c r="AJ56" s="5">
        <f>IF(AI56="＠",0,IF(COUNTIF($AI$10:AI56,AI56)&gt;=2,0,1))</f>
        <v>0</v>
      </c>
      <c r="AK56" s="11"/>
    </row>
    <row r="57" spans="1:37" ht="21.95" customHeight="1">
      <c r="A57" s="3">
        <f t="shared" si="11"/>
        <v>1</v>
      </c>
      <c r="B57" s="3">
        <f t="shared" si="0"/>
        <v>0</v>
      </c>
      <c r="C57" s="118">
        <v>48</v>
      </c>
      <c r="D57" s="111"/>
      <c r="E57" s="112"/>
      <c r="F57" s="113"/>
      <c r="G57" s="115"/>
      <c r="H57" s="115"/>
      <c r="I57" s="111"/>
      <c r="J57" s="116"/>
      <c r="K57" s="111"/>
      <c r="L57" s="114"/>
      <c r="M57" s="111"/>
      <c r="N57" s="114"/>
      <c r="O57" s="115"/>
      <c r="P57" s="115"/>
      <c r="Q57" s="7"/>
      <c r="R57" s="5" t="str">
        <f t="shared" si="1"/>
        <v/>
      </c>
      <c r="S57" s="5" t="str">
        <f t="shared" si="2"/>
        <v/>
      </c>
      <c r="T57" s="7"/>
      <c r="U57" s="5" t="str">
        <f t="shared" si="3"/>
        <v>0</v>
      </c>
      <c r="V57" s="7"/>
      <c r="W57" s="5" t="str">
        <f t="shared" si="4"/>
        <v/>
      </c>
      <c r="X57" s="5" t="str">
        <f t="shared" si="5"/>
        <v/>
      </c>
      <c r="Y57" s="5" t="str">
        <f t="shared" si="6"/>
        <v/>
      </c>
      <c r="Z57" s="7"/>
      <c r="AC57" s="5" t="str">
        <f t="shared" si="7"/>
        <v>＠</v>
      </c>
      <c r="AD57" s="5">
        <f>IF(AC57="＠",0,IF(COUNTIF($AC$10:AC57,AC57)&gt;=2,0,1))</f>
        <v>0</v>
      </c>
      <c r="AE57" s="5" t="str">
        <f t="shared" si="8"/>
        <v>＠</v>
      </c>
      <c r="AF57" s="5">
        <f>IF(AE57="＠",0,IF(COUNTIF($AE$10:AE57,AE57)&gt;=2,0,1))</f>
        <v>0</v>
      </c>
      <c r="AG57" s="5" t="str">
        <f t="shared" si="9"/>
        <v>＠</v>
      </c>
      <c r="AH57" s="5">
        <f>IF(AG57="＠",0,IF(COUNTIF($AG$10:AG57,AG57)&gt;=2,0,1))</f>
        <v>0</v>
      </c>
      <c r="AI57" s="5" t="str">
        <f t="shared" si="10"/>
        <v>＠</v>
      </c>
      <c r="AJ57" s="5">
        <f>IF(AI57="＠",0,IF(COUNTIF($AI$10:AI57,AI57)&gt;=2,0,1))</f>
        <v>0</v>
      </c>
      <c r="AK57" s="11"/>
    </row>
    <row r="58" spans="1:37" ht="21.95" customHeight="1">
      <c r="A58" s="3">
        <f t="shared" si="11"/>
        <v>1</v>
      </c>
      <c r="B58" s="3">
        <f t="shared" si="0"/>
        <v>0</v>
      </c>
      <c r="C58" s="118">
        <v>49</v>
      </c>
      <c r="D58" s="111"/>
      <c r="E58" s="112"/>
      <c r="F58" s="113"/>
      <c r="G58" s="115"/>
      <c r="H58" s="115"/>
      <c r="I58" s="111"/>
      <c r="J58" s="116"/>
      <c r="K58" s="111"/>
      <c r="L58" s="114"/>
      <c r="M58" s="111"/>
      <c r="N58" s="114"/>
      <c r="O58" s="115"/>
      <c r="P58" s="115"/>
      <c r="Q58" s="7"/>
      <c r="R58" s="5" t="str">
        <f t="shared" si="1"/>
        <v/>
      </c>
      <c r="S58" s="5" t="str">
        <f t="shared" si="2"/>
        <v/>
      </c>
      <c r="T58" s="7"/>
      <c r="U58" s="5" t="str">
        <f t="shared" si="3"/>
        <v>0</v>
      </c>
      <c r="V58" s="7"/>
      <c r="W58" s="5" t="str">
        <f t="shared" si="4"/>
        <v/>
      </c>
      <c r="X58" s="5" t="str">
        <f t="shared" si="5"/>
        <v/>
      </c>
      <c r="Y58" s="5" t="str">
        <f t="shared" si="6"/>
        <v/>
      </c>
      <c r="Z58" s="7"/>
      <c r="AC58" s="5" t="str">
        <f t="shared" si="7"/>
        <v>＠</v>
      </c>
      <c r="AD58" s="5">
        <f>IF(AC58="＠",0,IF(COUNTIF($AC$10:AC58,AC58)&gt;=2,0,1))</f>
        <v>0</v>
      </c>
      <c r="AE58" s="5" t="str">
        <f t="shared" si="8"/>
        <v>＠</v>
      </c>
      <c r="AF58" s="5">
        <f>IF(AE58="＠",0,IF(COUNTIF($AE$10:AE58,AE58)&gt;=2,0,1))</f>
        <v>0</v>
      </c>
      <c r="AG58" s="5" t="str">
        <f t="shared" si="9"/>
        <v>＠</v>
      </c>
      <c r="AH58" s="5">
        <f>IF(AG58="＠",0,IF(COUNTIF($AG$10:AG58,AG58)&gt;=2,0,1))</f>
        <v>0</v>
      </c>
      <c r="AI58" s="5" t="str">
        <f t="shared" si="10"/>
        <v>＠</v>
      </c>
      <c r="AJ58" s="5">
        <f>IF(AI58="＠",0,IF(COUNTIF($AI$10:AI58,AI58)&gt;=2,0,1))</f>
        <v>0</v>
      </c>
      <c r="AK58" s="11"/>
    </row>
    <row r="59" spans="1:37" ht="21.95" customHeight="1">
      <c r="A59" s="3">
        <f t="shared" si="11"/>
        <v>1</v>
      </c>
      <c r="B59" s="3">
        <f t="shared" si="0"/>
        <v>0</v>
      </c>
      <c r="C59" s="118">
        <v>50</v>
      </c>
      <c r="D59" s="111"/>
      <c r="E59" s="112"/>
      <c r="F59" s="113"/>
      <c r="G59" s="115"/>
      <c r="H59" s="115"/>
      <c r="I59" s="111"/>
      <c r="J59" s="116"/>
      <c r="K59" s="111"/>
      <c r="L59" s="114"/>
      <c r="M59" s="111"/>
      <c r="N59" s="114"/>
      <c r="O59" s="115"/>
      <c r="P59" s="115"/>
      <c r="Q59" s="7"/>
      <c r="R59" s="5" t="str">
        <f t="shared" si="1"/>
        <v/>
      </c>
      <c r="S59" s="5" t="str">
        <f t="shared" si="2"/>
        <v/>
      </c>
      <c r="T59" s="7"/>
      <c r="U59" s="5" t="str">
        <f t="shared" si="3"/>
        <v>0</v>
      </c>
      <c r="V59" s="7"/>
      <c r="W59" s="5" t="str">
        <f t="shared" si="4"/>
        <v/>
      </c>
      <c r="X59" s="5" t="str">
        <f t="shared" si="5"/>
        <v/>
      </c>
      <c r="Y59" s="5" t="str">
        <f t="shared" si="6"/>
        <v/>
      </c>
      <c r="Z59" s="7"/>
      <c r="AC59" s="5" t="str">
        <f t="shared" si="7"/>
        <v>＠</v>
      </c>
      <c r="AD59" s="5">
        <f>IF(AC59="＠",0,IF(COUNTIF($AC$10:AC59,AC59)&gt;=2,0,1))</f>
        <v>0</v>
      </c>
      <c r="AE59" s="5" t="str">
        <f t="shared" si="8"/>
        <v>＠</v>
      </c>
      <c r="AF59" s="5">
        <f>IF(AE59="＠",0,IF(COUNTIF($AE$10:AE59,AE59)&gt;=2,0,1))</f>
        <v>0</v>
      </c>
      <c r="AG59" s="5" t="str">
        <f t="shared" si="9"/>
        <v>＠</v>
      </c>
      <c r="AH59" s="5">
        <f>IF(AG59="＠",0,IF(COUNTIF($AG$10:AG59,AG59)&gt;=2,0,1))</f>
        <v>0</v>
      </c>
      <c r="AI59" s="5" t="str">
        <f t="shared" si="10"/>
        <v>＠</v>
      </c>
      <c r="AJ59" s="5">
        <f>IF(AI59="＠",0,IF(COUNTIF($AI$10:AI59,AI59)&gt;=2,0,1))</f>
        <v>0</v>
      </c>
      <c r="AK59" s="11"/>
    </row>
    <row r="60" spans="1:37" ht="21.95" customHeight="1">
      <c r="A60" s="3">
        <f t="shared" si="11"/>
        <v>1</v>
      </c>
      <c r="B60" s="3">
        <f t="shared" si="0"/>
        <v>0</v>
      </c>
      <c r="C60" s="118">
        <v>51</v>
      </c>
      <c r="D60" s="111"/>
      <c r="E60" s="112"/>
      <c r="F60" s="113"/>
      <c r="G60" s="115"/>
      <c r="H60" s="115"/>
      <c r="I60" s="111"/>
      <c r="J60" s="116"/>
      <c r="K60" s="111"/>
      <c r="L60" s="114"/>
      <c r="M60" s="111"/>
      <c r="N60" s="114"/>
      <c r="O60" s="115"/>
      <c r="P60" s="115"/>
      <c r="Q60" s="7"/>
      <c r="R60" s="5" t="str">
        <f t="shared" si="1"/>
        <v/>
      </c>
      <c r="S60" s="5" t="str">
        <f t="shared" si="2"/>
        <v/>
      </c>
      <c r="T60" s="7"/>
      <c r="U60" s="5" t="str">
        <f t="shared" si="3"/>
        <v>0</v>
      </c>
      <c r="V60" s="7"/>
      <c r="W60" s="5" t="str">
        <f t="shared" si="4"/>
        <v/>
      </c>
      <c r="X60" s="5" t="str">
        <f t="shared" si="5"/>
        <v/>
      </c>
      <c r="Y60" s="5" t="str">
        <f t="shared" si="6"/>
        <v/>
      </c>
      <c r="Z60" s="7"/>
      <c r="AC60" s="5" t="str">
        <f t="shared" si="7"/>
        <v>＠</v>
      </c>
      <c r="AD60" s="5">
        <f>IF(AC60="＠",0,IF(COUNTIF($AC$10:AC60,AC60)&gt;=2,0,1))</f>
        <v>0</v>
      </c>
      <c r="AE60" s="5" t="str">
        <f t="shared" si="8"/>
        <v>＠</v>
      </c>
      <c r="AF60" s="5">
        <f>IF(AE60="＠",0,IF(COUNTIF($AE$10:AE60,AE60)&gt;=2,0,1))</f>
        <v>0</v>
      </c>
      <c r="AG60" s="5" t="str">
        <f t="shared" si="9"/>
        <v>＠</v>
      </c>
      <c r="AH60" s="5">
        <f>IF(AG60="＠",0,IF(COUNTIF($AG$10:AG60,AG60)&gt;=2,0,1))</f>
        <v>0</v>
      </c>
      <c r="AI60" s="5" t="str">
        <f t="shared" si="10"/>
        <v>＠</v>
      </c>
      <c r="AJ60" s="5">
        <f>IF(AI60="＠",0,IF(COUNTIF($AI$10:AI60,AI60)&gt;=2,0,1))</f>
        <v>0</v>
      </c>
      <c r="AK60" s="11"/>
    </row>
    <row r="61" spans="1:37" ht="21.95" customHeight="1">
      <c r="A61" s="3">
        <f t="shared" si="11"/>
        <v>1</v>
      </c>
      <c r="B61" s="3">
        <f t="shared" si="0"/>
        <v>0</v>
      </c>
      <c r="C61" s="118">
        <v>52</v>
      </c>
      <c r="D61" s="111"/>
      <c r="E61" s="112"/>
      <c r="F61" s="113"/>
      <c r="G61" s="115"/>
      <c r="H61" s="115"/>
      <c r="I61" s="111"/>
      <c r="J61" s="116"/>
      <c r="K61" s="111"/>
      <c r="L61" s="114"/>
      <c r="M61" s="111"/>
      <c r="N61" s="114"/>
      <c r="O61" s="115"/>
      <c r="P61" s="115"/>
      <c r="Q61" s="7"/>
      <c r="R61" s="5" t="str">
        <f t="shared" si="1"/>
        <v/>
      </c>
      <c r="S61" s="5" t="str">
        <f t="shared" si="2"/>
        <v/>
      </c>
      <c r="T61" s="7"/>
      <c r="U61" s="5" t="str">
        <f t="shared" si="3"/>
        <v>0</v>
      </c>
      <c r="V61" s="7"/>
      <c r="W61" s="5" t="str">
        <f t="shared" si="4"/>
        <v/>
      </c>
      <c r="X61" s="5" t="str">
        <f t="shared" si="5"/>
        <v/>
      </c>
      <c r="Y61" s="5" t="str">
        <f t="shared" si="6"/>
        <v/>
      </c>
      <c r="Z61" s="7"/>
      <c r="AC61" s="5" t="str">
        <f t="shared" si="7"/>
        <v>＠</v>
      </c>
      <c r="AD61" s="5">
        <f>IF(AC61="＠",0,IF(COUNTIF($AC$10:AC61,AC61)&gt;=2,0,1))</f>
        <v>0</v>
      </c>
      <c r="AE61" s="5" t="str">
        <f t="shared" si="8"/>
        <v>＠</v>
      </c>
      <c r="AF61" s="5">
        <f>IF(AE61="＠",0,IF(COUNTIF($AE$10:AE61,AE61)&gt;=2,0,1))</f>
        <v>0</v>
      </c>
      <c r="AG61" s="5" t="str">
        <f t="shared" si="9"/>
        <v>＠</v>
      </c>
      <c r="AH61" s="5">
        <f>IF(AG61="＠",0,IF(COUNTIF($AG$10:AG61,AG61)&gt;=2,0,1))</f>
        <v>0</v>
      </c>
      <c r="AI61" s="5" t="str">
        <f t="shared" si="10"/>
        <v>＠</v>
      </c>
      <c r="AJ61" s="5">
        <f>IF(AI61="＠",0,IF(COUNTIF($AI$10:AI61,AI61)&gt;=2,0,1))</f>
        <v>0</v>
      </c>
      <c r="AK61" s="11"/>
    </row>
    <row r="62" spans="1:37" ht="21.95" customHeight="1">
      <c r="A62" s="3">
        <f t="shared" si="11"/>
        <v>1</v>
      </c>
      <c r="B62" s="3">
        <f t="shared" si="0"/>
        <v>0</v>
      </c>
      <c r="C62" s="118">
        <v>53</v>
      </c>
      <c r="D62" s="111"/>
      <c r="E62" s="112"/>
      <c r="F62" s="113"/>
      <c r="G62" s="115"/>
      <c r="H62" s="115"/>
      <c r="I62" s="111"/>
      <c r="J62" s="116"/>
      <c r="K62" s="111"/>
      <c r="L62" s="114"/>
      <c r="M62" s="111"/>
      <c r="N62" s="114"/>
      <c r="O62" s="115"/>
      <c r="P62" s="115"/>
      <c r="Q62" s="7"/>
      <c r="R62" s="5" t="str">
        <f t="shared" si="1"/>
        <v/>
      </c>
      <c r="S62" s="5" t="str">
        <f t="shared" si="2"/>
        <v/>
      </c>
      <c r="T62" s="7"/>
      <c r="U62" s="5" t="str">
        <f t="shared" si="3"/>
        <v>0</v>
      </c>
      <c r="V62" s="7"/>
      <c r="W62" s="5" t="str">
        <f t="shared" si="4"/>
        <v/>
      </c>
      <c r="X62" s="5" t="str">
        <f t="shared" si="5"/>
        <v/>
      </c>
      <c r="Y62" s="5" t="str">
        <f t="shared" si="6"/>
        <v/>
      </c>
      <c r="Z62" s="7"/>
      <c r="AC62" s="5" t="str">
        <f t="shared" si="7"/>
        <v>＠</v>
      </c>
      <c r="AD62" s="5">
        <f>IF(AC62="＠",0,IF(COUNTIF($AC$10:AC62,AC62)&gt;=2,0,1))</f>
        <v>0</v>
      </c>
      <c r="AE62" s="5" t="str">
        <f t="shared" si="8"/>
        <v>＠</v>
      </c>
      <c r="AF62" s="5">
        <f>IF(AE62="＠",0,IF(COUNTIF($AE$10:AE62,AE62)&gt;=2,0,1))</f>
        <v>0</v>
      </c>
      <c r="AG62" s="5" t="str">
        <f t="shared" si="9"/>
        <v>＠</v>
      </c>
      <c r="AH62" s="5">
        <f>IF(AG62="＠",0,IF(COUNTIF($AG$10:AG62,AG62)&gt;=2,0,1))</f>
        <v>0</v>
      </c>
      <c r="AI62" s="5" t="str">
        <f t="shared" si="10"/>
        <v>＠</v>
      </c>
      <c r="AJ62" s="5">
        <f>IF(AI62="＠",0,IF(COUNTIF($AI$10:AI62,AI62)&gt;=2,0,1))</f>
        <v>0</v>
      </c>
      <c r="AK62" s="11"/>
    </row>
    <row r="63" spans="1:37" ht="21.95" customHeight="1">
      <c r="A63" s="3">
        <f t="shared" si="11"/>
        <v>1</v>
      </c>
      <c r="B63" s="3">
        <f t="shared" si="0"/>
        <v>0</v>
      </c>
      <c r="C63" s="118">
        <v>54</v>
      </c>
      <c r="D63" s="111"/>
      <c r="E63" s="112"/>
      <c r="F63" s="113"/>
      <c r="G63" s="115"/>
      <c r="H63" s="115"/>
      <c r="I63" s="111"/>
      <c r="J63" s="116"/>
      <c r="K63" s="111"/>
      <c r="L63" s="114"/>
      <c r="M63" s="111"/>
      <c r="N63" s="114"/>
      <c r="O63" s="115"/>
      <c r="P63" s="115"/>
      <c r="Q63" s="7"/>
      <c r="R63" s="5" t="str">
        <f t="shared" si="1"/>
        <v/>
      </c>
      <c r="S63" s="5" t="str">
        <f t="shared" si="2"/>
        <v/>
      </c>
      <c r="T63" s="7"/>
      <c r="U63" s="5" t="str">
        <f t="shared" si="3"/>
        <v>0</v>
      </c>
      <c r="V63" s="7"/>
      <c r="W63" s="5" t="str">
        <f t="shared" si="4"/>
        <v/>
      </c>
      <c r="X63" s="5" t="str">
        <f t="shared" si="5"/>
        <v/>
      </c>
      <c r="Y63" s="5" t="str">
        <f t="shared" si="6"/>
        <v/>
      </c>
      <c r="Z63" s="7"/>
      <c r="AC63" s="5" t="str">
        <f t="shared" si="7"/>
        <v>＠</v>
      </c>
      <c r="AD63" s="5">
        <f>IF(AC63="＠",0,IF(COUNTIF($AC$10:AC63,AC63)&gt;=2,0,1))</f>
        <v>0</v>
      </c>
      <c r="AE63" s="5" t="str">
        <f t="shared" si="8"/>
        <v>＠</v>
      </c>
      <c r="AF63" s="5">
        <f>IF(AE63="＠",0,IF(COUNTIF($AE$10:AE63,AE63)&gt;=2,0,1))</f>
        <v>0</v>
      </c>
      <c r="AG63" s="5" t="str">
        <f t="shared" si="9"/>
        <v>＠</v>
      </c>
      <c r="AH63" s="5">
        <f>IF(AG63="＠",0,IF(COUNTIF($AG$10:AG63,AG63)&gt;=2,0,1))</f>
        <v>0</v>
      </c>
      <c r="AI63" s="5" t="str">
        <f t="shared" si="10"/>
        <v>＠</v>
      </c>
      <c r="AJ63" s="5">
        <f>IF(AI63="＠",0,IF(COUNTIF($AI$10:AI63,AI63)&gt;=2,0,1))</f>
        <v>0</v>
      </c>
      <c r="AK63" s="11"/>
    </row>
    <row r="64" spans="1:37" ht="21.95" customHeight="1">
      <c r="A64" s="3">
        <f t="shared" si="11"/>
        <v>1</v>
      </c>
      <c r="B64" s="3">
        <f t="shared" si="0"/>
        <v>0</v>
      </c>
      <c r="C64" s="118">
        <v>55</v>
      </c>
      <c r="D64" s="111"/>
      <c r="E64" s="112"/>
      <c r="F64" s="113"/>
      <c r="G64" s="115"/>
      <c r="H64" s="115"/>
      <c r="I64" s="111"/>
      <c r="J64" s="116"/>
      <c r="K64" s="111"/>
      <c r="L64" s="114"/>
      <c r="M64" s="111"/>
      <c r="N64" s="114"/>
      <c r="O64" s="115"/>
      <c r="P64" s="115"/>
      <c r="Q64" s="7"/>
      <c r="R64" s="5" t="str">
        <f t="shared" si="1"/>
        <v/>
      </c>
      <c r="S64" s="5" t="str">
        <f t="shared" si="2"/>
        <v/>
      </c>
      <c r="T64" s="7"/>
      <c r="U64" s="5" t="str">
        <f t="shared" si="3"/>
        <v>0</v>
      </c>
      <c r="V64" s="7"/>
      <c r="W64" s="5" t="str">
        <f t="shared" si="4"/>
        <v/>
      </c>
      <c r="X64" s="5" t="str">
        <f t="shared" si="5"/>
        <v/>
      </c>
      <c r="Y64" s="5" t="str">
        <f t="shared" si="6"/>
        <v/>
      </c>
      <c r="Z64" s="7"/>
      <c r="AC64" s="5" t="str">
        <f t="shared" si="7"/>
        <v>＠</v>
      </c>
      <c r="AD64" s="5">
        <f>IF(AC64="＠",0,IF(COUNTIF($AC$10:AC64,AC64)&gt;=2,0,1))</f>
        <v>0</v>
      </c>
      <c r="AE64" s="5" t="str">
        <f t="shared" si="8"/>
        <v>＠</v>
      </c>
      <c r="AF64" s="5">
        <f>IF(AE64="＠",0,IF(COUNTIF($AE$10:AE64,AE64)&gt;=2,0,1))</f>
        <v>0</v>
      </c>
      <c r="AG64" s="5" t="str">
        <f t="shared" si="9"/>
        <v>＠</v>
      </c>
      <c r="AH64" s="5">
        <f>IF(AG64="＠",0,IF(COUNTIF($AG$10:AG64,AG64)&gt;=2,0,1))</f>
        <v>0</v>
      </c>
      <c r="AI64" s="5" t="str">
        <f t="shared" si="10"/>
        <v>＠</v>
      </c>
      <c r="AJ64" s="5">
        <f>IF(AI64="＠",0,IF(COUNTIF($AI$10:AI64,AI64)&gt;=2,0,1))</f>
        <v>0</v>
      </c>
      <c r="AK64" s="11"/>
    </row>
    <row r="65" spans="1:37" ht="21.95" customHeight="1">
      <c r="A65" s="3">
        <f t="shared" si="11"/>
        <v>1</v>
      </c>
      <c r="B65" s="3">
        <f t="shared" si="0"/>
        <v>0</v>
      </c>
      <c r="C65" s="118">
        <v>56</v>
      </c>
      <c r="D65" s="111"/>
      <c r="E65" s="112"/>
      <c r="F65" s="113"/>
      <c r="G65" s="115"/>
      <c r="H65" s="115"/>
      <c r="I65" s="111"/>
      <c r="J65" s="116"/>
      <c r="K65" s="111"/>
      <c r="L65" s="114"/>
      <c r="M65" s="111"/>
      <c r="N65" s="114"/>
      <c r="O65" s="115"/>
      <c r="P65" s="115"/>
      <c r="Q65" s="7"/>
      <c r="R65" s="5" t="str">
        <f t="shared" si="1"/>
        <v/>
      </c>
      <c r="S65" s="5" t="str">
        <f t="shared" si="2"/>
        <v/>
      </c>
      <c r="T65" s="7"/>
      <c r="U65" s="5" t="str">
        <f t="shared" si="3"/>
        <v>0</v>
      </c>
      <c r="V65" s="7"/>
      <c r="W65" s="5" t="str">
        <f t="shared" si="4"/>
        <v/>
      </c>
      <c r="X65" s="5" t="str">
        <f t="shared" si="5"/>
        <v/>
      </c>
      <c r="Y65" s="5" t="str">
        <f t="shared" si="6"/>
        <v/>
      </c>
      <c r="Z65" s="7"/>
      <c r="AC65" s="5" t="str">
        <f t="shared" si="7"/>
        <v>＠</v>
      </c>
      <c r="AD65" s="5">
        <f>IF(AC65="＠",0,IF(COUNTIF($AC$10:AC65,AC65)&gt;=2,0,1))</f>
        <v>0</v>
      </c>
      <c r="AE65" s="5" t="str">
        <f t="shared" si="8"/>
        <v>＠</v>
      </c>
      <c r="AF65" s="5">
        <f>IF(AE65="＠",0,IF(COUNTIF($AE$10:AE65,AE65)&gt;=2,0,1))</f>
        <v>0</v>
      </c>
      <c r="AG65" s="5" t="str">
        <f t="shared" si="9"/>
        <v>＠</v>
      </c>
      <c r="AH65" s="5">
        <f>IF(AG65="＠",0,IF(COUNTIF($AG$10:AG65,AG65)&gt;=2,0,1))</f>
        <v>0</v>
      </c>
      <c r="AI65" s="5" t="str">
        <f t="shared" si="10"/>
        <v>＠</v>
      </c>
      <c r="AJ65" s="5">
        <f>IF(AI65="＠",0,IF(COUNTIF($AI$10:AI65,AI65)&gt;=2,0,1))</f>
        <v>0</v>
      </c>
      <c r="AK65" s="11"/>
    </row>
    <row r="66" spans="1:37" ht="21.95" customHeight="1">
      <c r="A66" s="3">
        <f t="shared" si="11"/>
        <v>1</v>
      </c>
      <c r="B66" s="3">
        <f t="shared" si="0"/>
        <v>0</v>
      </c>
      <c r="C66" s="118">
        <v>57</v>
      </c>
      <c r="D66" s="111"/>
      <c r="E66" s="112"/>
      <c r="F66" s="113"/>
      <c r="G66" s="115"/>
      <c r="H66" s="115"/>
      <c r="I66" s="111"/>
      <c r="J66" s="116"/>
      <c r="K66" s="111"/>
      <c r="L66" s="114"/>
      <c r="M66" s="111"/>
      <c r="N66" s="114"/>
      <c r="O66" s="115"/>
      <c r="P66" s="115"/>
      <c r="Q66" s="7"/>
      <c r="R66" s="5" t="str">
        <f t="shared" si="1"/>
        <v/>
      </c>
      <c r="S66" s="5" t="str">
        <f t="shared" si="2"/>
        <v/>
      </c>
      <c r="T66" s="7"/>
      <c r="U66" s="5" t="str">
        <f t="shared" si="3"/>
        <v>0</v>
      </c>
      <c r="V66" s="7"/>
      <c r="W66" s="5" t="str">
        <f t="shared" si="4"/>
        <v/>
      </c>
      <c r="X66" s="5" t="str">
        <f t="shared" si="5"/>
        <v/>
      </c>
      <c r="Y66" s="5" t="str">
        <f t="shared" si="6"/>
        <v/>
      </c>
      <c r="Z66" s="7"/>
      <c r="AC66" s="5" t="str">
        <f t="shared" si="7"/>
        <v>＠</v>
      </c>
      <c r="AD66" s="5">
        <f>IF(AC66="＠",0,IF(COUNTIF($AC$10:AC66,AC66)&gt;=2,0,1))</f>
        <v>0</v>
      </c>
      <c r="AE66" s="5" t="str">
        <f t="shared" si="8"/>
        <v>＠</v>
      </c>
      <c r="AF66" s="5">
        <f>IF(AE66="＠",0,IF(COUNTIF($AE$10:AE66,AE66)&gt;=2,0,1))</f>
        <v>0</v>
      </c>
      <c r="AG66" s="5" t="str">
        <f t="shared" si="9"/>
        <v>＠</v>
      </c>
      <c r="AH66" s="5">
        <f>IF(AG66="＠",0,IF(COUNTIF($AG$10:AG66,AG66)&gt;=2,0,1))</f>
        <v>0</v>
      </c>
      <c r="AI66" s="5" t="str">
        <f t="shared" si="10"/>
        <v>＠</v>
      </c>
      <c r="AJ66" s="5">
        <f>IF(AI66="＠",0,IF(COUNTIF($AI$10:AI66,AI66)&gt;=2,0,1))</f>
        <v>0</v>
      </c>
      <c r="AK66" s="11"/>
    </row>
    <row r="67" spans="1:37" ht="21.95" customHeight="1">
      <c r="A67" s="3">
        <f t="shared" si="11"/>
        <v>1</v>
      </c>
      <c r="B67" s="3">
        <f t="shared" si="0"/>
        <v>0</v>
      </c>
      <c r="C67" s="118">
        <v>58</v>
      </c>
      <c r="D67" s="111"/>
      <c r="E67" s="112"/>
      <c r="F67" s="113"/>
      <c r="G67" s="115"/>
      <c r="H67" s="115"/>
      <c r="I67" s="111"/>
      <c r="J67" s="116"/>
      <c r="K67" s="111"/>
      <c r="L67" s="114"/>
      <c r="M67" s="111"/>
      <c r="N67" s="114"/>
      <c r="O67" s="115"/>
      <c r="P67" s="115"/>
      <c r="Q67" s="7"/>
      <c r="R67" s="5" t="str">
        <f t="shared" si="1"/>
        <v/>
      </c>
      <c r="S67" s="5" t="str">
        <f t="shared" si="2"/>
        <v/>
      </c>
      <c r="T67" s="7"/>
      <c r="U67" s="5" t="str">
        <f t="shared" si="3"/>
        <v>0</v>
      </c>
      <c r="V67" s="7"/>
      <c r="W67" s="5" t="str">
        <f t="shared" si="4"/>
        <v/>
      </c>
      <c r="X67" s="5" t="str">
        <f t="shared" si="5"/>
        <v/>
      </c>
      <c r="Y67" s="5" t="str">
        <f t="shared" si="6"/>
        <v/>
      </c>
      <c r="Z67" s="7"/>
      <c r="AC67" s="5" t="str">
        <f t="shared" si="7"/>
        <v>＠</v>
      </c>
      <c r="AD67" s="5">
        <f>IF(AC67="＠",0,IF(COUNTIF($AC$10:AC67,AC67)&gt;=2,0,1))</f>
        <v>0</v>
      </c>
      <c r="AE67" s="5" t="str">
        <f t="shared" si="8"/>
        <v>＠</v>
      </c>
      <c r="AF67" s="5">
        <f>IF(AE67="＠",0,IF(COUNTIF($AE$10:AE67,AE67)&gt;=2,0,1))</f>
        <v>0</v>
      </c>
      <c r="AG67" s="5" t="str">
        <f t="shared" si="9"/>
        <v>＠</v>
      </c>
      <c r="AH67" s="5">
        <f>IF(AG67="＠",0,IF(COUNTIF($AG$10:AG67,AG67)&gt;=2,0,1))</f>
        <v>0</v>
      </c>
      <c r="AI67" s="5" t="str">
        <f t="shared" si="10"/>
        <v>＠</v>
      </c>
      <c r="AJ67" s="5">
        <f>IF(AI67="＠",0,IF(COUNTIF($AI$10:AI67,AI67)&gt;=2,0,1))</f>
        <v>0</v>
      </c>
      <c r="AK67" s="11"/>
    </row>
    <row r="68" spans="1:37" ht="21.95" customHeight="1">
      <c r="A68" s="3">
        <f t="shared" si="11"/>
        <v>1</v>
      </c>
      <c r="B68" s="3">
        <f t="shared" si="0"/>
        <v>0</v>
      </c>
      <c r="C68" s="118">
        <v>59</v>
      </c>
      <c r="D68" s="111"/>
      <c r="E68" s="112"/>
      <c r="F68" s="113"/>
      <c r="G68" s="115"/>
      <c r="H68" s="115"/>
      <c r="I68" s="111"/>
      <c r="J68" s="116"/>
      <c r="K68" s="111"/>
      <c r="L68" s="114"/>
      <c r="M68" s="111"/>
      <c r="N68" s="114"/>
      <c r="O68" s="115"/>
      <c r="P68" s="115"/>
      <c r="Q68" s="7"/>
      <c r="R68" s="5" t="str">
        <f t="shared" si="1"/>
        <v/>
      </c>
      <c r="S68" s="5" t="str">
        <f t="shared" si="2"/>
        <v/>
      </c>
      <c r="T68" s="7"/>
      <c r="U68" s="5" t="str">
        <f t="shared" si="3"/>
        <v>0</v>
      </c>
      <c r="V68" s="7"/>
      <c r="W68" s="5" t="str">
        <f t="shared" si="4"/>
        <v/>
      </c>
      <c r="X68" s="5" t="str">
        <f t="shared" si="5"/>
        <v/>
      </c>
      <c r="Y68" s="5" t="str">
        <f t="shared" si="6"/>
        <v/>
      </c>
      <c r="Z68" s="7"/>
      <c r="AC68" s="5" t="str">
        <f t="shared" si="7"/>
        <v>＠</v>
      </c>
      <c r="AD68" s="5">
        <f>IF(AC68="＠",0,IF(COUNTIF($AC$10:AC68,AC68)&gt;=2,0,1))</f>
        <v>0</v>
      </c>
      <c r="AE68" s="5" t="str">
        <f t="shared" si="8"/>
        <v>＠</v>
      </c>
      <c r="AF68" s="5">
        <f>IF(AE68="＠",0,IF(COUNTIF($AE$10:AE68,AE68)&gt;=2,0,1))</f>
        <v>0</v>
      </c>
      <c r="AG68" s="5" t="str">
        <f t="shared" si="9"/>
        <v>＠</v>
      </c>
      <c r="AH68" s="5">
        <f>IF(AG68="＠",0,IF(COUNTIF($AG$10:AG68,AG68)&gt;=2,0,1))</f>
        <v>0</v>
      </c>
      <c r="AI68" s="5" t="str">
        <f t="shared" si="10"/>
        <v>＠</v>
      </c>
      <c r="AJ68" s="5">
        <f>IF(AI68="＠",0,IF(COUNTIF($AI$10:AI68,AI68)&gt;=2,0,1))</f>
        <v>0</v>
      </c>
      <c r="AK68" s="11"/>
    </row>
    <row r="69" spans="1:37" ht="21.95" customHeight="1">
      <c r="A69" s="3">
        <f t="shared" si="11"/>
        <v>1</v>
      </c>
      <c r="B69" s="3">
        <f t="shared" si="0"/>
        <v>0</v>
      </c>
      <c r="C69" s="118">
        <v>60</v>
      </c>
      <c r="D69" s="111"/>
      <c r="E69" s="112"/>
      <c r="F69" s="113"/>
      <c r="G69" s="115"/>
      <c r="H69" s="115"/>
      <c r="I69" s="111"/>
      <c r="J69" s="116"/>
      <c r="K69" s="111"/>
      <c r="L69" s="114"/>
      <c r="M69" s="111"/>
      <c r="N69" s="114"/>
      <c r="O69" s="115"/>
      <c r="P69" s="115"/>
      <c r="Q69" s="7"/>
      <c r="R69" s="5" t="str">
        <f t="shared" si="1"/>
        <v/>
      </c>
      <c r="S69" s="5" t="str">
        <f t="shared" si="2"/>
        <v/>
      </c>
      <c r="T69" s="7"/>
      <c r="U69" s="5" t="str">
        <f t="shared" si="3"/>
        <v>0</v>
      </c>
      <c r="V69" s="7"/>
      <c r="W69" s="5" t="str">
        <f t="shared" si="4"/>
        <v/>
      </c>
      <c r="X69" s="5" t="str">
        <f t="shared" si="5"/>
        <v/>
      </c>
      <c r="Y69" s="5" t="str">
        <f t="shared" si="6"/>
        <v/>
      </c>
      <c r="Z69" s="7"/>
      <c r="AC69" s="5" t="str">
        <f t="shared" si="7"/>
        <v>＠</v>
      </c>
      <c r="AD69" s="5">
        <f>IF(AC69="＠",0,IF(COUNTIF($AC$10:AC69,AC69)&gt;=2,0,1))</f>
        <v>0</v>
      </c>
      <c r="AE69" s="5" t="str">
        <f t="shared" si="8"/>
        <v>＠</v>
      </c>
      <c r="AF69" s="5">
        <f>IF(AE69="＠",0,IF(COUNTIF($AE$10:AE69,AE69)&gt;=2,0,1))</f>
        <v>0</v>
      </c>
      <c r="AG69" s="5" t="str">
        <f t="shared" si="9"/>
        <v>＠</v>
      </c>
      <c r="AH69" s="5">
        <f>IF(AG69="＠",0,IF(COUNTIF($AG$10:AG69,AG69)&gt;=2,0,1))</f>
        <v>0</v>
      </c>
      <c r="AI69" s="5" t="str">
        <f t="shared" si="10"/>
        <v>＠</v>
      </c>
      <c r="AJ69" s="5">
        <f>IF(AI69="＠",0,IF(COUNTIF($AI$10:AI69,AI69)&gt;=2,0,1))</f>
        <v>0</v>
      </c>
      <c r="AK69" s="11"/>
    </row>
    <row r="70" spans="1:37" ht="21.95" customHeight="1">
      <c r="A70" s="3">
        <f t="shared" si="11"/>
        <v>1</v>
      </c>
      <c r="B70" s="3">
        <f t="shared" si="0"/>
        <v>0</v>
      </c>
      <c r="C70" s="118">
        <v>61</v>
      </c>
      <c r="D70" s="111"/>
      <c r="E70" s="112"/>
      <c r="F70" s="113"/>
      <c r="G70" s="115"/>
      <c r="H70" s="115"/>
      <c r="I70" s="111"/>
      <c r="J70" s="116"/>
      <c r="K70" s="111"/>
      <c r="L70" s="114"/>
      <c r="M70" s="111"/>
      <c r="N70" s="114"/>
      <c r="O70" s="115"/>
      <c r="P70" s="115"/>
      <c r="Q70" s="7"/>
      <c r="R70" s="5" t="str">
        <f t="shared" si="1"/>
        <v/>
      </c>
      <c r="S70" s="5" t="str">
        <f t="shared" si="2"/>
        <v/>
      </c>
      <c r="T70" s="7"/>
      <c r="U70" s="5" t="str">
        <f t="shared" si="3"/>
        <v>0</v>
      </c>
      <c r="V70" s="7"/>
      <c r="W70" s="5" t="str">
        <f t="shared" si="4"/>
        <v/>
      </c>
      <c r="X70" s="5" t="str">
        <f t="shared" si="5"/>
        <v/>
      </c>
      <c r="Y70" s="5" t="str">
        <f t="shared" si="6"/>
        <v/>
      </c>
      <c r="Z70" s="7"/>
      <c r="AC70" s="5" t="str">
        <f t="shared" si="7"/>
        <v>＠</v>
      </c>
      <c r="AD70" s="5">
        <f>IF(AC70="＠",0,IF(COUNTIF($AC$10:AC70,AC70)&gt;=2,0,1))</f>
        <v>0</v>
      </c>
      <c r="AE70" s="5" t="str">
        <f t="shared" si="8"/>
        <v>＠</v>
      </c>
      <c r="AF70" s="5">
        <f>IF(AE70="＠",0,IF(COUNTIF($AE$10:AE70,AE70)&gt;=2,0,1))</f>
        <v>0</v>
      </c>
      <c r="AG70" s="5" t="str">
        <f t="shared" si="9"/>
        <v>＠</v>
      </c>
      <c r="AH70" s="5">
        <f>IF(AG70="＠",0,IF(COUNTIF($AG$10:AG70,AG70)&gt;=2,0,1))</f>
        <v>0</v>
      </c>
      <c r="AI70" s="5" t="str">
        <f t="shared" si="10"/>
        <v>＠</v>
      </c>
      <c r="AJ70" s="5">
        <f>IF(AI70="＠",0,IF(COUNTIF($AI$10:AI70,AI70)&gt;=2,0,1))</f>
        <v>0</v>
      </c>
      <c r="AK70" s="11"/>
    </row>
    <row r="71" spans="1:37" ht="21.95" customHeight="1">
      <c r="A71" s="3">
        <f t="shared" si="11"/>
        <v>1</v>
      </c>
      <c r="B71" s="3">
        <f t="shared" si="0"/>
        <v>0</v>
      </c>
      <c r="C71" s="118">
        <v>62</v>
      </c>
      <c r="D71" s="111"/>
      <c r="E71" s="112"/>
      <c r="F71" s="113"/>
      <c r="G71" s="115"/>
      <c r="H71" s="115"/>
      <c r="I71" s="111"/>
      <c r="J71" s="116"/>
      <c r="K71" s="111"/>
      <c r="L71" s="114"/>
      <c r="M71" s="111"/>
      <c r="N71" s="114"/>
      <c r="O71" s="115"/>
      <c r="P71" s="115"/>
      <c r="Q71" s="7"/>
      <c r="R71" s="5" t="str">
        <f t="shared" si="1"/>
        <v/>
      </c>
      <c r="S71" s="5" t="str">
        <f t="shared" si="2"/>
        <v/>
      </c>
      <c r="T71" s="7"/>
      <c r="U71" s="5" t="str">
        <f t="shared" si="3"/>
        <v>0</v>
      </c>
      <c r="V71" s="7"/>
      <c r="W71" s="5" t="str">
        <f t="shared" si="4"/>
        <v/>
      </c>
      <c r="X71" s="5" t="str">
        <f t="shared" si="5"/>
        <v/>
      </c>
      <c r="Y71" s="5" t="str">
        <f t="shared" si="6"/>
        <v/>
      </c>
      <c r="Z71" s="7"/>
      <c r="AC71" s="5" t="str">
        <f t="shared" si="7"/>
        <v>＠</v>
      </c>
      <c r="AD71" s="5">
        <f>IF(AC71="＠",0,IF(COUNTIF($AC$10:AC71,AC71)&gt;=2,0,1))</f>
        <v>0</v>
      </c>
      <c r="AE71" s="5" t="str">
        <f t="shared" si="8"/>
        <v>＠</v>
      </c>
      <c r="AF71" s="5">
        <f>IF(AE71="＠",0,IF(COUNTIF($AE$10:AE71,AE71)&gt;=2,0,1))</f>
        <v>0</v>
      </c>
      <c r="AG71" s="5" t="str">
        <f t="shared" si="9"/>
        <v>＠</v>
      </c>
      <c r="AH71" s="5">
        <f>IF(AG71="＠",0,IF(COUNTIF($AG$10:AG71,AG71)&gt;=2,0,1))</f>
        <v>0</v>
      </c>
      <c r="AI71" s="5" t="str">
        <f t="shared" si="10"/>
        <v>＠</v>
      </c>
      <c r="AJ71" s="5">
        <f>IF(AI71="＠",0,IF(COUNTIF($AI$10:AI71,AI71)&gt;=2,0,1))</f>
        <v>0</v>
      </c>
      <c r="AK71" s="11"/>
    </row>
    <row r="72" spans="1:37" ht="21.95" customHeight="1">
      <c r="A72" s="3">
        <f t="shared" si="11"/>
        <v>1</v>
      </c>
      <c r="B72" s="3">
        <f t="shared" si="0"/>
        <v>0</v>
      </c>
      <c r="C72" s="118">
        <v>63</v>
      </c>
      <c r="D72" s="111"/>
      <c r="E72" s="112"/>
      <c r="F72" s="113"/>
      <c r="G72" s="115"/>
      <c r="H72" s="115"/>
      <c r="I72" s="111"/>
      <c r="J72" s="116"/>
      <c r="K72" s="111"/>
      <c r="L72" s="114"/>
      <c r="M72" s="111"/>
      <c r="N72" s="114"/>
      <c r="O72" s="115"/>
      <c r="P72" s="115"/>
      <c r="Q72" s="7"/>
      <c r="R72" s="5" t="str">
        <f t="shared" si="1"/>
        <v/>
      </c>
      <c r="S72" s="5" t="str">
        <f t="shared" si="2"/>
        <v/>
      </c>
      <c r="T72" s="7"/>
      <c r="U72" s="5" t="str">
        <f t="shared" si="3"/>
        <v>0</v>
      </c>
      <c r="V72" s="7"/>
      <c r="W72" s="5" t="str">
        <f t="shared" si="4"/>
        <v/>
      </c>
      <c r="X72" s="5" t="str">
        <f t="shared" si="5"/>
        <v/>
      </c>
      <c r="Y72" s="5" t="str">
        <f t="shared" si="6"/>
        <v/>
      </c>
      <c r="Z72" s="7"/>
      <c r="AC72" s="5" t="str">
        <f t="shared" si="7"/>
        <v>＠</v>
      </c>
      <c r="AD72" s="5">
        <f>IF(AC72="＠",0,IF(COUNTIF($AC$10:AC72,AC72)&gt;=2,0,1))</f>
        <v>0</v>
      </c>
      <c r="AE72" s="5" t="str">
        <f t="shared" si="8"/>
        <v>＠</v>
      </c>
      <c r="AF72" s="5">
        <f>IF(AE72="＠",0,IF(COUNTIF($AE$10:AE72,AE72)&gt;=2,0,1))</f>
        <v>0</v>
      </c>
      <c r="AG72" s="5" t="str">
        <f t="shared" si="9"/>
        <v>＠</v>
      </c>
      <c r="AH72" s="5">
        <f>IF(AG72="＠",0,IF(COUNTIF($AG$10:AG72,AG72)&gt;=2,0,1))</f>
        <v>0</v>
      </c>
      <c r="AI72" s="5" t="str">
        <f t="shared" si="10"/>
        <v>＠</v>
      </c>
      <c r="AJ72" s="5">
        <f>IF(AI72="＠",0,IF(COUNTIF($AI$10:AI72,AI72)&gt;=2,0,1))</f>
        <v>0</v>
      </c>
      <c r="AK72" s="11"/>
    </row>
    <row r="73" spans="1:37" ht="21.95" customHeight="1">
      <c r="A73" s="3">
        <f t="shared" si="11"/>
        <v>1</v>
      </c>
      <c r="B73" s="3">
        <f t="shared" si="0"/>
        <v>0</v>
      </c>
      <c r="C73" s="118">
        <v>64</v>
      </c>
      <c r="D73" s="111"/>
      <c r="E73" s="112"/>
      <c r="F73" s="113"/>
      <c r="G73" s="115"/>
      <c r="H73" s="115"/>
      <c r="I73" s="111"/>
      <c r="J73" s="116"/>
      <c r="K73" s="111"/>
      <c r="L73" s="114"/>
      <c r="M73" s="111"/>
      <c r="N73" s="114"/>
      <c r="O73" s="115"/>
      <c r="P73" s="115"/>
      <c r="Q73" s="7"/>
      <c r="R73" s="5" t="str">
        <f t="shared" si="1"/>
        <v/>
      </c>
      <c r="S73" s="5" t="str">
        <f t="shared" si="2"/>
        <v/>
      </c>
      <c r="T73" s="7"/>
      <c r="U73" s="5" t="str">
        <f t="shared" si="3"/>
        <v>0</v>
      </c>
      <c r="V73" s="7"/>
      <c r="W73" s="5" t="str">
        <f t="shared" si="4"/>
        <v/>
      </c>
      <c r="X73" s="5" t="str">
        <f t="shared" si="5"/>
        <v/>
      </c>
      <c r="Y73" s="5" t="str">
        <f t="shared" si="6"/>
        <v/>
      </c>
      <c r="Z73" s="7"/>
      <c r="AC73" s="5" t="str">
        <f t="shared" si="7"/>
        <v>＠</v>
      </c>
      <c r="AD73" s="5">
        <f>IF(AC73="＠",0,IF(COUNTIF($AC$10:AC73,AC73)&gt;=2,0,1))</f>
        <v>0</v>
      </c>
      <c r="AE73" s="5" t="str">
        <f t="shared" si="8"/>
        <v>＠</v>
      </c>
      <c r="AF73" s="5">
        <f>IF(AE73="＠",0,IF(COUNTIF($AE$10:AE73,AE73)&gt;=2,0,1))</f>
        <v>0</v>
      </c>
      <c r="AG73" s="5" t="str">
        <f t="shared" si="9"/>
        <v>＠</v>
      </c>
      <c r="AH73" s="5">
        <f>IF(AG73="＠",0,IF(COUNTIF($AG$10:AG73,AG73)&gt;=2,0,1))</f>
        <v>0</v>
      </c>
      <c r="AI73" s="5" t="str">
        <f t="shared" si="10"/>
        <v>＠</v>
      </c>
      <c r="AJ73" s="5">
        <f>IF(AI73="＠",0,IF(COUNTIF($AI$10:AI73,AI73)&gt;=2,0,1))</f>
        <v>0</v>
      </c>
      <c r="AK73" s="11"/>
    </row>
    <row r="74" spans="1:37" ht="21.95" customHeight="1">
      <c r="A74" s="3">
        <f t="shared" si="11"/>
        <v>1</v>
      </c>
      <c r="B74" s="3">
        <f t="shared" si="0"/>
        <v>0</v>
      </c>
      <c r="C74" s="118">
        <v>65</v>
      </c>
      <c r="D74" s="111"/>
      <c r="E74" s="112"/>
      <c r="F74" s="113"/>
      <c r="G74" s="115"/>
      <c r="H74" s="115"/>
      <c r="I74" s="111"/>
      <c r="J74" s="116"/>
      <c r="K74" s="111"/>
      <c r="L74" s="114"/>
      <c r="M74" s="111"/>
      <c r="N74" s="114"/>
      <c r="O74" s="115"/>
      <c r="P74" s="115"/>
      <c r="Q74" s="7"/>
      <c r="R74" s="5" t="str">
        <f t="shared" si="1"/>
        <v/>
      </c>
      <c r="S74" s="5" t="str">
        <f t="shared" si="2"/>
        <v/>
      </c>
      <c r="T74" s="7"/>
      <c r="U74" s="5" t="str">
        <f t="shared" si="3"/>
        <v>0</v>
      </c>
      <c r="V74" s="7"/>
      <c r="W74" s="5" t="str">
        <f t="shared" si="4"/>
        <v/>
      </c>
      <c r="X74" s="5" t="str">
        <f t="shared" si="5"/>
        <v/>
      </c>
      <c r="Y74" s="5" t="str">
        <f t="shared" si="6"/>
        <v/>
      </c>
      <c r="Z74" s="7"/>
      <c r="AC74" s="5" t="str">
        <f t="shared" si="7"/>
        <v>＠</v>
      </c>
      <c r="AD74" s="5">
        <f>IF(AC74="＠",0,IF(COUNTIF($AC$10:AC74,AC74)&gt;=2,0,1))</f>
        <v>0</v>
      </c>
      <c r="AE74" s="5" t="str">
        <f t="shared" si="8"/>
        <v>＠</v>
      </c>
      <c r="AF74" s="5">
        <f>IF(AE74="＠",0,IF(COUNTIF($AE$10:AE74,AE74)&gt;=2,0,1))</f>
        <v>0</v>
      </c>
      <c r="AG74" s="5" t="str">
        <f t="shared" si="9"/>
        <v>＠</v>
      </c>
      <c r="AH74" s="5">
        <f>IF(AG74="＠",0,IF(COUNTIF($AG$10:AG74,AG74)&gt;=2,0,1))</f>
        <v>0</v>
      </c>
      <c r="AI74" s="5" t="str">
        <f t="shared" si="10"/>
        <v>＠</v>
      </c>
      <c r="AJ74" s="5">
        <f>IF(AI74="＠",0,IF(COUNTIF($AI$10:AI74,AI74)&gt;=2,0,1))</f>
        <v>0</v>
      </c>
      <c r="AK74" s="11"/>
    </row>
    <row r="75" spans="1:37" ht="21.95" customHeight="1">
      <c r="A75" s="3">
        <f t="shared" si="11"/>
        <v>1</v>
      </c>
      <c r="B75" s="3">
        <f t="shared" ref="B75:B138" si="12">J75</f>
        <v>0</v>
      </c>
      <c r="C75" s="118">
        <v>66</v>
      </c>
      <c r="D75" s="111"/>
      <c r="E75" s="112"/>
      <c r="F75" s="113"/>
      <c r="G75" s="115"/>
      <c r="H75" s="115"/>
      <c r="I75" s="111"/>
      <c r="J75" s="116"/>
      <c r="K75" s="111"/>
      <c r="L75" s="114"/>
      <c r="M75" s="111"/>
      <c r="N75" s="114"/>
      <c r="O75" s="115"/>
      <c r="P75" s="115"/>
      <c r="Q75" s="7"/>
      <c r="R75" s="5" t="str">
        <f t="shared" ref="R75:R138" si="13">D75&amp;K75</f>
        <v/>
      </c>
      <c r="S75" s="5" t="str">
        <f t="shared" ref="S75:S138" si="14">D75&amp;M75</f>
        <v/>
      </c>
      <c r="T75" s="7"/>
      <c r="U75" s="5" t="str">
        <f t="shared" ref="U75:U138" si="15">D75&amp;J75&amp;COUNTA(K75,M75)</f>
        <v>0</v>
      </c>
      <c r="V75" s="7"/>
      <c r="W75" s="5" t="str">
        <f t="shared" ref="W75:W138" si="16">O75&amp;J75</f>
        <v/>
      </c>
      <c r="X75" s="5" t="str">
        <f t="shared" ref="X75:X138" si="17">P75&amp;J75</f>
        <v/>
      </c>
      <c r="Y75" s="5" t="str">
        <f t="shared" ref="Y75:Y138" si="18">J75&amp;D75</f>
        <v/>
      </c>
      <c r="Z75" s="7"/>
      <c r="AC75" s="5" t="str">
        <f t="shared" ref="AC75:AC138" si="19">IF(O75="男400mR",J75,"＠")</f>
        <v>＠</v>
      </c>
      <c r="AD75" s="5">
        <f>IF(AC75="＠",0,IF(COUNTIF($AC$10:AC75,AC75)&gt;=2,0,1))</f>
        <v>0</v>
      </c>
      <c r="AE75" s="5" t="str">
        <f t="shared" ref="AE75:AE138" si="20">IF(O75="女400mR",J75,"＠")</f>
        <v>＠</v>
      </c>
      <c r="AF75" s="5">
        <f>IF(AE75="＠",0,IF(COUNTIF($AE$10:AE75,AE75)&gt;=2,0,1))</f>
        <v>0</v>
      </c>
      <c r="AG75" s="5" t="str">
        <f t="shared" ref="AG75:AG138" si="21">IF(P75="男1600mR",J75,"＠")</f>
        <v>＠</v>
      </c>
      <c r="AH75" s="5">
        <f>IF(AG75="＠",0,IF(COUNTIF($AG$10:AG75,AG75)&gt;=2,0,1))</f>
        <v>0</v>
      </c>
      <c r="AI75" s="5" t="str">
        <f t="shared" ref="AI75:AI138" si="22">IF(P75="女1600mR",J75,"＠")</f>
        <v>＠</v>
      </c>
      <c r="AJ75" s="5">
        <f>IF(AI75="＠",0,IF(COUNTIF($AI$10:AI75,AI75)&gt;=2,0,1))</f>
        <v>0</v>
      </c>
      <c r="AK75" s="11"/>
    </row>
    <row r="76" spans="1:37" ht="21.95" customHeight="1">
      <c r="A76" s="3">
        <f t="shared" ref="A76:A139" si="23">IF(J76=J75,A75,A75+1)</f>
        <v>1</v>
      </c>
      <c r="B76" s="3">
        <f t="shared" si="12"/>
        <v>0</v>
      </c>
      <c r="C76" s="118">
        <v>67</v>
      </c>
      <c r="D76" s="111"/>
      <c r="E76" s="112"/>
      <c r="F76" s="113"/>
      <c r="G76" s="115"/>
      <c r="H76" s="115"/>
      <c r="I76" s="111"/>
      <c r="J76" s="116"/>
      <c r="K76" s="111"/>
      <c r="L76" s="114"/>
      <c r="M76" s="111"/>
      <c r="N76" s="114"/>
      <c r="O76" s="115"/>
      <c r="P76" s="115"/>
      <c r="Q76" s="7"/>
      <c r="R76" s="5" t="str">
        <f t="shared" si="13"/>
        <v/>
      </c>
      <c r="S76" s="5" t="str">
        <f t="shared" si="14"/>
        <v/>
      </c>
      <c r="T76" s="7"/>
      <c r="U76" s="5" t="str">
        <f t="shared" si="15"/>
        <v>0</v>
      </c>
      <c r="V76" s="7"/>
      <c r="W76" s="5" t="str">
        <f t="shared" si="16"/>
        <v/>
      </c>
      <c r="X76" s="5" t="str">
        <f t="shared" si="17"/>
        <v/>
      </c>
      <c r="Y76" s="5" t="str">
        <f t="shared" si="18"/>
        <v/>
      </c>
      <c r="Z76" s="7"/>
      <c r="AC76" s="5" t="str">
        <f t="shared" si="19"/>
        <v>＠</v>
      </c>
      <c r="AD76" s="5">
        <f>IF(AC76="＠",0,IF(COUNTIF($AC$10:AC76,AC76)&gt;=2,0,1))</f>
        <v>0</v>
      </c>
      <c r="AE76" s="5" t="str">
        <f t="shared" si="20"/>
        <v>＠</v>
      </c>
      <c r="AF76" s="5">
        <f>IF(AE76="＠",0,IF(COUNTIF($AE$10:AE76,AE76)&gt;=2,0,1))</f>
        <v>0</v>
      </c>
      <c r="AG76" s="5" t="str">
        <f t="shared" si="21"/>
        <v>＠</v>
      </c>
      <c r="AH76" s="5">
        <f>IF(AG76="＠",0,IF(COUNTIF($AG$10:AG76,AG76)&gt;=2,0,1))</f>
        <v>0</v>
      </c>
      <c r="AI76" s="5" t="str">
        <f t="shared" si="22"/>
        <v>＠</v>
      </c>
      <c r="AJ76" s="5">
        <f>IF(AI76="＠",0,IF(COUNTIF($AI$10:AI76,AI76)&gt;=2,0,1))</f>
        <v>0</v>
      </c>
      <c r="AK76" s="11"/>
    </row>
    <row r="77" spans="1:37" ht="21.95" customHeight="1">
      <c r="A77" s="3">
        <f t="shared" si="23"/>
        <v>1</v>
      </c>
      <c r="B77" s="3">
        <f t="shared" si="12"/>
        <v>0</v>
      </c>
      <c r="C77" s="118">
        <v>68</v>
      </c>
      <c r="D77" s="111"/>
      <c r="E77" s="112"/>
      <c r="F77" s="113"/>
      <c r="G77" s="115"/>
      <c r="H77" s="115"/>
      <c r="I77" s="111"/>
      <c r="J77" s="116"/>
      <c r="K77" s="111"/>
      <c r="L77" s="114"/>
      <c r="M77" s="111"/>
      <c r="N77" s="114"/>
      <c r="O77" s="115"/>
      <c r="P77" s="115"/>
      <c r="Q77" s="7"/>
      <c r="R77" s="5" t="str">
        <f t="shared" si="13"/>
        <v/>
      </c>
      <c r="S77" s="5" t="str">
        <f t="shared" si="14"/>
        <v/>
      </c>
      <c r="T77" s="7"/>
      <c r="U77" s="5" t="str">
        <f t="shared" si="15"/>
        <v>0</v>
      </c>
      <c r="V77" s="7"/>
      <c r="W77" s="5" t="str">
        <f t="shared" si="16"/>
        <v/>
      </c>
      <c r="X77" s="5" t="str">
        <f t="shared" si="17"/>
        <v/>
      </c>
      <c r="Y77" s="5" t="str">
        <f t="shared" si="18"/>
        <v/>
      </c>
      <c r="Z77" s="7"/>
      <c r="AC77" s="5" t="str">
        <f t="shared" si="19"/>
        <v>＠</v>
      </c>
      <c r="AD77" s="5">
        <f>IF(AC77="＠",0,IF(COUNTIF($AC$10:AC77,AC77)&gt;=2,0,1))</f>
        <v>0</v>
      </c>
      <c r="AE77" s="5" t="str">
        <f t="shared" si="20"/>
        <v>＠</v>
      </c>
      <c r="AF77" s="5">
        <f>IF(AE77="＠",0,IF(COUNTIF($AE$10:AE77,AE77)&gt;=2,0,1))</f>
        <v>0</v>
      </c>
      <c r="AG77" s="5" t="str">
        <f t="shared" si="21"/>
        <v>＠</v>
      </c>
      <c r="AH77" s="5">
        <f>IF(AG77="＠",0,IF(COUNTIF($AG$10:AG77,AG77)&gt;=2,0,1))</f>
        <v>0</v>
      </c>
      <c r="AI77" s="5" t="str">
        <f t="shared" si="22"/>
        <v>＠</v>
      </c>
      <c r="AJ77" s="5">
        <f>IF(AI77="＠",0,IF(COUNTIF($AI$10:AI77,AI77)&gt;=2,0,1))</f>
        <v>0</v>
      </c>
      <c r="AK77" s="11"/>
    </row>
    <row r="78" spans="1:37" ht="21.95" customHeight="1">
      <c r="A78" s="3">
        <f t="shared" si="23"/>
        <v>1</v>
      </c>
      <c r="B78" s="3">
        <f t="shared" si="12"/>
        <v>0</v>
      </c>
      <c r="C78" s="118">
        <v>69</v>
      </c>
      <c r="D78" s="111"/>
      <c r="E78" s="112"/>
      <c r="F78" s="113"/>
      <c r="G78" s="115"/>
      <c r="H78" s="115"/>
      <c r="I78" s="111"/>
      <c r="J78" s="116"/>
      <c r="K78" s="111"/>
      <c r="L78" s="114"/>
      <c r="M78" s="111"/>
      <c r="N78" s="114"/>
      <c r="O78" s="115"/>
      <c r="P78" s="115"/>
      <c r="Q78" s="7"/>
      <c r="R78" s="5" t="str">
        <f t="shared" si="13"/>
        <v/>
      </c>
      <c r="S78" s="5" t="str">
        <f t="shared" si="14"/>
        <v/>
      </c>
      <c r="T78" s="7"/>
      <c r="U78" s="5" t="str">
        <f t="shared" si="15"/>
        <v>0</v>
      </c>
      <c r="V78" s="7"/>
      <c r="W78" s="5" t="str">
        <f t="shared" si="16"/>
        <v/>
      </c>
      <c r="X78" s="5" t="str">
        <f t="shared" si="17"/>
        <v/>
      </c>
      <c r="Y78" s="5" t="str">
        <f t="shared" si="18"/>
        <v/>
      </c>
      <c r="Z78" s="7"/>
      <c r="AC78" s="5" t="str">
        <f t="shared" si="19"/>
        <v>＠</v>
      </c>
      <c r="AD78" s="5">
        <f>IF(AC78="＠",0,IF(COUNTIF($AC$10:AC78,AC78)&gt;=2,0,1))</f>
        <v>0</v>
      </c>
      <c r="AE78" s="5" t="str">
        <f t="shared" si="20"/>
        <v>＠</v>
      </c>
      <c r="AF78" s="5">
        <f>IF(AE78="＠",0,IF(COUNTIF($AE$10:AE78,AE78)&gt;=2,0,1))</f>
        <v>0</v>
      </c>
      <c r="AG78" s="5" t="str">
        <f t="shared" si="21"/>
        <v>＠</v>
      </c>
      <c r="AH78" s="5">
        <f>IF(AG78="＠",0,IF(COUNTIF($AG$10:AG78,AG78)&gt;=2,0,1))</f>
        <v>0</v>
      </c>
      <c r="AI78" s="5" t="str">
        <f t="shared" si="22"/>
        <v>＠</v>
      </c>
      <c r="AJ78" s="5">
        <f>IF(AI78="＠",0,IF(COUNTIF($AI$10:AI78,AI78)&gt;=2,0,1))</f>
        <v>0</v>
      </c>
      <c r="AK78" s="11"/>
    </row>
    <row r="79" spans="1:37" ht="21.95" customHeight="1">
      <c r="A79" s="3">
        <f t="shared" si="23"/>
        <v>1</v>
      </c>
      <c r="B79" s="3">
        <f t="shared" si="12"/>
        <v>0</v>
      </c>
      <c r="C79" s="118">
        <v>70</v>
      </c>
      <c r="D79" s="111"/>
      <c r="E79" s="112"/>
      <c r="F79" s="113"/>
      <c r="G79" s="115" t="s">
        <v>235</v>
      </c>
      <c r="H79" s="115"/>
      <c r="I79" s="111"/>
      <c r="J79" s="116"/>
      <c r="K79" s="111"/>
      <c r="L79" s="114"/>
      <c r="M79" s="111"/>
      <c r="N79" s="114"/>
      <c r="O79" s="115"/>
      <c r="P79" s="115"/>
      <c r="Q79" s="7"/>
      <c r="R79" s="5" t="str">
        <f t="shared" si="13"/>
        <v/>
      </c>
      <c r="S79" s="5" t="str">
        <f t="shared" si="14"/>
        <v/>
      </c>
      <c r="T79" s="7"/>
      <c r="U79" s="5" t="str">
        <f t="shared" si="15"/>
        <v>0</v>
      </c>
      <c r="V79" s="7"/>
      <c r="W79" s="5" t="str">
        <f t="shared" si="16"/>
        <v/>
      </c>
      <c r="X79" s="5" t="str">
        <f t="shared" si="17"/>
        <v/>
      </c>
      <c r="Y79" s="5" t="str">
        <f t="shared" si="18"/>
        <v/>
      </c>
      <c r="Z79" s="7"/>
      <c r="AC79" s="5" t="str">
        <f t="shared" si="19"/>
        <v>＠</v>
      </c>
      <c r="AD79" s="5">
        <f>IF(AC79="＠",0,IF(COUNTIF($AC$10:AC79,AC79)&gt;=2,0,1))</f>
        <v>0</v>
      </c>
      <c r="AE79" s="5" t="str">
        <f t="shared" si="20"/>
        <v>＠</v>
      </c>
      <c r="AF79" s="5">
        <f>IF(AE79="＠",0,IF(COUNTIF($AE$10:AE79,AE79)&gt;=2,0,1))</f>
        <v>0</v>
      </c>
      <c r="AG79" s="5" t="str">
        <f t="shared" si="21"/>
        <v>＠</v>
      </c>
      <c r="AH79" s="5">
        <f>IF(AG79="＠",0,IF(COUNTIF($AG$10:AG79,AG79)&gt;=2,0,1))</f>
        <v>0</v>
      </c>
      <c r="AI79" s="5" t="str">
        <f t="shared" si="22"/>
        <v>＠</v>
      </c>
      <c r="AJ79" s="5">
        <f>IF(AI79="＠",0,IF(COUNTIF($AI$10:AI79,AI79)&gt;=2,0,1))</f>
        <v>0</v>
      </c>
      <c r="AK79" s="11"/>
    </row>
    <row r="80" spans="1:37" ht="21.95" customHeight="1">
      <c r="A80" s="3">
        <f t="shared" si="23"/>
        <v>1</v>
      </c>
      <c r="B80" s="3">
        <f t="shared" si="12"/>
        <v>0</v>
      </c>
      <c r="C80" s="118">
        <v>71</v>
      </c>
      <c r="D80" s="111"/>
      <c r="E80" s="112"/>
      <c r="F80" s="113"/>
      <c r="G80" s="115"/>
      <c r="H80" s="115"/>
      <c r="I80" s="111"/>
      <c r="J80" s="116"/>
      <c r="K80" s="111"/>
      <c r="L80" s="114"/>
      <c r="M80" s="111"/>
      <c r="N80" s="114"/>
      <c r="O80" s="115"/>
      <c r="P80" s="115"/>
      <c r="Q80" s="7"/>
      <c r="R80" s="5" t="str">
        <f t="shared" si="13"/>
        <v/>
      </c>
      <c r="S80" s="5" t="str">
        <f t="shared" si="14"/>
        <v/>
      </c>
      <c r="T80" s="7"/>
      <c r="U80" s="5" t="str">
        <f t="shared" si="15"/>
        <v>0</v>
      </c>
      <c r="V80" s="7"/>
      <c r="W80" s="5" t="str">
        <f t="shared" si="16"/>
        <v/>
      </c>
      <c r="X80" s="5" t="str">
        <f t="shared" si="17"/>
        <v/>
      </c>
      <c r="Y80" s="5" t="str">
        <f t="shared" si="18"/>
        <v/>
      </c>
      <c r="Z80" s="7"/>
      <c r="AC80" s="5" t="str">
        <f t="shared" si="19"/>
        <v>＠</v>
      </c>
      <c r="AD80" s="5">
        <f>IF(AC80="＠",0,IF(COUNTIF($AC$10:AC80,AC80)&gt;=2,0,1))</f>
        <v>0</v>
      </c>
      <c r="AE80" s="5" t="str">
        <f t="shared" si="20"/>
        <v>＠</v>
      </c>
      <c r="AF80" s="5">
        <f>IF(AE80="＠",0,IF(COUNTIF($AE$10:AE80,AE80)&gt;=2,0,1))</f>
        <v>0</v>
      </c>
      <c r="AG80" s="5" t="str">
        <f t="shared" si="21"/>
        <v>＠</v>
      </c>
      <c r="AH80" s="5">
        <f>IF(AG80="＠",0,IF(COUNTIF($AG$10:AG80,AG80)&gt;=2,0,1))</f>
        <v>0</v>
      </c>
      <c r="AI80" s="5" t="str">
        <f t="shared" si="22"/>
        <v>＠</v>
      </c>
      <c r="AJ80" s="5">
        <f>IF(AI80="＠",0,IF(COUNTIF($AI$10:AI80,AI80)&gt;=2,0,1))</f>
        <v>0</v>
      </c>
      <c r="AK80" s="11"/>
    </row>
    <row r="81" spans="1:37" ht="21.95" customHeight="1">
      <c r="A81" s="3">
        <f t="shared" si="23"/>
        <v>1</v>
      </c>
      <c r="B81" s="3">
        <f t="shared" si="12"/>
        <v>0</v>
      </c>
      <c r="C81" s="118">
        <v>72</v>
      </c>
      <c r="D81" s="111"/>
      <c r="E81" s="112"/>
      <c r="F81" s="113"/>
      <c r="G81" s="115"/>
      <c r="H81" s="115"/>
      <c r="I81" s="111"/>
      <c r="J81" s="116"/>
      <c r="K81" s="111"/>
      <c r="L81" s="114"/>
      <c r="M81" s="111"/>
      <c r="N81" s="114"/>
      <c r="O81" s="115"/>
      <c r="P81" s="115"/>
      <c r="Q81" s="7"/>
      <c r="R81" s="5" t="str">
        <f t="shared" si="13"/>
        <v/>
      </c>
      <c r="S81" s="5" t="str">
        <f t="shared" si="14"/>
        <v/>
      </c>
      <c r="T81" s="7"/>
      <c r="U81" s="5" t="str">
        <f t="shared" si="15"/>
        <v>0</v>
      </c>
      <c r="V81" s="7"/>
      <c r="W81" s="5" t="str">
        <f t="shared" si="16"/>
        <v/>
      </c>
      <c r="X81" s="5" t="str">
        <f t="shared" si="17"/>
        <v/>
      </c>
      <c r="Y81" s="5" t="str">
        <f t="shared" si="18"/>
        <v/>
      </c>
      <c r="Z81" s="7"/>
      <c r="AC81" s="5" t="str">
        <f t="shared" si="19"/>
        <v>＠</v>
      </c>
      <c r="AD81" s="5">
        <f>IF(AC81="＠",0,IF(COUNTIF($AC$10:AC81,AC81)&gt;=2,0,1))</f>
        <v>0</v>
      </c>
      <c r="AE81" s="5" t="str">
        <f t="shared" si="20"/>
        <v>＠</v>
      </c>
      <c r="AF81" s="5">
        <f>IF(AE81="＠",0,IF(COUNTIF($AE$10:AE81,AE81)&gt;=2,0,1))</f>
        <v>0</v>
      </c>
      <c r="AG81" s="5" t="str">
        <f t="shared" si="21"/>
        <v>＠</v>
      </c>
      <c r="AH81" s="5">
        <f>IF(AG81="＠",0,IF(COUNTIF($AG$10:AG81,AG81)&gt;=2,0,1))</f>
        <v>0</v>
      </c>
      <c r="AI81" s="5" t="str">
        <f t="shared" si="22"/>
        <v>＠</v>
      </c>
      <c r="AJ81" s="5">
        <f>IF(AI81="＠",0,IF(COUNTIF($AI$10:AI81,AI81)&gt;=2,0,1))</f>
        <v>0</v>
      </c>
      <c r="AK81" s="11"/>
    </row>
    <row r="82" spans="1:37" ht="21.95" customHeight="1">
      <c r="A82" s="3">
        <f t="shared" si="23"/>
        <v>1</v>
      </c>
      <c r="B82" s="3">
        <f t="shared" si="12"/>
        <v>0</v>
      </c>
      <c r="C82" s="118">
        <v>73</v>
      </c>
      <c r="D82" s="111"/>
      <c r="E82" s="112"/>
      <c r="F82" s="113"/>
      <c r="G82" s="115"/>
      <c r="H82" s="115"/>
      <c r="I82" s="111"/>
      <c r="J82" s="116"/>
      <c r="K82" s="111"/>
      <c r="L82" s="114"/>
      <c r="M82" s="111"/>
      <c r="N82" s="114"/>
      <c r="O82" s="115"/>
      <c r="P82" s="115"/>
      <c r="Q82" s="7"/>
      <c r="R82" s="5" t="str">
        <f t="shared" si="13"/>
        <v/>
      </c>
      <c r="S82" s="5" t="str">
        <f t="shared" si="14"/>
        <v/>
      </c>
      <c r="T82" s="7"/>
      <c r="U82" s="5" t="str">
        <f t="shared" si="15"/>
        <v>0</v>
      </c>
      <c r="V82" s="7"/>
      <c r="W82" s="5" t="str">
        <f t="shared" si="16"/>
        <v/>
      </c>
      <c r="X82" s="5" t="str">
        <f t="shared" si="17"/>
        <v/>
      </c>
      <c r="Y82" s="5" t="str">
        <f t="shared" si="18"/>
        <v/>
      </c>
      <c r="Z82" s="7"/>
      <c r="AC82" s="5" t="str">
        <f t="shared" si="19"/>
        <v>＠</v>
      </c>
      <c r="AD82" s="5">
        <f>IF(AC82="＠",0,IF(COUNTIF($AC$10:AC82,AC82)&gt;=2,0,1))</f>
        <v>0</v>
      </c>
      <c r="AE82" s="5" t="str">
        <f t="shared" si="20"/>
        <v>＠</v>
      </c>
      <c r="AF82" s="5">
        <f>IF(AE82="＠",0,IF(COUNTIF($AE$10:AE82,AE82)&gt;=2,0,1))</f>
        <v>0</v>
      </c>
      <c r="AG82" s="5" t="str">
        <f t="shared" si="21"/>
        <v>＠</v>
      </c>
      <c r="AH82" s="5">
        <f>IF(AG82="＠",0,IF(COUNTIF($AG$10:AG82,AG82)&gt;=2,0,1))</f>
        <v>0</v>
      </c>
      <c r="AI82" s="5" t="str">
        <f t="shared" si="22"/>
        <v>＠</v>
      </c>
      <c r="AJ82" s="5">
        <f>IF(AI82="＠",0,IF(COUNTIF($AI$10:AI82,AI82)&gt;=2,0,1))</f>
        <v>0</v>
      </c>
      <c r="AK82" s="11"/>
    </row>
    <row r="83" spans="1:37" ht="21.95" customHeight="1">
      <c r="A83" s="3">
        <f t="shared" si="23"/>
        <v>1</v>
      </c>
      <c r="B83" s="3">
        <f t="shared" si="12"/>
        <v>0</v>
      </c>
      <c r="C83" s="118">
        <v>74</v>
      </c>
      <c r="D83" s="111"/>
      <c r="E83" s="112"/>
      <c r="F83" s="113"/>
      <c r="G83" s="115"/>
      <c r="H83" s="115"/>
      <c r="I83" s="111"/>
      <c r="J83" s="116"/>
      <c r="K83" s="111"/>
      <c r="L83" s="114"/>
      <c r="M83" s="111"/>
      <c r="N83" s="114"/>
      <c r="O83" s="115"/>
      <c r="P83" s="115"/>
      <c r="Q83" s="7"/>
      <c r="R83" s="5" t="str">
        <f t="shared" si="13"/>
        <v/>
      </c>
      <c r="S83" s="5" t="str">
        <f t="shared" si="14"/>
        <v/>
      </c>
      <c r="T83" s="7"/>
      <c r="U83" s="5" t="str">
        <f t="shared" si="15"/>
        <v>0</v>
      </c>
      <c r="V83" s="7"/>
      <c r="W83" s="5" t="str">
        <f t="shared" si="16"/>
        <v/>
      </c>
      <c r="X83" s="5" t="str">
        <f t="shared" si="17"/>
        <v/>
      </c>
      <c r="Y83" s="5" t="str">
        <f t="shared" si="18"/>
        <v/>
      </c>
      <c r="Z83" s="7"/>
      <c r="AC83" s="5" t="str">
        <f t="shared" si="19"/>
        <v>＠</v>
      </c>
      <c r="AD83" s="5">
        <f>IF(AC83="＠",0,IF(COUNTIF($AC$10:AC83,AC83)&gt;=2,0,1))</f>
        <v>0</v>
      </c>
      <c r="AE83" s="5" t="str">
        <f t="shared" si="20"/>
        <v>＠</v>
      </c>
      <c r="AF83" s="5">
        <f>IF(AE83="＠",0,IF(COUNTIF($AE$10:AE83,AE83)&gt;=2,0,1))</f>
        <v>0</v>
      </c>
      <c r="AG83" s="5" t="str">
        <f t="shared" si="21"/>
        <v>＠</v>
      </c>
      <c r="AH83" s="5">
        <f>IF(AG83="＠",0,IF(COUNTIF($AG$10:AG83,AG83)&gt;=2,0,1))</f>
        <v>0</v>
      </c>
      <c r="AI83" s="5" t="str">
        <f t="shared" si="22"/>
        <v>＠</v>
      </c>
      <c r="AJ83" s="5">
        <f>IF(AI83="＠",0,IF(COUNTIF($AI$10:AI83,AI83)&gt;=2,0,1))</f>
        <v>0</v>
      </c>
      <c r="AK83" s="11"/>
    </row>
    <row r="84" spans="1:37" ht="21.95" customHeight="1">
      <c r="A84" s="3">
        <f t="shared" si="23"/>
        <v>1</v>
      </c>
      <c r="B84" s="3">
        <f t="shared" si="12"/>
        <v>0</v>
      </c>
      <c r="C84" s="118">
        <v>75</v>
      </c>
      <c r="D84" s="111"/>
      <c r="E84" s="112"/>
      <c r="F84" s="113"/>
      <c r="G84" s="115"/>
      <c r="H84" s="115"/>
      <c r="I84" s="111"/>
      <c r="J84" s="116"/>
      <c r="K84" s="111"/>
      <c r="L84" s="114"/>
      <c r="M84" s="111"/>
      <c r="N84" s="114"/>
      <c r="O84" s="115"/>
      <c r="P84" s="115"/>
      <c r="Q84" s="7"/>
      <c r="R84" s="5" t="str">
        <f t="shared" si="13"/>
        <v/>
      </c>
      <c r="S84" s="5" t="str">
        <f t="shared" si="14"/>
        <v/>
      </c>
      <c r="T84" s="7"/>
      <c r="U84" s="5" t="str">
        <f t="shared" si="15"/>
        <v>0</v>
      </c>
      <c r="V84" s="7"/>
      <c r="W84" s="5" t="str">
        <f t="shared" si="16"/>
        <v/>
      </c>
      <c r="X84" s="5" t="str">
        <f t="shared" si="17"/>
        <v/>
      </c>
      <c r="Y84" s="5" t="str">
        <f t="shared" si="18"/>
        <v/>
      </c>
      <c r="Z84" s="7"/>
      <c r="AC84" s="5" t="str">
        <f t="shared" si="19"/>
        <v>＠</v>
      </c>
      <c r="AD84" s="5">
        <f>IF(AC84="＠",0,IF(COUNTIF($AC$10:AC84,AC84)&gt;=2,0,1))</f>
        <v>0</v>
      </c>
      <c r="AE84" s="5" t="str">
        <f t="shared" si="20"/>
        <v>＠</v>
      </c>
      <c r="AF84" s="5">
        <f>IF(AE84="＠",0,IF(COUNTIF($AE$10:AE84,AE84)&gt;=2,0,1))</f>
        <v>0</v>
      </c>
      <c r="AG84" s="5" t="str">
        <f t="shared" si="21"/>
        <v>＠</v>
      </c>
      <c r="AH84" s="5">
        <f>IF(AG84="＠",0,IF(COUNTIF($AG$10:AG84,AG84)&gt;=2,0,1))</f>
        <v>0</v>
      </c>
      <c r="AI84" s="5" t="str">
        <f t="shared" si="22"/>
        <v>＠</v>
      </c>
      <c r="AJ84" s="5">
        <f>IF(AI84="＠",0,IF(COUNTIF($AI$10:AI84,AI84)&gt;=2,0,1))</f>
        <v>0</v>
      </c>
      <c r="AK84" s="11"/>
    </row>
    <row r="85" spans="1:37" ht="21.95" customHeight="1">
      <c r="A85" s="3">
        <f t="shared" si="23"/>
        <v>1</v>
      </c>
      <c r="B85" s="3">
        <f t="shared" si="12"/>
        <v>0</v>
      </c>
      <c r="C85" s="118">
        <v>76</v>
      </c>
      <c r="D85" s="111"/>
      <c r="E85" s="112"/>
      <c r="F85" s="113"/>
      <c r="G85" s="115"/>
      <c r="H85" s="115"/>
      <c r="I85" s="111"/>
      <c r="J85" s="116"/>
      <c r="K85" s="111"/>
      <c r="L85" s="114"/>
      <c r="M85" s="111"/>
      <c r="N85" s="114"/>
      <c r="O85" s="115"/>
      <c r="P85" s="115"/>
      <c r="Q85" s="7"/>
      <c r="R85" s="5" t="str">
        <f t="shared" si="13"/>
        <v/>
      </c>
      <c r="S85" s="5" t="str">
        <f t="shared" si="14"/>
        <v/>
      </c>
      <c r="T85" s="7"/>
      <c r="U85" s="5" t="str">
        <f t="shared" si="15"/>
        <v>0</v>
      </c>
      <c r="V85" s="7"/>
      <c r="W85" s="5" t="str">
        <f t="shared" si="16"/>
        <v/>
      </c>
      <c r="X85" s="5" t="str">
        <f t="shared" si="17"/>
        <v/>
      </c>
      <c r="Y85" s="5" t="str">
        <f t="shared" si="18"/>
        <v/>
      </c>
      <c r="Z85" s="7"/>
      <c r="AC85" s="5" t="str">
        <f t="shared" si="19"/>
        <v>＠</v>
      </c>
      <c r="AD85" s="5">
        <f>IF(AC85="＠",0,IF(COUNTIF($AC$10:AC85,AC85)&gt;=2,0,1))</f>
        <v>0</v>
      </c>
      <c r="AE85" s="5" t="str">
        <f t="shared" si="20"/>
        <v>＠</v>
      </c>
      <c r="AF85" s="5">
        <f>IF(AE85="＠",0,IF(COUNTIF($AE$10:AE85,AE85)&gt;=2,0,1))</f>
        <v>0</v>
      </c>
      <c r="AG85" s="5" t="str">
        <f t="shared" si="21"/>
        <v>＠</v>
      </c>
      <c r="AH85" s="5">
        <f>IF(AG85="＠",0,IF(COUNTIF($AG$10:AG85,AG85)&gt;=2,0,1))</f>
        <v>0</v>
      </c>
      <c r="AI85" s="5" t="str">
        <f t="shared" si="22"/>
        <v>＠</v>
      </c>
      <c r="AJ85" s="5">
        <f>IF(AI85="＠",0,IF(COUNTIF($AI$10:AI85,AI85)&gt;=2,0,1))</f>
        <v>0</v>
      </c>
      <c r="AK85" s="11"/>
    </row>
    <row r="86" spans="1:37" ht="21.95" customHeight="1">
      <c r="A86" s="3">
        <f t="shared" si="23"/>
        <v>1</v>
      </c>
      <c r="B86" s="3">
        <f t="shared" si="12"/>
        <v>0</v>
      </c>
      <c r="C86" s="118">
        <v>77</v>
      </c>
      <c r="D86" s="111"/>
      <c r="E86" s="112"/>
      <c r="F86" s="113"/>
      <c r="G86" s="115"/>
      <c r="H86" s="115"/>
      <c r="I86" s="111"/>
      <c r="J86" s="116"/>
      <c r="K86" s="111"/>
      <c r="L86" s="114"/>
      <c r="M86" s="111"/>
      <c r="N86" s="114"/>
      <c r="O86" s="115"/>
      <c r="P86" s="115"/>
      <c r="Q86" s="7"/>
      <c r="R86" s="5" t="str">
        <f t="shared" si="13"/>
        <v/>
      </c>
      <c r="S86" s="5" t="str">
        <f t="shared" si="14"/>
        <v/>
      </c>
      <c r="T86" s="7"/>
      <c r="U86" s="5" t="str">
        <f t="shared" si="15"/>
        <v>0</v>
      </c>
      <c r="V86" s="7"/>
      <c r="W86" s="5" t="str">
        <f t="shared" si="16"/>
        <v/>
      </c>
      <c r="X86" s="5" t="str">
        <f t="shared" si="17"/>
        <v/>
      </c>
      <c r="Y86" s="5" t="str">
        <f t="shared" si="18"/>
        <v/>
      </c>
      <c r="Z86" s="7"/>
      <c r="AC86" s="5" t="str">
        <f t="shared" si="19"/>
        <v>＠</v>
      </c>
      <c r="AD86" s="5">
        <f>IF(AC86="＠",0,IF(COUNTIF($AC$10:AC86,AC86)&gt;=2,0,1))</f>
        <v>0</v>
      </c>
      <c r="AE86" s="5" t="str">
        <f t="shared" si="20"/>
        <v>＠</v>
      </c>
      <c r="AF86" s="5">
        <f>IF(AE86="＠",0,IF(COUNTIF($AE$10:AE86,AE86)&gt;=2,0,1))</f>
        <v>0</v>
      </c>
      <c r="AG86" s="5" t="str">
        <f t="shared" si="21"/>
        <v>＠</v>
      </c>
      <c r="AH86" s="5">
        <f>IF(AG86="＠",0,IF(COUNTIF($AG$10:AG86,AG86)&gt;=2,0,1))</f>
        <v>0</v>
      </c>
      <c r="AI86" s="5" t="str">
        <f t="shared" si="22"/>
        <v>＠</v>
      </c>
      <c r="AJ86" s="5">
        <f>IF(AI86="＠",0,IF(COUNTIF($AI$10:AI86,AI86)&gt;=2,0,1))</f>
        <v>0</v>
      </c>
      <c r="AK86" s="11"/>
    </row>
    <row r="87" spans="1:37" ht="21.95" customHeight="1">
      <c r="A87" s="3">
        <f t="shared" si="23"/>
        <v>1</v>
      </c>
      <c r="B87" s="3">
        <f t="shared" si="12"/>
        <v>0</v>
      </c>
      <c r="C87" s="118">
        <v>78</v>
      </c>
      <c r="D87" s="111"/>
      <c r="E87" s="112"/>
      <c r="F87" s="113"/>
      <c r="G87" s="115"/>
      <c r="H87" s="115"/>
      <c r="I87" s="111"/>
      <c r="J87" s="116"/>
      <c r="K87" s="111"/>
      <c r="L87" s="114"/>
      <c r="M87" s="111"/>
      <c r="N87" s="114"/>
      <c r="O87" s="115"/>
      <c r="P87" s="115"/>
      <c r="Q87" s="7"/>
      <c r="R87" s="5" t="str">
        <f t="shared" si="13"/>
        <v/>
      </c>
      <c r="S87" s="5" t="str">
        <f t="shared" si="14"/>
        <v/>
      </c>
      <c r="T87" s="7"/>
      <c r="U87" s="5" t="str">
        <f t="shared" si="15"/>
        <v>0</v>
      </c>
      <c r="V87" s="7"/>
      <c r="W87" s="5" t="str">
        <f t="shared" si="16"/>
        <v/>
      </c>
      <c r="X87" s="5" t="str">
        <f t="shared" si="17"/>
        <v/>
      </c>
      <c r="Y87" s="5" t="str">
        <f t="shared" si="18"/>
        <v/>
      </c>
      <c r="Z87" s="7"/>
      <c r="AC87" s="5" t="str">
        <f t="shared" si="19"/>
        <v>＠</v>
      </c>
      <c r="AD87" s="5">
        <f>IF(AC87="＠",0,IF(COUNTIF($AC$10:AC87,AC87)&gt;=2,0,1))</f>
        <v>0</v>
      </c>
      <c r="AE87" s="5" t="str">
        <f t="shared" si="20"/>
        <v>＠</v>
      </c>
      <c r="AF87" s="5">
        <f>IF(AE87="＠",0,IF(COUNTIF($AE$10:AE87,AE87)&gt;=2,0,1))</f>
        <v>0</v>
      </c>
      <c r="AG87" s="5" t="str">
        <f t="shared" si="21"/>
        <v>＠</v>
      </c>
      <c r="AH87" s="5">
        <f>IF(AG87="＠",0,IF(COUNTIF($AG$10:AG87,AG87)&gt;=2,0,1))</f>
        <v>0</v>
      </c>
      <c r="AI87" s="5" t="str">
        <f t="shared" si="22"/>
        <v>＠</v>
      </c>
      <c r="AJ87" s="5">
        <f>IF(AI87="＠",0,IF(COUNTIF($AI$10:AI87,AI87)&gt;=2,0,1))</f>
        <v>0</v>
      </c>
      <c r="AK87" s="11"/>
    </row>
    <row r="88" spans="1:37" ht="21.95" customHeight="1">
      <c r="A88" s="3">
        <f t="shared" si="23"/>
        <v>1</v>
      </c>
      <c r="B88" s="3">
        <f t="shared" si="12"/>
        <v>0</v>
      </c>
      <c r="C88" s="118">
        <v>79</v>
      </c>
      <c r="D88" s="111"/>
      <c r="E88" s="112"/>
      <c r="F88" s="113"/>
      <c r="G88" s="115"/>
      <c r="H88" s="115"/>
      <c r="I88" s="111"/>
      <c r="J88" s="116"/>
      <c r="K88" s="111"/>
      <c r="L88" s="114"/>
      <c r="M88" s="111"/>
      <c r="N88" s="114"/>
      <c r="O88" s="115"/>
      <c r="P88" s="115"/>
      <c r="Q88" s="7"/>
      <c r="R88" s="5" t="str">
        <f t="shared" si="13"/>
        <v/>
      </c>
      <c r="S88" s="5" t="str">
        <f t="shared" si="14"/>
        <v/>
      </c>
      <c r="T88" s="7"/>
      <c r="U88" s="5" t="str">
        <f t="shared" si="15"/>
        <v>0</v>
      </c>
      <c r="V88" s="7"/>
      <c r="W88" s="5" t="str">
        <f t="shared" si="16"/>
        <v/>
      </c>
      <c r="X88" s="5" t="str">
        <f t="shared" si="17"/>
        <v/>
      </c>
      <c r="Y88" s="5" t="str">
        <f t="shared" si="18"/>
        <v/>
      </c>
      <c r="Z88" s="7"/>
      <c r="AC88" s="5" t="str">
        <f t="shared" si="19"/>
        <v>＠</v>
      </c>
      <c r="AD88" s="5">
        <f>IF(AC88="＠",0,IF(COUNTIF($AC$10:AC88,AC88)&gt;=2,0,1))</f>
        <v>0</v>
      </c>
      <c r="AE88" s="5" t="str">
        <f t="shared" si="20"/>
        <v>＠</v>
      </c>
      <c r="AF88" s="5">
        <f>IF(AE88="＠",0,IF(COUNTIF($AE$10:AE88,AE88)&gt;=2,0,1))</f>
        <v>0</v>
      </c>
      <c r="AG88" s="5" t="str">
        <f t="shared" si="21"/>
        <v>＠</v>
      </c>
      <c r="AH88" s="5">
        <f>IF(AG88="＠",0,IF(COUNTIF($AG$10:AG88,AG88)&gt;=2,0,1))</f>
        <v>0</v>
      </c>
      <c r="AI88" s="5" t="str">
        <f t="shared" si="22"/>
        <v>＠</v>
      </c>
      <c r="AJ88" s="5">
        <f>IF(AI88="＠",0,IF(COUNTIF($AI$10:AI88,AI88)&gt;=2,0,1))</f>
        <v>0</v>
      </c>
      <c r="AK88" s="11"/>
    </row>
    <row r="89" spans="1:37" ht="21.95" customHeight="1">
      <c r="A89" s="3">
        <f t="shared" si="23"/>
        <v>1</v>
      </c>
      <c r="B89" s="3">
        <f t="shared" si="12"/>
        <v>0</v>
      </c>
      <c r="C89" s="118">
        <v>80</v>
      </c>
      <c r="D89" s="111"/>
      <c r="E89" s="112"/>
      <c r="F89" s="113"/>
      <c r="G89" s="115"/>
      <c r="H89" s="115"/>
      <c r="I89" s="111"/>
      <c r="J89" s="116"/>
      <c r="K89" s="111"/>
      <c r="L89" s="114"/>
      <c r="M89" s="111"/>
      <c r="N89" s="114"/>
      <c r="O89" s="115"/>
      <c r="P89" s="115"/>
      <c r="Q89" s="7"/>
      <c r="R89" s="5" t="str">
        <f t="shared" si="13"/>
        <v/>
      </c>
      <c r="S89" s="5" t="str">
        <f t="shared" si="14"/>
        <v/>
      </c>
      <c r="T89" s="7"/>
      <c r="U89" s="5" t="str">
        <f t="shared" si="15"/>
        <v>0</v>
      </c>
      <c r="V89" s="7"/>
      <c r="W89" s="5" t="str">
        <f t="shared" si="16"/>
        <v/>
      </c>
      <c r="X89" s="5" t="str">
        <f t="shared" si="17"/>
        <v/>
      </c>
      <c r="Y89" s="5" t="str">
        <f t="shared" si="18"/>
        <v/>
      </c>
      <c r="Z89" s="7"/>
      <c r="AC89" s="5" t="str">
        <f t="shared" si="19"/>
        <v>＠</v>
      </c>
      <c r="AD89" s="5">
        <f>IF(AC89="＠",0,IF(COUNTIF($AC$10:AC89,AC89)&gt;=2,0,1))</f>
        <v>0</v>
      </c>
      <c r="AE89" s="5" t="str">
        <f t="shared" si="20"/>
        <v>＠</v>
      </c>
      <c r="AF89" s="5">
        <f>IF(AE89="＠",0,IF(COUNTIF($AE$10:AE89,AE89)&gt;=2,0,1))</f>
        <v>0</v>
      </c>
      <c r="AG89" s="5" t="str">
        <f t="shared" si="21"/>
        <v>＠</v>
      </c>
      <c r="AH89" s="5">
        <f>IF(AG89="＠",0,IF(COUNTIF($AG$10:AG89,AG89)&gt;=2,0,1))</f>
        <v>0</v>
      </c>
      <c r="AI89" s="5" t="str">
        <f t="shared" si="22"/>
        <v>＠</v>
      </c>
      <c r="AJ89" s="5">
        <f>IF(AI89="＠",0,IF(COUNTIF($AI$10:AI89,AI89)&gt;=2,0,1))</f>
        <v>0</v>
      </c>
      <c r="AK89" s="11"/>
    </row>
    <row r="90" spans="1:37" ht="21.95" customHeight="1">
      <c r="A90" s="3">
        <f t="shared" si="23"/>
        <v>1</v>
      </c>
      <c r="B90" s="3">
        <f t="shared" si="12"/>
        <v>0</v>
      </c>
      <c r="C90" s="118">
        <v>81</v>
      </c>
      <c r="D90" s="111"/>
      <c r="E90" s="112"/>
      <c r="F90" s="113"/>
      <c r="G90" s="115"/>
      <c r="H90" s="115"/>
      <c r="I90" s="111"/>
      <c r="J90" s="116"/>
      <c r="K90" s="111"/>
      <c r="L90" s="114"/>
      <c r="M90" s="111"/>
      <c r="N90" s="114"/>
      <c r="O90" s="115"/>
      <c r="P90" s="115"/>
      <c r="Q90" s="7"/>
      <c r="R90" s="5" t="str">
        <f t="shared" si="13"/>
        <v/>
      </c>
      <c r="S90" s="5" t="str">
        <f t="shared" si="14"/>
        <v/>
      </c>
      <c r="T90" s="7"/>
      <c r="U90" s="5" t="str">
        <f t="shared" si="15"/>
        <v>0</v>
      </c>
      <c r="V90" s="7"/>
      <c r="W90" s="5" t="str">
        <f t="shared" si="16"/>
        <v/>
      </c>
      <c r="X90" s="5" t="str">
        <f t="shared" si="17"/>
        <v/>
      </c>
      <c r="Y90" s="5" t="str">
        <f t="shared" si="18"/>
        <v/>
      </c>
      <c r="Z90" s="7"/>
      <c r="AC90" s="5" t="str">
        <f t="shared" si="19"/>
        <v>＠</v>
      </c>
      <c r="AD90" s="5">
        <f>IF(AC90="＠",0,IF(COUNTIF($AC$10:AC90,AC90)&gt;=2,0,1))</f>
        <v>0</v>
      </c>
      <c r="AE90" s="5" t="str">
        <f t="shared" si="20"/>
        <v>＠</v>
      </c>
      <c r="AF90" s="5">
        <f>IF(AE90="＠",0,IF(COUNTIF($AE$10:AE90,AE90)&gt;=2,0,1))</f>
        <v>0</v>
      </c>
      <c r="AG90" s="5" t="str">
        <f t="shared" si="21"/>
        <v>＠</v>
      </c>
      <c r="AH90" s="5">
        <f>IF(AG90="＠",0,IF(COUNTIF($AG$10:AG90,AG90)&gt;=2,0,1))</f>
        <v>0</v>
      </c>
      <c r="AI90" s="5" t="str">
        <f t="shared" si="22"/>
        <v>＠</v>
      </c>
      <c r="AJ90" s="5">
        <f>IF(AI90="＠",0,IF(COUNTIF($AI$10:AI90,AI90)&gt;=2,0,1))</f>
        <v>0</v>
      </c>
      <c r="AK90" s="11"/>
    </row>
    <row r="91" spans="1:37" ht="21.95" customHeight="1">
      <c r="A91" s="3">
        <f t="shared" si="23"/>
        <v>1</v>
      </c>
      <c r="B91" s="3">
        <f t="shared" si="12"/>
        <v>0</v>
      </c>
      <c r="C91" s="118">
        <v>82</v>
      </c>
      <c r="D91" s="111"/>
      <c r="E91" s="112"/>
      <c r="F91" s="113"/>
      <c r="G91" s="115"/>
      <c r="H91" s="115"/>
      <c r="I91" s="111"/>
      <c r="J91" s="116"/>
      <c r="K91" s="111"/>
      <c r="L91" s="114"/>
      <c r="M91" s="111"/>
      <c r="N91" s="114"/>
      <c r="O91" s="115"/>
      <c r="P91" s="115"/>
      <c r="Q91" s="7"/>
      <c r="R91" s="5" t="str">
        <f t="shared" si="13"/>
        <v/>
      </c>
      <c r="S91" s="5" t="str">
        <f t="shared" si="14"/>
        <v/>
      </c>
      <c r="T91" s="7"/>
      <c r="U91" s="5" t="str">
        <f t="shared" si="15"/>
        <v>0</v>
      </c>
      <c r="V91" s="7"/>
      <c r="W91" s="5" t="str">
        <f t="shared" si="16"/>
        <v/>
      </c>
      <c r="X91" s="5" t="str">
        <f t="shared" si="17"/>
        <v/>
      </c>
      <c r="Y91" s="5" t="str">
        <f t="shared" si="18"/>
        <v/>
      </c>
      <c r="Z91" s="7"/>
      <c r="AC91" s="5" t="str">
        <f t="shared" si="19"/>
        <v>＠</v>
      </c>
      <c r="AD91" s="5">
        <f>IF(AC91="＠",0,IF(COUNTIF($AC$10:AC91,AC91)&gt;=2,0,1))</f>
        <v>0</v>
      </c>
      <c r="AE91" s="5" t="str">
        <f t="shared" si="20"/>
        <v>＠</v>
      </c>
      <c r="AF91" s="5">
        <f>IF(AE91="＠",0,IF(COUNTIF($AE$10:AE91,AE91)&gt;=2,0,1))</f>
        <v>0</v>
      </c>
      <c r="AG91" s="5" t="str">
        <f t="shared" si="21"/>
        <v>＠</v>
      </c>
      <c r="AH91" s="5">
        <f>IF(AG91="＠",0,IF(COUNTIF($AG$10:AG91,AG91)&gt;=2,0,1))</f>
        <v>0</v>
      </c>
      <c r="AI91" s="5" t="str">
        <f t="shared" si="22"/>
        <v>＠</v>
      </c>
      <c r="AJ91" s="5">
        <f>IF(AI91="＠",0,IF(COUNTIF($AI$10:AI91,AI91)&gt;=2,0,1))</f>
        <v>0</v>
      </c>
      <c r="AK91" s="11"/>
    </row>
    <row r="92" spans="1:37" ht="21.95" customHeight="1">
      <c r="A92" s="3">
        <f t="shared" si="23"/>
        <v>1</v>
      </c>
      <c r="B92" s="3">
        <f t="shared" si="12"/>
        <v>0</v>
      </c>
      <c r="C92" s="118">
        <v>83</v>
      </c>
      <c r="D92" s="111"/>
      <c r="E92" s="112"/>
      <c r="F92" s="113"/>
      <c r="G92" s="115"/>
      <c r="H92" s="115"/>
      <c r="I92" s="111"/>
      <c r="J92" s="116"/>
      <c r="K92" s="111"/>
      <c r="L92" s="114"/>
      <c r="M92" s="111"/>
      <c r="N92" s="114"/>
      <c r="O92" s="115"/>
      <c r="P92" s="115"/>
      <c r="Q92" s="7"/>
      <c r="R92" s="5" t="str">
        <f t="shared" si="13"/>
        <v/>
      </c>
      <c r="S92" s="5" t="str">
        <f t="shared" si="14"/>
        <v/>
      </c>
      <c r="T92" s="7"/>
      <c r="U92" s="5" t="str">
        <f t="shared" si="15"/>
        <v>0</v>
      </c>
      <c r="V92" s="7"/>
      <c r="W92" s="5" t="str">
        <f t="shared" si="16"/>
        <v/>
      </c>
      <c r="X92" s="5" t="str">
        <f t="shared" si="17"/>
        <v/>
      </c>
      <c r="Y92" s="5" t="str">
        <f t="shared" si="18"/>
        <v/>
      </c>
      <c r="Z92" s="7"/>
      <c r="AC92" s="5" t="str">
        <f t="shared" si="19"/>
        <v>＠</v>
      </c>
      <c r="AD92" s="5">
        <f>IF(AC92="＠",0,IF(COUNTIF($AC$10:AC92,AC92)&gt;=2,0,1))</f>
        <v>0</v>
      </c>
      <c r="AE92" s="5" t="str">
        <f t="shared" si="20"/>
        <v>＠</v>
      </c>
      <c r="AF92" s="5">
        <f>IF(AE92="＠",0,IF(COUNTIF($AE$10:AE92,AE92)&gt;=2,0,1))</f>
        <v>0</v>
      </c>
      <c r="AG92" s="5" t="str">
        <f t="shared" si="21"/>
        <v>＠</v>
      </c>
      <c r="AH92" s="5">
        <f>IF(AG92="＠",0,IF(COUNTIF($AG$10:AG92,AG92)&gt;=2,0,1))</f>
        <v>0</v>
      </c>
      <c r="AI92" s="5" t="str">
        <f t="shared" si="22"/>
        <v>＠</v>
      </c>
      <c r="AJ92" s="5">
        <f>IF(AI92="＠",0,IF(COUNTIF($AI$10:AI92,AI92)&gt;=2,0,1))</f>
        <v>0</v>
      </c>
      <c r="AK92" s="11"/>
    </row>
    <row r="93" spans="1:37" ht="21.95" customHeight="1">
      <c r="A93" s="3">
        <f t="shared" si="23"/>
        <v>1</v>
      </c>
      <c r="B93" s="3">
        <f t="shared" si="12"/>
        <v>0</v>
      </c>
      <c r="C93" s="118">
        <v>84</v>
      </c>
      <c r="D93" s="111"/>
      <c r="E93" s="112"/>
      <c r="F93" s="113"/>
      <c r="G93" s="115"/>
      <c r="H93" s="115"/>
      <c r="I93" s="111"/>
      <c r="J93" s="116"/>
      <c r="K93" s="111"/>
      <c r="L93" s="114"/>
      <c r="M93" s="111"/>
      <c r="N93" s="114"/>
      <c r="O93" s="115"/>
      <c r="P93" s="115"/>
      <c r="Q93" s="7"/>
      <c r="R93" s="5" t="str">
        <f t="shared" si="13"/>
        <v/>
      </c>
      <c r="S93" s="5" t="str">
        <f t="shared" si="14"/>
        <v/>
      </c>
      <c r="T93" s="7"/>
      <c r="U93" s="5" t="str">
        <f t="shared" si="15"/>
        <v>0</v>
      </c>
      <c r="V93" s="7"/>
      <c r="W93" s="5" t="str">
        <f t="shared" si="16"/>
        <v/>
      </c>
      <c r="X93" s="5" t="str">
        <f t="shared" si="17"/>
        <v/>
      </c>
      <c r="Y93" s="5" t="str">
        <f t="shared" si="18"/>
        <v/>
      </c>
      <c r="Z93" s="7"/>
      <c r="AC93" s="5" t="str">
        <f t="shared" si="19"/>
        <v>＠</v>
      </c>
      <c r="AD93" s="5">
        <f>IF(AC93="＠",0,IF(COUNTIF($AC$10:AC93,AC93)&gt;=2,0,1))</f>
        <v>0</v>
      </c>
      <c r="AE93" s="5" t="str">
        <f t="shared" si="20"/>
        <v>＠</v>
      </c>
      <c r="AF93" s="5">
        <f>IF(AE93="＠",0,IF(COUNTIF($AE$10:AE93,AE93)&gt;=2,0,1))</f>
        <v>0</v>
      </c>
      <c r="AG93" s="5" t="str">
        <f t="shared" si="21"/>
        <v>＠</v>
      </c>
      <c r="AH93" s="5">
        <f>IF(AG93="＠",0,IF(COUNTIF($AG$10:AG93,AG93)&gt;=2,0,1))</f>
        <v>0</v>
      </c>
      <c r="AI93" s="5" t="str">
        <f t="shared" si="22"/>
        <v>＠</v>
      </c>
      <c r="AJ93" s="5">
        <f>IF(AI93="＠",0,IF(COUNTIF($AI$10:AI93,AI93)&gt;=2,0,1))</f>
        <v>0</v>
      </c>
      <c r="AK93" s="11"/>
    </row>
    <row r="94" spans="1:37" ht="21.95" customHeight="1">
      <c r="A94" s="3">
        <f t="shared" si="23"/>
        <v>1</v>
      </c>
      <c r="B94" s="3">
        <f t="shared" si="12"/>
        <v>0</v>
      </c>
      <c r="C94" s="118">
        <v>85</v>
      </c>
      <c r="D94" s="111"/>
      <c r="E94" s="112"/>
      <c r="F94" s="113"/>
      <c r="G94" s="115"/>
      <c r="H94" s="115"/>
      <c r="I94" s="111"/>
      <c r="J94" s="116"/>
      <c r="K94" s="111"/>
      <c r="L94" s="114"/>
      <c r="M94" s="111"/>
      <c r="N94" s="114"/>
      <c r="O94" s="115"/>
      <c r="P94" s="115"/>
      <c r="Q94" s="7"/>
      <c r="R94" s="5" t="str">
        <f t="shared" si="13"/>
        <v/>
      </c>
      <c r="S94" s="5" t="str">
        <f t="shared" si="14"/>
        <v/>
      </c>
      <c r="T94" s="7"/>
      <c r="U94" s="5" t="str">
        <f t="shared" si="15"/>
        <v>0</v>
      </c>
      <c r="V94" s="7"/>
      <c r="W94" s="5" t="str">
        <f t="shared" si="16"/>
        <v/>
      </c>
      <c r="X94" s="5" t="str">
        <f t="shared" si="17"/>
        <v/>
      </c>
      <c r="Y94" s="5" t="str">
        <f t="shared" si="18"/>
        <v/>
      </c>
      <c r="Z94" s="7"/>
      <c r="AC94" s="5" t="str">
        <f t="shared" si="19"/>
        <v>＠</v>
      </c>
      <c r="AD94" s="5">
        <f>IF(AC94="＠",0,IF(COUNTIF($AC$10:AC94,AC94)&gt;=2,0,1))</f>
        <v>0</v>
      </c>
      <c r="AE94" s="5" t="str">
        <f t="shared" si="20"/>
        <v>＠</v>
      </c>
      <c r="AF94" s="5">
        <f>IF(AE94="＠",0,IF(COUNTIF($AE$10:AE94,AE94)&gt;=2,0,1))</f>
        <v>0</v>
      </c>
      <c r="AG94" s="5" t="str">
        <f t="shared" si="21"/>
        <v>＠</v>
      </c>
      <c r="AH94" s="5">
        <f>IF(AG94="＠",0,IF(COUNTIF($AG$10:AG94,AG94)&gt;=2,0,1))</f>
        <v>0</v>
      </c>
      <c r="AI94" s="5" t="str">
        <f t="shared" si="22"/>
        <v>＠</v>
      </c>
      <c r="AJ94" s="5">
        <f>IF(AI94="＠",0,IF(COUNTIF($AI$10:AI94,AI94)&gt;=2,0,1))</f>
        <v>0</v>
      </c>
      <c r="AK94" s="11"/>
    </row>
    <row r="95" spans="1:37" ht="21.95" customHeight="1">
      <c r="A95" s="3">
        <f t="shared" si="23"/>
        <v>1</v>
      </c>
      <c r="B95" s="3">
        <f t="shared" si="12"/>
        <v>0</v>
      </c>
      <c r="C95" s="118">
        <v>86</v>
      </c>
      <c r="D95" s="111"/>
      <c r="E95" s="112"/>
      <c r="F95" s="113"/>
      <c r="G95" s="115"/>
      <c r="H95" s="115"/>
      <c r="I95" s="111"/>
      <c r="J95" s="116"/>
      <c r="K95" s="111"/>
      <c r="L95" s="114"/>
      <c r="M95" s="111"/>
      <c r="N95" s="114"/>
      <c r="O95" s="115"/>
      <c r="P95" s="115"/>
      <c r="Q95" s="7"/>
      <c r="R95" s="5" t="str">
        <f t="shared" si="13"/>
        <v/>
      </c>
      <c r="S95" s="5" t="str">
        <f t="shared" si="14"/>
        <v/>
      </c>
      <c r="T95" s="7"/>
      <c r="U95" s="5" t="str">
        <f t="shared" si="15"/>
        <v>0</v>
      </c>
      <c r="V95" s="7"/>
      <c r="W95" s="5" t="str">
        <f t="shared" si="16"/>
        <v/>
      </c>
      <c r="X95" s="5" t="str">
        <f t="shared" si="17"/>
        <v/>
      </c>
      <c r="Y95" s="5" t="str">
        <f t="shared" si="18"/>
        <v/>
      </c>
      <c r="Z95" s="7"/>
      <c r="AC95" s="5" t="str">
        <f t="shared" si="19"/>
        <v>＠</v>
      </c>
      <c r="AD95" s="5">
        <f>IF(AC95="＠",0,IF(COUNTIF($AC$10:AC95,AC95)&gt;=2,0,1))</f>
        <v>0</v>
      </c>
      <c r="AE95" s="5" t="str">
        <f t="shared" si="20"/>
        <v>＠</v>
      </c>
      <c r="AF95" s="5">
        <f>IF(AE95="＠",0,IF(COUNTIF($AE$10:AE95,AE95)&gt;=2,0,1))</f>
        <v>0</v>
      </c>
      <c r="AG95" s="5" t="str">
        <f t="shared" si="21"/>
        <v>＠</v>
      </c>
      <c r="AH95" s="5">
        <f>IF(AG95="＠",0,IF(COUNTIF($AG$10:AG95,AG95)&gt;=2,0,1))</f>
        <v>0</v>
      </c>
      <c r="AI95" s="5" t="str">
        <f t="shared" si="22"/>
        <v>＠</v>
      </c>
      <c r="AJ95" s="5">
        <f>IF(AI95="＠",0,IF(COUNTIF($AI$10:AI95,AI95)&gt;=2,0,1))</f>
        <v>0</v>
      </c>
      <c r="AK95" s="11"/>
    </row>
    <row r="96" spans="1:37" ht="21.95" customHeight="1">
      <c r="A96" s="3">
        <f t="shared" si="23"/>
        <v>1</v>
      </c>
      <c r="B96" s="3">
        <f t="shared" si="12"/>
        <v>0</v>
      </c>
      <c r="C96" s="118">
        <v>87</v>
      </c>
      <c r="D96" s="111"/>
      <c r="E96" s="112"/>
      <c r="F96" s="113"/>
      <c r="G96" s="115"/>
      <c r="H96" s="115"/>
      <c r="I96" s="111"/>
      <c r="J96" s="116"/>
      <c r="K96" s="111"/>
      <c r="L96" s="114"/>
      <c r="M96" s="111"/>
      <c r="N96" s="114"/>
      <c r="O96" s="115"/>
      <c r="P96" s="115"/>
      <c r="Q96" s="7"/>
      <c r="R96" s="5" t="str">
        <f t="shared" si="13"/>
        <v/>
      </c>
      <c r="S96" s="5" t="str">
        <f t="shared" si="14"/>
        <v/>
      </c>
      <c r="T96" s="7"/>
      <c r="U96" s="5" t="str">
        <f t="shared" si="15"/>
        <v>0</v>
      </c>
      <c r="V96" s="7"/>
      <c r="W96" s="5" t="str">
        <f t="shared" si="16"/>
        <v/>
      </c>
      <c r="X96" s="5" t="str">
        <f t="shared" si="17"/>
        <v/>
      </c>
      <c r="Y96" s="5" t="str">
        <f t="shared" si="18"/>
        <v/>
      </c>
      <c r="Z96" s="7"/>
      <c r="AC96" s="5" t="str">
        <f t="shared" si="19"/>
        <v>＠</v>
      </c>
      <c r="AD96" s="5">
        <f>IF(AC96="＠",0,IF(COUNTIF($AC$10:AC96,AC96)&gt;=2,0,1))</f>
        <v>0</v>
      </c>
      <c r="AE96" s="5" t="str">
        <f t="shared" si="20"/>
        <v>＠</v>
      </c>
      <c r="AF96" s="5">
        <f>IF(AE96="＠",0,IF(COUNTIF($AE$10:AE96,AE96)&gt;=2,0,1))</f>
        <v>0</v>
      </c>
      <c r="AG96" s="5" t="str">
        <f t="shared" si="21"/>
        <v>＠</v>
      </c>
      <c r="AH96" s="5">
        <f>IF(AG96="＠",0,IF(COUNTIF($AG$10:AG96,AG96)&gt;=2,0,1))</f>
        <v>0</v>
      </c>
      <c r="AI96" s="5" t="str">
        <f t="shared" si="22"/>
        <v>＠</v>
      </c>
      <c r="AJ96" s="5">
        <f>IF(AI96="＠",0,IF(COUNTIF($AI$10:AI96,AI96)&gt;=2,0,1))</f>
        <v>0</v>
      </c>
      <c r="AK96" s="11"/>
    </row>
    <row r="97" spans="1:37" ht="21.95" customHeight="1">
      <c r="A97" s="3">
        <f t="shared" si="23"/>
        <v>1</v>
      </c>
      <c r="B97" s="3">
        <f t="shared" si="12"/>
        <v>0</v>
      </c>
      <c r="C97" s="118">
        <v>88</v>
      </c>
      <c r="D97" s="111"/>
      <c r="E97" s="112"/>
      <c r="F97" s="113"/>
      <c r="G97" s="115"/>
      <c r="H97" s="115"/>
      <c r="I97" s="111"/>
      <c r="J97" s="116"/>
      <c r="K97" s="111"/>
      <c r="L97" s="114"/>
      <c r="M97" s="111"/>
      <c r="N97" s="114"/>
      <c r="O97" s="115"/>
      <c r="P97" s="115"/>
      <c r="Q97" s="7"/>
      <c r="R97" s="5" t="str">
        <f t="shared" si="13"/>
        <v/>
      </c>
      <c r="S97" s="5" t="str">
        <f t="shared" si="14"/>
        <v/>
      </c>
      <c r="T97" s="7"/>
      <c r="U97" s="5" t="str">
        <f t="shared" si="15"/>
        <v>0</v>
      </c>
      <c r="V97" s="7"/>
      <c r="W97" s="5" t="str">
        <f t="shared" si="16"/>
        <v/>
      </c>
      <c r="X97" s="5" t="str">
        <f t="shared" si="17"/>
        <v/>
      </c>
      <c r="Y97" s="5" t="str">
        <f t="shared" si="18"/>
        <v/>
      </c>
      <c r="Z97" s="7"/>
      <c r="AC97" s="5" t="str">
        <f t="shared" si="19"/>
        <v>＠</v>
      </c>
      <c r="AD97" s="5">
        <f>IF(AC97="＠",0,IF(COUNTIF($AC$10:AC97,AC97)&gt;=2,0,1))</f>
        <v>0</v>
      </c>
      <c r="AE97" s="5" t="str">
        <f t="shared" si="20"/>
        <v>＠</v>
      </c>
      <c r="AF97" s="5">
        <f>IF(AE97="＠",0,IF(COUNTIF($AE$10:AE97,AE97)&gt;=2,0,1))</f>
        <v>0</v>
      </c>
      <c r="AG97" s="5" t="str">
        <f t="shared" si="21"/>
        <v>＠</v>
      </c>
      <c r="AH97" s="5">
        <f>IF(AG97="＠",0,IF(COUNTIF($AG$10:AG97,AG97)&gt;=2,0,1))</f>
        <v>0</v>
      </c>
      <c r="AI97" s="5" t="str">
        <f t="shared" si="22"/>
        <v>＠</v>
      </c>
      <c r="AJ97" s="5">
        <f>IF(AI97="＠",0,IF(COUNTIF($AI$10:AI97,AI97)&gt;=2,0,1))</f>
        <v>0</v>
      </c>
      <c r="AK97" s="11"/>
    </row>
    <row r="98" spans="1:37" ht="21.95" customHeight="1">
      <c r="A98" s="3">
        <f t="shared" si="23"/>
        <v>1</v>
      </c>
      <c r="B98" s="3">
        <f t="shared" si="12"/>
        <v>0</v>
      </c>
      <c r="C98" s="118">
        <v>89</v>
      </c>
      <c r="D98" s="111"/>
      <c r="E98" s="112"/>
      <c r="F98" s="113"/>
      <c r="G98" s="115"/>
      <c r="H98" s="115"/>
      <c r="I98" s="111"/>
      <c r="J98" s="116"/>
      <c r="K98" s="111"/>
      <c r="L98" s="114"/>
      <c r="M98" s="111"/>
      <c r="N98" s="114"/>
      <c r="O98" s="115"/>
      <c r="P98" s="115"/>
      <c r="Q98" s="7"/>
      <c r="R98" s="5" t="str">
        <f t="shared" si="13"/>
        <v/>
      </c>
      <c r="S98" s="5" t="str">
        <f t="shared" si="14"/>
        <v/>
      </c>
      <c r="T98" s="7"/>
      <c r="U98" s="5" t="str">
        <f t="shared" si="15"/>
        <v>0</v>
      </c>
      <c r="V98" s="7"/>
      <c r="W98" s="5" t="str">
        <f t="shared" si="16"/>
        <v/>
      </c>
      <c r="X98" s="5" t="str">
        <f t="shared" si="17"/>
        <v/>
      </c>
      <c r="Y98" s="5" t="str">
        <f t="shared" si="18"/>
        <v/>
      </c>
      <c r="Z98" s="7"/>
      <c r="AC98" s="5" t="str">
        <f t="shared" si="19"/>
        <v>＠</v>
      </c>
      <c r="AD98" s="5">
        <f>IF(AC98="＠",0,IF(COUNTIF($AC$10:AC98,AC98)&gt;=2,0,1))</f>
        <v>0</v>
      </c>
      <c r="AE98" s="5" t="str">
        <f t="shared" si="20"/>
        <v>＠</v>
      </c>
      <c r="AF98" s="5">
        <f>IF(AE98="＠",0,IF(COUNTIF($AE$10:AE98,AE98)&gt;=2,0,1))</f>
        <v>0</v>
      </c>
      <c r="AG98" s="5" t="str">
        <f t="shared" si="21"/>
        <v>＠</v>
      </c>
      <c r="AH98" s="5">
        <f>IF(AG98="＠",0,IF(COUNTIF($AG$10:AG98,AG98)&gt;=2,0,1))</f>
        <v>0</v>
      </c>
      <c r="AI98" s="5" t="str">
        <f t="shared" si="22"/>
        <v>＠</v>
      </c>
      <c r="AJ98" s="5">
        <f>IF(AI98="＠",0,IF(COUNTIF($AI$10:AI98,AI98)&gt;=2,0,1))</f>
        <v>0</v>
      </c>
      <c r="AK98" s="11"/>
    </row>
    <row r="99" spans="1:37" ht="21.95" customHeight="1">
      <c r="A99" s="3">
        <f t="shared" si="23"/>
        <v>1</v>
      </c>
      <c r="B99" s="3">
        <f t="shared" si="12"/>
        <v>0</v>
      </c>
      <c r="C99" s="118">
        <v>90</v>
      </c>
      <c r="D99" s="111"/>
      <c r="E99" s="112"/>
      <c r="F99" s="113"/>
      <c r="G99" s="115"/>
      <c r="H99" s="115"/>
      <c r="I99" s="111"/>
      <c r="J99" s="116"/>
      <c r="K99" s="111"/>
      <c r="L99" s="114"/>
      <c r="M99" s="111"/>
      <c r="N99" s="114"/>
      <c r="O99" s="115"/>
      <c r="P99" s="115"/>
      <c r="Q99" s="7"/>
      <c r="R99" s="5" t="str">
        <f t="shared" si="13"/>
        <v/>
      </c>
      <c r="S99" s="5" t="str">
        <f t="shared" si="14"/>
        <v/>
      </c>
      <c r="T99" s="7"/>
      <c r="U99" s="5" t="str">
        <f t="shared" si="15"/>
        <v>0</v>
      </c>
      <c r="V99" s="7"/>
      <c r="W99" s="5" t="str">
        <f t="shared" si="16"/>
        <v/>
      </c>
      <c r="X99" s="5" t="str">
        <f t="shared" si="17"/>
        <v/>
      </c>
      <c r="Y99" s="5" t="str">
        <f t="shared" si="18"/>
        <v/>
      </c>
      <c r="Z99" s="7"/>
      <c r="AC99" s="5" t="str">
        <f t="shared" si="19"/>
        <v>＠</v>
      </c>
      <c r="AD99" s="5">
        <f>IF(AC99="＠",0,IF(COUNTIF($AC$10:AC99,AC99)&gt;=2,0,1))</f>
        <v>0</v>
      </c>
      <c r="AE99" s="5" t="str">
        <f t="shared" si="20"/>
        <v>＠</v>
      </c>
      <c r="AF99" s="5">
        <f>IF(AE99="＠",0,IF(COUNTIF($AE$10:AE99,AE99)&gt;=2,0,1))</f>
        <v>0</v>
      </c>
      <c r="AG99" s="5" t="str">
        <f t="shared" si="21"/>
        <v>＠</v>
      </c>
      <c r="AH99" s="5">
        <f>IF(AG99="＠",0,IF(COUNTIF($AG$10:AG99,AG99)&gt;=2,0,1))</f>
        <v>0</v>
      </c>
      <c r="AI99" s="5" t="str">
        <f t="shared" si="22"/>
        <v>＠</v>
      </c>
      <c r="AJ99" s="5">
        <f>IF(AI99="＠",0,IF(COUNTIF($AI$10:AI99,AI99)&gt;=2,0,1))</f>
        <v>0</v>
      </c>
      <c r="AK99" s="11"/>
    </row>
    <row r="100" spans="1:37" ht="21.95" customHeight="1">
      <c r="A100" s="3">
        <f t="shared" si="23"/>
        <v>1</v>
      </c>
      <c r="B100" s="3">
        <f t="shared" si="12"/>
        <v>0</v>
      </c>
      <c r="C100" s="118">
        <v>91</v>
      </c>
      <c r="D100" s="111"/>
      <c r="E100" s="112"/>
      <c r="F100" s="113"/>
      <c r="G100" s="115"/>
      <c r="H100" s="115"/>
      <c r="I100" s="111"/>
      <c r="J100" s="116"/>
      <c r="K100" s="111"/>
      <c r="L100" s="114"/>
      <c r="M100" s="111"/>
      <c r="N100" s="114"/>
      <c r="O100" s="115"/>
      <c r="P100" s="115"/>
      <c r="Q100" s="7"/>
      <c r="R100" s="5" t="str">
        <f t="shared" si="13"/>
        <v/>
      </c>
      <c r="S100" s="5" t="str">
        <f t="shared" si="14"/>
        <v/>
      </c>
      <c r="T100" s="7"/>
      <c r="U100" s="5" t="str">
        <f t="shared" si="15"/>
        <v>0</v>
      </c>
      <c r="V100" s="7"/>
      <c r="W100" s="5" t="str">
        <f t="shared" si="16"/>
        <v/>
      </c>
      <c r="X100" s="5" t="str">
        <f t="shared" si="17"/>
        <v/>
      </c>
      <c r="Y100" s="5" t="str">
        <f t="shared" si="18"/>
        <v/>
      </c>
      <c r="Z100" s="7"/>
      <c r="AC100" s="5" t="str">
        <f t="shared" si="19"/>
        <v>＠</v>
      </c>
      <c r="AD100" s="5">
        <f>IF(AC100="＠",0,IF(COUNTIF($AC$10:AC100,AC100)&gt;=2,0,1))</f>
        <v>0</v>
      </c>
      <c r="AE100" s="5" t="str">
        <f t="shared" si="20"/>
        <v>＠</v>
      </c>
      <c r="AF100" s="5">
        <f>IF(AE100="＠",0,IF(COUNTIF($AE$10:AE100,AE100)&gt;=2,0,1))</f>
        <v>0</v>
      </c>
      <c r="AG100" s="5" t="str">
        <f t="shared" si="21"/>
        <v>＠</v>
      </c>
      <c r="AH100" s="5">
        <f>IF(AG100="＠",0,IF(COUNTIF($AG$10:AG100,AG100)&gt;=2,0,1))</f>
        <v>0</v>
      </c>
      <c r="AI100" s="5" t="str">
        <f t="shared" si="22"/>
        <v>＠</v>
      </c>
      <c r="AJ100" s="5">
        <f>IF(AI100="＠",0,IF(COUNTIF($AI$10:AI100,AI100)&gt;=2,0,1))</f>
        <v>0</v>
      </c>
      <c r="AK100" s="11"/>
    </row>
    <row r="101" spans="1:37" ht="21.95" customHeight="1">
      <c r="A101" s="3">
        <f t="shared" si="23"/>
        <v>1</v>
      </c>
      <c r="B101" s="3">
        <f t="shared" si="12"/>
        <v>0</v>
      </c>
      <c r="C101" s="118">
        <v>92</v>
      </c>
      <c r="D101" s="111"/>
      <c r="E101" s="112"/>
      <c r="F101" s="113"/>
      <c r="G101" s="115"/>
      <c r="H101" s="115"/>
      <c r="I101" s="111"/>
      <c r="J101" s="116"/>
      <c r="K101" s="111"/>
      <c r="L101" s="114"/>
      <c r="M101" s="111"/>
      <c r="N101" s="114"/>
      <c r="O101" s="115"/>
      <c r="P101" s="115"/>
      <c r="Q101" s="7"/>
      <c r="R101" s="5" t="str">
        <f t="shared" si="13"/>
        <v/>
      </c>
      <c r="S101" s="5" t="str">
        <f t="shared" si="14"/>
        <v/>
      </c>
      <c r="T101" s="7"/>
      <c r="U101" s="5" t="str">
        <f t="shared" si="15"/>
        <v>0</v>
      </c>
      <c r="V101" s="7"/>
      <c r="W101" s="5" t="str">
        <f t="shared" si="16"/>
        <v/>
      </c>
      <c r="X101" s="5" t="str">
        <f t="shared" si="17"/>
        <v/>
      </c>
      <c r="Y101" s="5" t="str">
        <f t="shared" si="18"/>
        <v/>
      </c>
      <c r="Z101" s="7"/>
      <c r="AC101" s="5" t="str">
        <f t="shared" si="19"/>
        <v>＠</v>
      </c>
      <c r="AD101" s="5">
        <f>IF(AC101="＠",0,IF(COUNTIF($AC$10:AC101,AC101)&gt;=2,0,1))</f>
        <v>0</v>
      </c>
      <c r="AE101" s="5" t="str">
        <f t="shared" si="20"/>
        <v>＠</v>
      </c>
      <c r="AF101" s="5">
        <f>IF(AE101="＠",0,IF(COUNTIF($AE$10:AE101,AE101)&gt;=2,0,1))</f>
        <v>0</v>
      </c>
      <c r="AG101" s="5" t="str">
        <f t="shared" si="21"/>
        <v>＠</v>
      </c>
      <c r="AH101" s="5">
        <f>IF(AG101="＠",0,IF(COUNTIF($AG$10:AG101,AG101)&gt;=2,0,1))</f>
        <v>0</v>
      </c>
      <c r="AI101" s="5" t="str">
        <f t="shared" si="22"/>
        <v>＠</v>
      </c>
      <c r="AJ101" s="5">
        <f>IF(AI101="＠",0,IF(COUNTIF($AI$10:AI101,AI101)&gt;=2,0,1))</f>
        <v>0</v>
      </c>
      <c r="AK101" s="11"/>
    </row>
    <row r="102" spans="1:37" ht="21.95" customHeight="1">
      <c r="A102" s="3">
        <f t="shared" si="23"/>
        <v>1</v>
      </c>
      <c r="B102" s="3">
        <f t="shared" si="12"/>
        <v>0</v>
      </c>
      <c r="C102" s="118">
        <v>93</v>
      </c>
      <c r="D102" s="111"/>
      <c r="E102" s="112"/>
      <c r="F102" s="113"/>
      <c r="G102" s="115"/>
      <c r="H102" s="115"/>
      <c r="I102" s="111"/>
      <c r="J102" s="116"/>
      <c r="K102" s="111"/>
      <c r="L102" s="114"/>
      <c r="M102" s="111"/>
      <c r="N102" s="114"/>
      <c r="O102" s="115"/>
      <c r="P102" s="115"/>
      <c r="Q102" s="7"/>
      <c r="R102" s="5" t="str">
        <f t="shared" si="13"/>
        <v/>
      </c>
      <c r="S102" s="5" t="str">
        <f t="shared" si="14"/>
        <v/>
      </c>
      <c r="T102" s="7"/>
      <c r="U102" s="5" t="str">
        <f t="shared" si="15"/>
        <v>0</v>
      </c>
      <c r="V102" s="7"/>
      <c r="W102" s="5" t="str">
        <f t="shared" si="16"/>
        <v/>
      </c>
      <c r="X102" s="5" t="str">
        <f t="shared" si="17"/>
        <v/>
      </c>
      <c r="Y102" s="5" t="str">
        <f t="shared" si="18"/>
        <v/>
      </c>
      <c r="Z102" s="7"/>
      <c r="AC102" s="5" t="str">
        <f t="shared" si="19"/>
        <v>＠</v>
      </c>
      <c r="AD102" s="5">
        <f>IF(AC102="＠",0,IF(COUNTIF($AC$10:AC102,AC102)&gt;=2,0,1))</f>
        <v>0</v>
      </c>
      <c r="AE102" s="5" t="str">
        <f t="shared" si="20"/>
        <v>＠</v>
      </c>
      <c r="AF102" s="5">
        <f>IF(AE102="＠",0,IF(COUNTIF($AE$10:AE102,AE102)&gt;=2,0,1))</f>
        <v>0</v>
      </c>
      <c r="AG102" s="5" t="str">
        <f t="shared" si="21"/>
        <v>＠</v>
      </c>
      <c r="AH102" s="5">
        <f>IF(AG102="＠",0,IF(COUNTIF($AG$10:AG102,AG102)&gt;=2,0,1))</f>
        <v>0</v>
      </c>
      <c r="AI102" s="5" t="str">
        <f t="shared" si="22"/>
        <v>＠</v>
      </c>
      <c r="AJ102" s="5">
        <f>IF(AI102="＠",0,IF(COUNTIF($AI$10:AI102,AI102)&gt;=2,0,1))</f>
        <v>0</v>
      </c>
      <c r="AK102" s="11"/>
    </row>
    <row r="103" spans="1:37" ht="21.95" customHeight="1">
      <c r="A103" s="3">
        <f t="shared" si="23"/>
        <v>1</v>
      </c>
      <c r="B103" s="3">
        <f t="shared" si="12"/>
        <v>0</v>
      </c>
      <c r="C103" s="118">
        <v>94</v>
      </c>
      <c r="D103" s="111"/>
      <c r="E103" s="112"/>
      <c r="F103" s="113"/>
      <c r="G103" s="115"/>
      <c r="H103" s="115"/>
      <c r="I103" s="111"/>
      <c r="J103" s="116"/>
      <c r="K103" s="111"/>
      <c r="L103" s="114"/>
      <c r="M103" s="111"/>
      <c r="N103" s="114"/>
      <c r="O103" s="115"/>
      <c r="P103" s="115"/>
      <c r="Q103" s="7"/>
      <c r="R103" s="5" t="str">
        <f t="shared" si="13"/>
        <v/>
      </c>
      <c r="S103" s="5" t="str">
        <f t="shared" si="14"/>
        <v/>
      </c>
      <c r="T103" s="7"/>
      <c r="U103" s="5" t="str">
        <f t="shared" si="15"/>
        <v>0</v>
      </c>
      <c r="V103" s="7"/>
      <c r="W103" s="5" t="str">
        <f t="shared" si="16"/>
        <v/>
      </c>
      <c r="X103" s="5" t="str">
        <f t="shared" si="17"/>
        <v/>
      </c>
      <c r="Y103" s="5" t="str">
        <f t="shared" si="18"/>
        <v/>
      </c>
      <c r="Z103" s="7"/>
      <c r="AC103" s="5" t="str">
        <f t="shared" si="19"/>
        <v>＠</v>
      </c>
      <c r="AD103" s="5">
        <f>IF(AC103="＠",0,IF(COUNTIF($AC$10:AC103,AC103)&gt;=2,0,1))</f>
        <v>0</v>
      </c>
      <c r="AE103" s="5" t="str">
        <f t="shared" si="20"/>
        <v>＠</v>
      </c>
      <c r="AF103" s="5">
        <f>IF(AE103="＠",0,IF(COUNTIF($AE$10:AE103,AE103)&gt;=2,0,1))</f>
        <v>0</v>
      </c>
      <c r="AG103" s="5" t="str">
        <f t="shared" si="21"/>
        <v>＠</v>
      </c>
      <c r="AH103" s="5">
        <f>IF(AG103="＠",0,IF(COUNTIF($AG$10:AG103,AG103)&gt;=2,0,1))</f>
        <v>0</v>
      </c>
      <c r="AI103" s="5" t="str">
        <f t="shared" si="22"/>
        <v>＠</v>
      </c>
      <c r="AJ103" s="5">
        <f>IF(AI103="＠",0,IF(COUNTIF($AI$10:AI103,AI103)&gt;=2,0,1))</f>
        <v>0</v>
      </c>
      <c r="AK103" s="11"/>
    </row>
    <row r="104" spans="1:37" ht="21.95" customHeight="1">
      <c r="A104" s="3">
        <f t="shared" si="23"/>
        <v>1</v>
      </c>
      <c r="B104" s="3">
        <f t="shared" si="12"/>
        <v>0</v>
      </c>
      <c r="C104" s="118">
        <v>95</v>
      </c>
      <c r="D104" s="111"/>
      <c r="E104" s="112"/>
      <c r="F104" s="113"/>
      <c r="G104" s="115"/>
      <c r="H104" s="115"/>
      <c r="I104" s="111"/>
      <c r="J104" s="116"/>
      <c r="K104" s="111"/>
      <c r="L104" s="114"/>
      <c r="M104" s="111"/>
      <c r="N104" s="114"/>
      <c r="O104" s="115"/>
      <c r="P104" s="115"/>
      <c r="Q104" s="7"/>
      <c r="R104" s="5" t="str">
        <f t="shared" si="13"/>
        <v/>
      </c>
      <c r="S104" s="5" t="str">
        <f t="shared" si="14"/>
        <v/>
      </c>
      <c r="T104" s="7"/>
      <c r="U104" s="5" t="str">
        <f t="shared" si="15"/>
        <v>0</v>
      </c>
      <c r="V104" s="7"/>
      <c r="W104" s="5" t="str">
        <f t="shared" si="16"/>
        <v/>
      </c>
      <c r="X104" s="5" t="str">
        <f t="shared" si="17"/>
        <v/>
      </c>
      <c r="Y104" s="5" t="str">
        <f t="shared" si="18"/>
        <v/>
      </c>
      <c r="Z104" s="7"/>
      <c r="AC104" s="5" t="str">
        <f t="shared" si="19"/>
        <v>＠</v>
      </c>
      <c r="AD104" s="5">
        <f>IF(AC104="＠",0,IF(COUNTIF($AC$10:AC104,AC104)&gt;=2,0,1))</f>
        <v>0</v>
      </c>
      <c r="AE104" s="5" t="str">
        <f t="shared" si="20"/>
        <v>＠</v>
      </c>
      <c r="AF104" s="5">
        <f>IF(AE104="＠",0,IF(COUNTIF($AE$10:AE104,AE104)&gt;=2,0,1))</f>
        <v>0</v>
      </c>
      <c r="AG104" s="5" t="str">
        <f t="shared" si="21"/>
        <v>＠</v>
      </c>
      <c r="AH104" s="5">
        <f>IF(AG104="＠",0,IF(COUNTIF($AG$10:AG104,AG104)&gt;=2,0,1))</f>
        <v>0</v>
      </c>
      <c r="AI104" s="5" t="str">
        <f t="shared" si="22"/>
        <v>＠</v>
      </c>
      <c r="AJ104" s="5">
        <f>IF(AI104="＠",0,IF(COUNTIF($AI$10:AI104,AI104)&gt;=2,0,1))</f>
        <v>0</v>
      </c>
      <c r="AK104" s="11"/>
    </row>
    <row r="105" spans="1:37" ht="21.95" customHeight="1">
      <c r="A105" s="3">
        <f t="shared" si="23"/>
        <v>1</v>
      </c>
      <c r="B105" s="3">
        <f t="shared" si="12"/>
        <v>0</v>
      </c>
      <c r="C105" s="118">
        <v>96</v>
      </c>
      <c r="D105" s="111"/>
      <c r="E105" s="112"/>
      <c r="F105" s="113"/>
      <c r="G105" s="115"/>
      <c r="H105" s="115"/>
      <c r="I105" s="111"/>
      <c r="J105" s="116"/>
      <c r="K105" s="111"/>
      <c r="L105" s="114"/>
      <c r="M105" s="111"/>
      <c r="N105" s="114"/>
      <c r="O105" s="115"/>
      <c r="P105" s="115"/>
      <c r="Q105" s="7"/>
      <c r="R105" s="5" t="str">
        <f t="shared" si="13"/>
        <v/>
      </c>
      <c r="S105" s="5" t="str">
        <f t="shared" si="14"/>
        <v/>
      </c>
      <c r="T105" s="7"/>
      <c r="U105" s="5" t="str">
        <f t="shared" si="15"/>
        <v>0</v>
      </c>
      <c r="V105" s="7"/>
      <c r="W105" s="5" t="str">
        <f t="shared" si="16"/>
        <v/>
      </c>
      <c r="X105" s="5" t="str">
        <f t="shared" si="17"/>
        <v/>
      </c>
      <c r="Y105" s="5" t="str">
        <f t="shared" si="18"/>
        <v/>
      </c>
      <c r="Z105" s="7"/>
      <c r="AC105" s="5" t="str">
        <f t="shared" si="19"/>
        <v>＠</v>
      </c>
      <c r="AD105" s="5">
        <f>IF(AC105="＠",0,IF(COUNTIF($AC$10:AC105,AC105)&gt;=2,0,1))</f>
        <v>0</v>
      </c>
      <c r="AE105" s="5" t="str">
        <f t="shared" si="20"/>
        <v>＠</v>
      </c>
      <c r="AF105" s="5">
        <f>IF(AE105="＠",0,IF(COUNTIF($AE$10:AE105,AE105)&gt;=2,0,1))</f>
        <v>0</v>
      </c>
      <c r="AG105" s="5" t="str">
        <f t="shared" si="21"/>
        <v>＠</v>
      </c>
      <c r="AH105" s="5">
        <f>IF(AG105="＠",0,IF(COUNTIF($AG$10:AG105,AG105)&gt;=2,0,1))</f>
        <v>0</v>
      </c>
      <c r="AI105" s="5" t="str">
        <f t="shared" si="22"/>
        <v>＠</v>
      </c>
      <c r="AJ105" s="5">
        <f>IF(AI105="＠",0,IF(COUNTIF($AI$10:AI105,AI105)&gt;=2,0,1))</f>
        <v>0</v>
      </c>
      <c r="AK105" s="11"/>
    </row>
    <row r="106" spans="1:37" ht="21.95" customHeight="1">
      <c r="A106" s="3">
        <f t="shared" si="23"/>
        <v>1</v>
      </c>
      <c r="B106" s="3">
        <f t="shared" si="12"/>
        <v>0</v>
      </c>
      <c r="C106" s="118">
        <v>97</v>
      </c>
      <c r="D106" s="111"/>
      <c r="E106" s="112"/>
      <c r="F106" s="113"/>
      <c r="G106" s="115"/>
      <c r="H106" s="115"/>
      <c r="I106" s="111"/>
      <c r="J106" s="116"/>
      <c r="K106" s="111"/>
      <c r="L106" s="114"/>
      <c r="M106" s="111"/>
      <c r="N106" s="114"/>
      <c r="O106" s="115"/>
      <c r="P106" s="115"/>
      <c r="Q106" s="7"/>
      <c r="R106" s="5" t="str">
        <f t="shared" si="13"/>
        <v/>
      </c>
      <c r="S106" s="5" t="str">
        <f t="shared" si="14"/>
        <v/>
      </c>
      <c r="T106" s="7"/>
      <c r="U106" s="5" t="str">
        <f t="shared" si="15"/>
        <v>0</v>
      </c>
      <c r="V106" s="7"/>
      <c r="W106" s="5" t="str">
        <f t="shared" si="16"/>
        <v/>
      </c>
      <c r="X106" s="5" t="str">
        <f t="shared" si="17"/>
        <v/>
      </c>
      <c r="Y106" s="5" t="str">
        <f t="shared" si="18"/>
        <v/>
      </c>
      <c r="Z106" s="7"/>
      <c r="AC106" s="5" t="str">
        <f t="shared" si="19"/>
        <v>＠</v>
      </c>
      <c r="AD106" s="5">
        <f>IF(AC106="＠",0,IF(COUNTIF($AC$10:AC106,AC106)&gt;=2,0,1))</f>
        <v>0</v>
      </c>
      <c r="AE106" s="5" t="str">
        <f t="shared" si="20"/>
        <v>＠</v>
      </c>
      <c r="AF106" s="5">
        <f>IF(AE106="＠",0,IF(COUNTIF($AE$10:AE106,AE106)&gt;=2,0,1))</f>
        <v>0</v>
      </c>
      <c r="AG106" s="5" t="str">
        <f t="shared" si="21"/>
        <v>＠</v>
      </c>
      <c r="AH106" s="5">
        <f>IF(AG106="＠",0,IF(COUNTIF($AG$10:AG106,AG106)&gt;=2,0,1))</f>
        <v>0</v>
      </c>
      <c r="AI106" s="5" t="str">
        <f t="shared" si="22"/>
        <v>＠</v>
      </c>
      <c r="AJ106" s="5">
        <f>IF(AI106="＠",0,IF(COUNTIF($AI$10:AI106,AI106)&gt;=2,0,1))</f>
        <v>0</v>
      </c>
      <c r="AK106" s="11"/>
    </row>
    <row r="107" spans="1:37" ht="21.95" customHeight="1">
      <c r="A107" s="3">
        <f t="shared" si="23"/>
        <v>1</v>
      </c>
      <c r="B107" s="3">
        <f t="shared" si="12"/>
        <v>0</v>
      </c>
      <c r="C107" s="118">
        <v>98</v>
      </c>
      <c r="D107" s="111"/>
      <c r="E107" s="112"/>
      <c r="F107" s="113"/>
      <c r="G107" s="115"/>
      <c r="H107" s="115"/>
      <c r="I107" s="111"/>
      <c r="J107" s="116"/>
      <c r="K107" s="111"/>
      <c r="L107" s="114"/>
      <c r="M107" s="111"/>
      <c r="N107" s="114"/>
      <c r="O107" s="115"/>
      <c r="P107" s="115"/>
      <c r="Q107" s="7"/>
      <c r="R107" s="5" t="str">
        <f t="shared" si="13"/>
        <v/>
      </c>
      <c r="S107" s="5" t="str">
        <f t="shared" si="14"/>
        <v/>
      </c>
      <c r="T107" s="7"/>
      <c r="U107" s="5" t="str">
        <f t="shared" si="15"/>
        <v>0</v>
      </c>
      <c r="V107" s="7"/>
      <c r="W107" s="5" t="str">
        <f t="shared" si="16"/>
        <v/>
      </c>
      <c r="X107" s="5" t="str">
        <f t="shared" si="17"/>
        <v/>
      </c>
      <c r="Y107" s="5" t="str">
        <f t="shared" si="18"/>
        <v/>
      </c>
      <c r="Z107" s="7"/>
      <c r="AC107" s="5" t="str">
        <f t="shared" si="19"/>
        <v>＠</v>
      </c>
      <c r="AD107" s="5">
        <f>IF(AC107="＠",0,IF(COUNTIF($AC$10:AC107,AC107)&gt;=2,0,1))</f>
        <v>0</v>
      </c>
      <c r="AE107" s="5" t="str">
        <f t="shared" si="20"/>
        <v>＠</v>
      </c>
      <c r="AF107" s="5">
        <f>IF(AE107="＠",0,IF(COUNTIF($AE$10:AE107,AE107)&gt;=2,0,1))</f>
        <v>0</v>
      </c>
      <c r="AG107" s="5" t="str">
        <f t="shared" si="21"/>
        <v>＠</v>
      </c>
      <c r="AH107" s="5">
        <f>IF(AG107="＠",0,IF(COUNTIF($AG$10:AG107,AG107)&gt;=2,0,1))</f>
        <v>0</v>
      </c>
      <c r="AI107" s="5" t="str">
        <f t="shared" si="22"/>
        <v>＠</v>
      </c>
      <c r="AJ107" s="5">
        <f>IF(AI107="＠",0,IF(COUNTIF($AI$10:AI107,AI107)&gt;=2,0,1))</f>
        <v>0</v>
      </c>
      <c r="AK107" s="11"/>
    </row>
    <row r="108" spans="1:37" ht="21.95" customHeight="1">
      <c r="A108" s="3">
        <f t="shared" si="23"/>
        <v>1</v>
      </c>
      <c r="B108" s="3">
        <f t="shared" si="12"/>
        <v>0</v>
      </c>
      <c r="C108" s="118">
        <v>99</v>
      </c>
      <c r="D108" s="111"/>
      <c r="E108" s="112"/>
      <c r="F108" s="113"/>
      <c r="G108" s="115"/>
      <c r="H108" s="115"/>
      <c r="I108" s="111"/>
      <c r="J108" s="116"/>
      <c r="K108" s="111"/>
      <c r="L108" s="114"/>
      <c r="M108" s="111"/>
      <c r="N108" s="114"/>
      <c r="O108" s="115"/>
      <c r="P108" s="115"/>
      <c r="Q108" s="7"/>
      <c r="R108" s="5" t="str">
        <f t="shared" si="13"/>
        <v/>
      </c>
      <c r="S108" s="5" t="str">
        <f t="shared" si="14"/>
        <v/>
      </c>
      <c r="T108" s="7"/>
      <c r="U108" s="5" t="str">
        <f t="shared" si="15"/>
        <v>0</v>
      </c>
      <c r="V108" s="7"/>
      <c r="W108" s="5" t="str">
        <f t="shared" si="16"/>
        <v/>
      </c>
      <c r="X108" s="5" t="str">
        <f t="shared" si="17"/>
        <v/>
      </c>
      <c r="Y108" s="5" t="str">
        <f t="shared" si="18"/>
        <v/>
      </c>
      <c r="Z108" s="7"/>
      <c r="AC108" s="5" t="str">
        <f t="shared" si="19"/>
        <v>＠</v>
      </c>
      <c r="AD108" s="5">
        <f>IF(AC108="＠",0,IF(COUNTIF($AC$10:AC108,AC108)&gt;=2,0,1))</f>
        <v>0</v>
      </c>
      <c r="AE108" s="5" t="str">
        <f t="shared" si="20"/>
        <v>＠</v>
      </c>
      <c r="AF108" s="5">
        <f>IF(AE108="＠",0,IF(COUNTIF($AE$10:AE108,AE108)&gt;=2,0,1))</f>
        <v>0</v>
      </c>
      <c r="AG108" s="5" t="str">
        <f t="shared" si="21"/>
        <v>＠</v>
      </c>
      <c r="AH108" s="5">
        <f>IF(AG108="＠",0,IF(COUNTIF($AG$10:AG108,AG108)&gt;=2,0,1))</f>
        <v>0</v>
      </c>
      <c r="AI108" s="5" t="str">
        <f t="shared" si="22"/>
        <v>＠</v>
      </c>
      <c r="AJ108" s="5">
        <f>IF(AI108="＠",0,IF(COUNTIF($AI$10:AI108,AI108)&gt;=2,0,1))</f>
        <v>0</v>
      </c>
      <c r="AK108" s="11"/>
    </row>
    <row r="109" spans="1:37" ht="21.95" customHeight="1">
      <c r="A109" s="3">
        <f t="shared" si="23"/>
        <v>1</v>
      </c>
      <c r="B109" s="3">
        <f t="shared" si="12"/>
        <v>0</v>
      </c>
      <c r="C109" s="118">
        <v>100</v>
      </c>
      <c r="D109" s="111"/>
      <c r="E109" s="112"/>
      <c r="F109" s="113"/>
      <c r="G109" s="115"/>
      <c r="H109" s="115"/>
      <c r="I109" s="111"/>
      <c r="J109" s="116"/>
      <c r="K109" s="111"/>
      <c r="L109" s="114"/>
      <c r="M109" s="111"/>
      <c r="N109" s="114"/>
      <c r="O109" s="115"/>
      <c r="P109" s="115"/>
      <c r="Q109" s="7"/>
      <c r="R109" s="5" t="str">
        <f t="shared" si="13"/>
        <v/>
      </c>
      <c r="S109" s="5" t="str">
        <f t="shared" si="14"/>
        <v/>
      </c>
      <c r="T109" s="7"/>
      <c r="U109" s="5" t="str">
        <f t="shared" si="15"/>
        <v>0</v>
      </c>
      <c r="V109" s="7"/>
      <c r="W109" s="5" t="str">
        <f t="shared" si="16"/>
        <v/>
      </c>
      <c r="X109" s="5" t="str">
        <f t="shared" si="17"/>
        <v/>
      </c>
      <c r="Y109" s="5" t="str">
        <f t="shared" si="18"/>
        <v/>
      </c>
      <c r="Z109" s="7"/>
      <c r="AC109" s="5" t="str">
        <f t="shared" si="19"/>
        <v>＠</v>
      </c>
      <c r="AD109" s="5">
        <f>IF(AC109="＠",0,IF(COUNTIF($AC$10:AC109,AC109)&gt;=2,0,1))</f>
        <v>0</v>
      </c>
      <c r="AE109" s="5" t="str">
        <f t="shared" si="20"/>
        <v>＠</v>
      </c>
      <c r="AF109" s="5">
        <f>IF(AE109="＠",0,IF(COUNTIF($AE$10:AE109,AE109)&gt;=2,0,1))</f>
        <v>0</v>
      </c>
      <c r="AG109" s="5" t="str">
        <f t="shared" si="21"/>
        <v>＠</v>
      </c>
      <c r="AH109" s="5">
        <f>IF(AG109="＠",0,IF(COUNTIF($AG$10:AG109,AG109)&gt;=2,0,1))</f>
        <v>0</v>
      </c>
      <c r="AI109" s="5" t="str">
        <f t="shared" si="22"/>
        <v>＠</v>
      </c>
      <c r="AJ109" s="5">
        <f>IF(AI109="＠",0,IF(COUNTIF($AI$10:AI109,AI109)&gt;=2,0,1))</f>
        <v>0</v>
      </c>
      <c r="AK109" s="11"/>
    </row>
    <row r="110" spans="1:37" ht="21.95" customHeight="1">
      <c r="A110" s="3">
        <f t="shared" si="23"/>
        <v>1</v>
      </c>
      <c r="B110" s="3">
        <f t="shared" si="12"/>
        <v>0</v>
      </c>
      <c r="C110" s="118">
        <v>101</v>
      </c>
      <c r="D110" s="111"/>
      <c r="E110" s="112"/>
      <c r="F110" s="113"/>
      <c r="G110" s="115"/>
      <c r="H110" s="115"/>
      <c r="I110" s="111"/>
      <c r="J110" s="116"/>
      <c r="K110" s="111"/>
      <c r="L110" s="114"/>
      <c r="M110" s="111"/>
      <c r="N110" s="114"/>
      <c r="O110" s="115"/>
      <c r="P110" s="115"/>
      <c r="Q110" s="7"/>
      <c r="R110" s="5" t="str">
        <f t="shared" si="13"/>
        <v/>
      </c>
      <c r="S110" s="5" t="str">
        <f t="shared" si="14"/>
        <v/>
      </c>
      <c r="T110" s="7"/>
      <c r="U110" s="5" t="str">
        <f t="shared" si="15"/>
        <v>0</v>
      </c>
      <c r="V110" s="7"/>
      <c r="W110" s="5" t="str">
        <f t="shared" si="16"/>
        <v/>
      </c>
      <c r="X110" s="5" t="str">
        <f t="shared" si="17"/>
        <v/>
      </c>
      <c r="Y110" s="5" t="str">
        <f t="shared" si="18"/>
        <v/>
      </c>
      <c r="Z110" s="7"/>
      <c r="AC110" s="5" t="str">
        <f t="shared" si="19"/>
        <v>＠</v>
      </c>
      <c r="AD110" s="5">
        <f>IF(AC110="＠",0,IF(COUNTIF($AC$10:AC110,AC110)&gt;=2,0,1))</f>
        <v>0</v>
      </c>
      <c r="AE110" s="5" t="str">
        <f t="shared" si="20"/>
        <v>＠</v>
      </c>
      <c r="AF110" s="5">
        <f>IF(AE110="＠",0,IF(COUNTIF($AE$10:AE110,AE110)&gt;=2,0,1))</f>
        <v>0</v>
      </c>
      <c r="AG110" s="5" t="str">
        <f t="shared" si="21"/>
        <v>＠</v>
      </c>
      <c r="AH110" s="5">
        <f>IF(AG110="＠",0,IF(COUNTIF($AG$10:AG110,AG110)&gt;=2,0,1))</f>
        <v>0</v>
      </c>
      <c r="AI110" s="5" t="str">
        <f t="shared" si="22"/>
        <v>＠</v>
      </c>
      <c r="AJ110" s="5">
        <f>IF(AI110="＠",0,IF(COUNTIF($AI$10:AI110,AI110)&gt;=2,0,1))</f>
        <v>0</v>
      </c>
      <c r="AK110" s="11"/>
    </row>
    <row r="111" spans="1:37" ht="21.95" customHeight="1">
      <c r="A111" s="3">
        <f t="shared" si="23"/>
        <v>1</v>
      </c>
      <c r="B111" s="3">
        <f t="shared" si="12"/>
        <v>0</v>
      </c>
      <c r="C111" s="118">
        <v>102</v>
      </c>
      <c r="D111" s="111"/>
      <c r="E111" s="112"/>
      <c r="F111" s="113"/>
      <c r="G111" s="115"/>
      <c r="H111" s="115"/>
      <c r="I111" s="111"/>
      <c r="J111" s="116"/>
      <c r="K111" s="111"/>
      <c r="L111" s="114"/>
      <c r="M111" s="111"/>
      <c r="N111" s="114"/>
      <c r="O111" s="115"/>
      <c r="P111" s="115"/>
      <c r="Q111" s="7"/>
      <c r="R111" s="5" t="str">
        <f t="shared" si="13"/>
        <v/>
      </c>
      <c r="S111" s="5" t="str">
        <f t="shared" si="14"/>
        <v/>
      </c>
      <c r="T111" s="7"/>
      <c r="U111" s="5" t="str">
        <f t="shared" si="15"/>
        <v>0</v>
      </c>
      <c r="V111" s="7"/>
      <c r="W111" s="5" t="str">
        <f t="shared" si="16"/>
        <v/>
      </c>
      <c r="X111" s="5" t="str">
        <f t="shared" si="17"/>
        <v/>
      </c>
      <c r="Y111" s="5" t="str">
        <f t="shared" si="18"/>
        <v/>
      </c>
      <c r="Z111" s="7"/>
      <c r="AC111" s="5" t="str">
        <f t="shared" si="19"/>
        <v>＠</v>
      </c>
      <c r="AD111" s="5">
        <f>IF(AC111="＠",0,IF(COUNTIF($AC$10:AC111,AC111)&gt;=2,0,1))</f>
        <v>0</v>
      </c>
      <c r="AE111" s="5" t="str">
        <f t="shared" si="20"/>
        <v>＠</v>
      </c>
      <c r="AF111" s="5">
        <f>IF(AE111="＠",0,IF(COUNTIF($AE$10:AE111,AE111)&gt;=2,0,1))</f>
        <v>0</v>
      </c>
      <c r="AG111" s="5" t="str">
        <f t="shared" si="21"/>
        <v>＠</v>
      </c>
      <c r="AH111" s="5">
        <f>IF(AG111="＠",0,IF(COUNTIF($AG$10:AG111,AG111)&gt;=2,0,1))</f>
        <v>0</v>
      </c>
      <c r="AI111" s="5" t="str">
        <f t="shared" si="22"/>
        <v>＠</v>
      </c>
      <c r="AJ111" s="5">
        <f>IF(AI111="＠",0,IF(COUNTIF($AI$10:AI111,AI111)&gt;=2,0,1))</f>
        <v>0</v>
      </c>
      <c r="AK111" s="11"/>
    </row>
    <row r="112" spans="1:37" ht="21.95" customHeight="1">
      <c r="A112" s="3">
        <f t="shared" si="23"/>
        <v>1</v>
      </c>
      <c r="B112" s="3">
        <f t="shared" si="12"/>
        <v>0</v>
      </c>
      <c r="C112" s="118">
        <v>103</v>
      </c>
      <c r="D112" s="111"/>
      <c r="E112" s="112"/>
      <c r="F112" s="113"/>
      <c r="G112" s="115"/>
      <c r="H112" s="115"/>
      <c r="I112" s="111"/>
      <c r="J112" s="116"/>
      <c r="K112" s="111"/>
      <c r="L112" s="114"/>
      <c r="M112" s="111"/>
      <c r="N112" s="114"/>
      <c r="O112" s="115"/>
      <c r="P112" s="115"/>
      <c r="Q112" s="7"/>
      <c r="R112" s="5" t="str">
        <f t="shared" si="13"/>
        <v/>
      </c>
      <c r="S112" s="5" t="str">
        <f t="shared" si="14"/>
        <v/>
      </c>
      <c r="T112" s="7"/>
      <c r="U112" s="5" t="str">
        <f t="shared" si="15"/>
        <v>0</v>
      </c>
      <c r="V112" s="7"/>
      <c r="W112" s="5" t="str">
        <f t="shared" si="16"/>
        <v/>
      </c>
      <c r="X112" s="5" t="str">
        <f t="shared" si="17"/>
        <v/>
      </c>
      <c r="Y112" s="5" t="str">
        <f t="shared" si="18"/>
        <v/>
      </c>
      <c r="Z112" s="7"/>
      <c r="AC112" s="5" t="str">
        <f t="shared" si="19"/>
        <v>＠</v>
      </c>
      <c r="AD112" s="5">
        <f>IF(AC112="＠",0,IF(COUNTIF($AC$10:AC112,AC112)&gt;=2,0,1))</f>
        <v>0</v>
      </c>
      <c r="AE112" s="5" t="str">
        <f t="shared" si="20"/>
        <v>＠</v>
      </c>
      <c r="AF112" s="5">
        <f>IF(AE112="＠",0,IF(COUNTIF($AE$10:AE112,AE112)&gt;=2,0,1))</f>
        <v>0</v>
      </c>
      <c r="AG112" s="5" t="str">
        <f t="shared" si="21"/>
        <v>＠</v>
      </c>
      <c r="AH112" s="5">
        <f>IF(AG112="＠",0,IF(COUNTIF($AG$10:AG112,AG112)&gt;=2,0,1))</f>
        <v>0</v>
      </c>
      <c r="AI112" s="5" t="str">
        <f t="shared" si="22"/>
        <v>＠</v>
      </c>
      <c r="AJ112" s="5">
        <f>IF(AI112="＠",0,IF(COUNTIF($AI$10:AI112,AI112)&gt;=2,0,1))</f>
        <v>0</v>
      </c>
      <c r="AK112" s="11"/>
    </row>
    <row r="113" spans="1:37" ht="21.95" customHeight="1">
      <c r="A113" s="3">
        <f t="shared" si="23"/>
        <v>1</v>
      </c>
      <c r="B113" s="3">
        <f t="shared" si="12"/>
        <v>0</v>
      </c>
      <c r="C113" s="118">
        <v>104</v>
      </c>
      <c r="D113" s="111"/>
      <c r="E113" s="112"/>
      <c r="F113" s="113"/>
      <c r="G113" s="115"/>
      <c r="H113" s="115"/>
      <c r="I113" s="111"/>
      <c r="J113" s="116"/>
      <c r="K113" s="111"/>
      <c r="L113" s="114"/>
      <c r="M113" s="111"/>
      <c r="N113" s="114"/>
      <c r="O113" s="115"/>
      <c r="P113" s="115"/>
      <c r="Q113" s="7"/>
      <c r="R113" s="5" t="str">
        <f t="shared" si="13"/>
        <v/>
      </c>
      <c r="S113" s="5" t="str">
        <f t="shared" si="14"/>
        <v/>
      </c>
      <c r="T113" s="7"/>
      <c r="U113" s="5" t="str">
        <f t="shared" si="15"/>
        <v>0</v>
      </c>
      <c r="V113" s="7"/>
      <c r="W113" s="5" t="str">
        <f t="shared" si="16"/>
        <v/>
      </c>
      <c r="X113" s="5" t="str">
        <f t="shared" si="17"/>
        <v/>
      </c>
      <c r="Y113" s="5" t="str">
        <f t="shared" si="18"/>
        <v/>
      </c>
      <c r="Z113" s="7"/>
      <c r="AC113" s="5" t="str">
        <f t="shared" si="19"/>
        <v>＠</v>
      </c>
      <c r="AD113" s="5">
        <f>IF(AC113="＠",0,IF(COUNTIF($AC$10:AC113,AC113)&gt;=2,0,1))</f>
        <v>0</v>
      </c>
      <c r="AE113" s="5" t="str">
        <f t="shared" si="20"/>
        <v>＠</v>
      </c>
      <c r="AF113" s="5">
        <f>IF(AE113="＠",0,IF(COUNTIF($AE$10:AE113,AE113)&gt;=2,0,1))</f>
        <v>0</v>
      </c>
      <c r="AG113" s="5" t="str">
        <f t="shared" si="21"/>
        <v>＠</v>
      </c>
      <c r="AH113" s="5">
        <f>IF(AG113="＠",0,IF(COUNTIF($AG$10:AG113,AG113)&gt;=2,0,1))</f>
        <v>0</v>
      </c>
      <c r="AI113" s="5" t="str">
        <f t="shared" si="22"/>
        <v>＠</v>
      </c>
      <c r="AJ113" s="5">
        <f>IF(AI113="＠",0,IF(COUNTIF($AI$10:AI113,AI113)&gt;=2,0,1))</f>
        <v>0</v>
      </c>
      <c r="AK113" s="11"/>
    </row>
    <row r="114" spans="1:37" ht="21.95" customHeight="1">
      <c r="A114" s="3">
        <f t="shared" si="23"/>
        <v>1</v>
      </c>
      <c r="B114" s="3">
        <f t="shared" si="12"/>
        <v>0</v>
      </c>
      <c r="C114" s="118">
        <v>105</v>
      </c>
      <c r="D114" s="111"/>
      <c r="E114" s="112"/>
      <c r="F114" s="113"/>
      <c r="G114" s="115"/>
      <c r="H114" s="115"/>
      <c r="I114" s="111"/>
      <c r="J114" s="116"/>
      <c r="K114" s="111"/>
      <c r="L114" s="114"/>
      <c r="M114" s="111"/>
      <c r="N114" s="114"/>
      <c r="O114" s="115"/>
      <c r="P114" s="115"/>
      <c r="Q114" s="7"/>
      <c r="R114" s="5" t="str">
        <f t="shared" si="13"/>
        <v/>
      </c>
      <c r="S114" s="5" t="str">
        <f t="shared" si="14"/>
        <v/>
      </c>
      <c r="T114" s="7"/>
      <c r="U114" s="5" t="str">
        <f t="shared" si="15"/>
        <v>0</v>
      </c>
      <c r="V114" s="7"/>
      <c r="W114" s="5" t="str">
        <f t="shared" si="16"/>
        <v/>
      </c>
      <c r="X114" s="5" t="str">
        <f t="shared" si="17"/>
        <v/>
      </c>
      <c r="Y114" s="5" t="str">
        <f t="shared" si="18"/>
        <v/>
      </c>
      <c r="Z114" s="7"/>
      <c r="AC114" s="5" t="str">
        <f t="shared" si="19"/>
        <v>＠</v>
      </c>
      <c r="AD114" s="5">
        <f>IF(AC114="＠",0,IF(COUNTIF($AC$10:AC114,AC114)&gt;=2,0,1))</f>
        <v>0</v>
      </c>
      <c r="AE114" s="5" t="str">
        <f t="shared" si="20"/>
        <v>＠</v>
      </c>
      <c r="AF114" s="5">
        <f>IF(AE114="＠",0,IF(COUNTIF($AE$10:AE114,AE114)&gt;=2,0,1))</f>
        <v>0</v>
      </c>
      <c r="AG114" s="5" t="str">
        <f t="shared" si="21"/>
        <v>＠</v>
      </c>
      <c r="AH114" s="5">
        <f>IF(AG114="＠",0,IF(COUNTIF($AG$10:AG114,AG114)&gt;=2,0,1))</f>
        <v>0</v>
      </c>
      <c r="AI114" s="5" t="str">
        <f t="shared" si="22"/>
        <v>＠</v>
      </c>
      <c r="AJ114" s="5">
        <f>IF(AI114="＠",0,IF(COUNTIF($AI$10:AI114,AI114)&gt;=2,0,1))</f>
        <v>0</v>
      </c>
      <c r="AK114" s="11"/>
    </row>
    <row r="115" spans="1:37" ht="21.95" customHeight="1">
      <c r="A115" s="3">
        <f t="shared" si="23"/>
        <v>1</v>
      </c>
      <c r="B115" s="3">
        <f t="shared" si="12"/>
        <v>0</v>
      </c>
      <c r="C115" s="118">
        <v>106</v>
      </c>
      <c r="D115" s="111"/>
      <c r="E115" s="112"/>
      <c r="F115" s="113"/>
      <c r="G115" s="115"/>
      <c r="H115" s="115"/>
      <c r="I115" s="111"/>
      <c r="J115" s="116"/>
      <c r="K115" s="111"/>
      <c r="L115" s="114"/>
      <c r="M115" s="111"/>
      <c r="N115" s="114"/>
      <c r="O115" s="115"/>
      <c r="P115" s="115"/>
      <c r="Q115" s="7"/>
      <c r="R115" s="5" t="str">
        <f t="shared" si="13"/>
        <v/>
      </c>
      <c r="S115" s="5" t="str">
        <f t="shared" si="14"/>
        <v/>
      </c>
      <c r="T115" s="7"/>
      <c r="U115" s="5" t="str">
        <f t="shared" si="15"/>
        <v>0</v>
      </c>
      <c r="V115" s="7"/>
      <c r="W115" s="5" t="str">
        <f t="shared" si="16"/>
        <v/>
      </c>
      <c r="X115" s="5" t="str">
        <f t="shared" si="17"/>
        <v/>
      </c>
      <c r="Y115" s="5" t="str">
        <f t="shared" si="18"/>
        <v/>
      </c>
      <c r="Z115" s="7"/>
      <c r="AC115" s="5" t="str">
        <f t="shared" si="19"/>
        <v>＠</v>
      </c>
      <c r="AD115" s="5">
        <f>IF(AC115="＠",0,IF(COUNTIF($AC$10:AC115,AC115)&gt;=2,0,1))</f>
        <v>0</v>
      </c>
      <c r="AE115" s="5" t="str">
        <f t="shared" si="20"/>
        <v>＠</v>
      </c>
      <c r="AF115" s="5">
        <f>IF(AE115="＠",0,IF(COUNTIF($AE$10:AE115,AE115)&gt;=2,0,1))</f>
        <v>0</v>
      </c>
      <c r="AG115" s="5" t="str">
        <f t="shared" si="21"/>
        <v>＠</v>
      </c>
      <c r="AH115" s="5">
        <f>IF(AG115="＠",0,IF(COUNTIF($AG$10:AG115,AG115)&gt;=2,0,1))</f>
        <v>0</v>
      </c>
      <c r="AI115" s="5" t="str">
        <f t="shared" si="22"/>
        <v>＠</v>
      </c>
      <c r="AJ115" s="5">
        <f>IF(AI115="＠",0,IF(COUNTIF($AI$10:AI115,AI115)&gt;=2,0,1))</f>
        <v>0</v>
      </c>
      <c r="AK115" s="11"/>
    </row>
    <row r="116" spans="1:37" ht="21.95" customHeight="1">
      <c r="A116" s="3">
        <f t="shared" si="23"/>
        <v>1</v>
      </c>
      <c r="B116" s="3">
        <f t="shared" si="12"/>
        <v>0</v>
      </c>
      <c r="C116" s="118">
        <v>107</v>
      </c>
      <c r="D116" s="111"/>
      <c r="E116" s="112"/>
      <c r="F116" s="113"/>
      <c r="G116" s="115"/>
      <c r="H116" s="115"/>
      <c r="I116" s="111"/>
      <c r="J116" s="116"/>
      <c r="K116" s="111"/>
      <c r="L116" s="114"/>
      <c r="M116" s="111"/>
      <c r="N116" s="114"/>
      <c r="O116" s="115"/>
      <c r="P116" s="115"/>
      <c r="Q116" s="7"/>
      <c r="R116" s="5" t="str">
        <f t="shared" si="13"/>
        <v/>
      </c>
      <c r="S116" s="5" t="str">
        <f t="shared" si="14"/>
        <v/>
      </c>
      <c r="T116" s="7"/>
      <c r="U116" s="5" t="str">
        <f t="shared" si="15"/>
        <v>0</v>
      </c>
      <c r="V116" s="7"/>
      <c r="W116" s="5" t="str">
        <f t="shared" si="16"/>
        <v/>
      </c>
      <c r="X116" s="5" t="str">
        <f t="shared" si="17"/>
        <v/>
      </c>
      <c r="Y116" s="5" t="str">
        <f t="shared" si="18"/>
        <v/>
      </c>
      <c r="Z116" s="7"/>
      <c r="AC116" s="5" t="str">
        <f t="shared" si="19"/>
        <v>＠</v>
      </c>
      <c r="AD116" s="5">
        <f>IF(AC116="＠",0,IF(COUNTIF($AC$10:AC116,AC116)&gt;=2,0,1))</f>
        <v>0</v>
      </c>
      <c r="AE116" s="5" t="str">
        <f t="shared" si="20"/>
        <v>＠</v>
      </c>
      <c r="AF116" s="5">
        <f>IF(AE116="＠",0,IF(COUNTIF($AE$10:AE116,AE116)&gt;=2,0,1))</f>
        <v>0</v>
      </c>
      <c r="AG116" s="5" t="str">
        <f t="shared" si="21"/>
        <v>＠</v>
      </c>
      <c r="AH116" s="5">
        <f>IF(AG116="＠",0,IF(COUNTIF($AG$10:AG116,AG116)&gt;=2,0,1))</f>
        <v>0</v>
      </c>
      <c r="AI116" s="5" t="str">
        <f t="shared" si="22"/>
        <v>＠</v>
      </c>
      <c r="AJ116" s="5">
        <f>IF(AI116="＠",0,IF(COUNTIF($AI$10:AI116,AI116)&gt;=2,0,1))</f>
        <v>0</v>
      </c>
      <c r="AK116" s="11"/>
    </row>
    <row r="117" spans="1:37" ht="21.95" customHeight="1">
      <c r="A117" s="3">
        <f t="shared" si="23"/>
        <v>1</v>
      </c>
      <c r="B117" s="3">
        <f t="shared" si="12"/>
        <v>0</v>
      </c>
      <c r="C117" s="118">
        <v>108</v>
      </c>
      <c r="D117" s="111"/>
      <c r="E117" s="112"/>
      <c r="F117" s="113"/>
      <c r="G117" s="115"/>
      <c r="H117" s="115"/>
      <c r="I117" s="111"/>
      <c r="J117" s="116"/>
      <c r="K117" s="111"/>
      <c r="L117" s="114"/>
      <c r="M117" s="111"/>
      <c r="N117" s="114"/>
      <c r="O117" s="115"/>
      <c r="P117" s="115"/>
      <c r="Q117" s="7"/>
      <c r="R117" s="5" t="str">
        <f t="shared" si="13"/>
        <v/>
      </c>
      <c r="S117" s="5" t="str">
        <f t="shared" si="14"/>
        <v/>
      </c>
      <c r="T117" s="7"/>
      <c r="U117" s="5" t="str">
        <f t="shared" si="15"/>
        <v>0</v>
      </c>
      <c r="V117" s="7"/>
      <c r="W117" s="5" t="str">
        <f t="shared" si="16"/>
        <v/>
      </c>
      <c r="X117" s="5" t="str">
        <f t="shared" si="17"/>
        <v/>
      </c>
      <c r="Y117" s="5" t="str">
        <f t="shared" si="18"/>
        <v/>
      </c>
      <c r="Z117" s="7"/>
      <c r="AC117" s="5" t="str">
        <f t="shared" si="19"/>
        <v>＠</v>
      </c>
      <c r="AD117" s="5">
        <f>IF(AC117="＠",0,IF(COUNTIF($AC$10:AC117,AC117)&gt;=2,0,1))</f>
        <v>0</v>
      </c>
      <c r="AE117" s="5" t="str">
        <f t="shared" si="20"/>
        <v>＠</v>
      </c>
      <c r="AF117" s="5">
        <f>IF(AE117="＠",0,IF(COUNTIF($AE$10:AE117,AE117)&gt;=2,0,1))</f>
        <v>0</v>
      </c>
      <c r="AG117" s="5" t="str">
        <f t="shared" si="21"/>
        <v>＠</v>
      </c>
      <c r="AH117" s="5">
        <f>IF(AG117="＠",0,IF(COUNTIF($AG$10:AG117,AG117)&gt;=2,0,1))</f>
        <v>0</v>
      </c>
      <c r="AI117" s="5" t="str">
        <f t="shared" si="22"/>
        <v>＠</v>
      </c>
      <c r="AJ117" s="5">
        <f>IF(AI117="＠",0,IF(COUNTIF($AI$10:AI117,AI117)&gt;=2,0,1))</f>
        <v>0</v>
      </c>
      <c r="AK117" s="11"/>
    </row>
    <row r="118" spans="1:37" ht="21.95" customHeight="1">
      <c r="A118" s="3">
        <f t="shared" si="23"/>
        <v>1</v>
      </c>
      <c r="B118" s="3">
        <f t="shared" si="12"/>
        <v>0</v>
      </c>
      <c r="C118" s="118">
        <v>109</v>
      </c>
      <c r="D118" s="111"/>
      <c r="E118" s="112"/>
      <c r="F118" s="113"/>
      <c r="G118" s="115"/>
      <c r="H118" s="115"/>
      <c r="I118" s="111"/>
      <c r="J118" s="116"/>
      <c r="K118" s="111"/>
      <c r="L118" s="114"/>
      <c r="M118" s="111"/>
      <c r="N118" s="114"/>
      <c r="O118" s="115"/>
      <c r="P118" s="115"/>
      <c r="Q118" s="7"/>
      <c r="R118" s="5" t="str">
        <f t="shared" si="13"/>
        <v/>
      </c>
      <c r="S118" s="5" t="str">
        <f t="shared" si="14"/>
        <v/>
      </c>
      <c r="T118" s="7"/>
      <c r="U118" s="5" t="str">
        <f t="shared" si="15"/>
        <v>0</v>
      </c>
      <c r="V118" s="7"/>
      <c r="W118" s="5" t="str">
        <f t="shared" si="16"/>
        <v/>
      </c>
      <c r="X118" s="5" t="str">
        <f t="shared" si="17"/>
        <v/>
      </c>
      <c r="Y118" s="5" t="str">
        <f t="shared" si="18"/>
        <v/>
      </c>
      <c r="Z118" s="7"/>
      <c r="AC118" s="5" t="str">
        <f t="shared" si="19"/>
        <v>＠</v>
      </c>
      <c r="AD118" s="5">
        <f>IF(AC118="＠",0,IF(COUNTIF($AC$10:AC118,AC118)&gt;=2,0,1))</f>
        <v>0</v>
      </c>
      <c r="AE118" s="5" t="str">
        <f t="shared" si="20"/>
        <v>＠</v>
      </c>
      <c r="AF118" s="5">
        <f>IF(AE118="＠",0,IF(COUNTIF($AE$10:AE118,AE118)&gt;=2,0,1))</f>
        <v>0</v>
      </c>
      <c r="AG118" s="5" t="str">
        <f t="shared" si="21"/>
        <v>＠</v>
      </c>
      <c r="AH118" s="5">
        <f>IF(AG118="＠",0,IF(COUNTIF($AG$10:AG118,AG118)&gt;=2,0,1))</f>
        <v>0</v>
      </c>
      <c r="AI118" s="5" t="str">
        <f t="shared" si="22"/>
        <v>＠</v>
      </c>
      <c r="AJ118" s="5">
        <f>IF(AI118="＠",0,IF(COUNTIF($AI$10:AI118,AI118)&gt;=2,0,1))</f>
        <v>0</v>
      </c>
      <c r="AK118" s="11"/>
    </row>
    <row r="119" spans="1:37" ht="21.95" customHeight="1">
      <c r="A119" s="3">
        <f t="shared" si="23"/>
        <v>1</v>
      </c>
      <c r="B119" s="3">
        <f t="shared" si="12"/>
        <v>0</v>
      </c>
      <c r="C119" s="118">
        <v>110</v>
      </c>
      <c r="D119" s="111"/>
      <c r="E119" s="112"/>
      <c r="F119" s="113"/>
      <c r="G119" s="115"/>
      <c r="H119" s="115"/>
      <c r="I119" s="111"/>
      <c r="J119" s="116"/>
      <c r="K119" s="111"/>
      <c r="L119" s="114"/>
      <c r="M119" s="111"/>
      <c r="N119" s="114"/>
      <c r="O119" s="115"/>
      <c r="P119" s="115"/>
      <c r="Q119" s="7"/>
      <c r="R119" s="5" t="str">
        <f t="shared" si="13"/>
        <v/>
      </c>
      <c r="S119" s="5" t="str">
        <f t="shared" si="14"/>
        <v/>
      </c>
      <c r="T119" s="7"/>
      <c r="U119" s="5" t="str">
        <f t="shared" si="15"/>
        <v>0</v>
      </c>
      <c r="V119" s="7"/>
      <c r="W119" s="5" t="str">
        <f t="shared" si="16"/>
        <v/>
      </c>
      <c r="X119" s="5" t="str">
        <f t="shared" si="17"/>
        <v/>
      </c>
      <c r="Y119" s="5" t="str">
        <f t="shared" si="18"/>
        <v/>
      </c>
      <c r="Z119" s="7"/>
      <c r="AC119" s="5" t="str">
        <f t="shared" si="19"/>
        <v>＠</v>
      </c>
      <c r="AD119" s="5">
        <f>IF(AC119="＠",0,IF(COUNTIF($AC$10:AC119,AC119)&gt;=2,0,1))</f>
        <v>0</v>
      </c>
      <c r="AE119" s="5" t="str">
        <f t="shared" si="20"/>
        <v>＠</v>
      </c>
      <c r="AF119" s="5">
        <f>IF(AE119="＠",0,IF(COUNTIF($AE$10:AE119,AE119)&gt;=2,0,1))</f>
        <v>0</v>
      </c>
      <c r="AG119" s="5" t="str">
        <f t="shared" si="21"/>
        <v>＠</v>
      </c>
      <c r="AH119" s="5">
        <f>IF(AG119="＠",0,IF(COUNTIF($AG$10:AG119,AG119)&gt;=2,0,1))</f>
        <v>0</v>
      </c>
      <c r="AI119" s="5" t="str">
        <f t="shared" si="22"/>
        <v>＠</v>
      </c>
      <c r="AJ119" s="5">
        <f>IF(AI119="＠",0,IF(COUNTIF($AI$10:AI119,AI119)&gt;=2,0,1))</f>
        <v>0</v>
      </c>
      <c r="AK119" s="11"/>
    </row>
    <row r="120" spans="1:37" ht="21.95" customHeight="1">
      <c r="A120" s="3">
        <f t="shared" si="23"/>
        <v>1</v>
      </c>
      <c r="B120" s="3">
        <f t="shared" si="12"/>
        <v>0</v>
      </c>
      <c r="C120" s="118">
        <v>111</v>
      </c>
      <c r="D120" s="111"/>
      <c r="E120" s="112"/>
      <c r="F120" s="113"/>
      <c r="G120" s="115"/>
      <c r="H120" s="115"/>
      <c r="I120" s="111"/>
      <c r="J120" s="116"/>
      <c r="K120" s="111"/>
      <c r="L120" s="114"/>
      <c r="M120" s="111"/>
      <c r="N120" s="114"/>
      <c r="O120" s="115"/>
      <c r="P120" s="115"/>
      <c r="Q120" s="7"/>
      <c r="R120" s="5" t="str">
        <f t="shared" si="13"/>
        <v/>
      </c>
      <c r="S120" s="5" t="str">
        <f t="shared" si="14"/>
        <v/>
      </c>
      <c r="T120" s="7"/>
      <c r="U120" s="5" t="str">
        <f t="shared" si="15"/>
        <v>0</v>
      </c>
      <c r="V120" s="7"/>
      <c r="W120" s="5" t="str">
        <f t="shared" si="16"/>
        <v/>
      </c>
      <c r="X120" s="5" t="str">
        <f t="shared" si="17"/>
        <v/>
      </c>
      <c r="Y120" s="5" t="str">
        <f t="shared" si="18"/>
        <v/>
      </c>
      <c r="Z120" s="7"/>
      <c r="AC120" s="5" t="str">
        <f t="shared" si="19"/>
        <v>＠</v>
      </c>
      <c r="AD120" s="5">
        <f>IF(AC120="＠",0,IF(COUNTIF($AC$10:AC120,AC120)&gt;=2,0,1))</f>
        <v>0</v>
      </c>
      <c r="AE120" s="5" t="str">
        <f t="shared" si="20"/>
        <v>＠</v>
      </c>
      <c r="AF120" s="5">
        <f>IF(AE120="＠",0,IF(COUNTIF($AE$10:AE120,AE120)&gt;=2,0,1))</f>
        <v>0</v>
      </c>
      <c r="AG120" s="5" t="str">
        <f t="shared" si="21"/>
        <v>＠</v>
      </c>
      <c r="AH120" s="5">
        <f>IF(AG120="＠",0,IF(COUNTIF($AG$10:AG120,AG120)&gt;=2,0,1))</f>
        <v>0</v>
      </c>
      <c r="AI120" s="5" t="str">
        <f t="shared" si="22"/>
        <v>＠</v>
      </c>
      <c r="AJ120" s="5">
        <f>IF(AI120="＠",0,IF(COUNTIF($AI$10:AI120,AI120)&gt;=2,0,1))</f>
        <v>0</v>
      </c>
      <c r="AK120" s="11"/>
    </row>
    <row r="121" spans="1:37" ht="21.95" customHeight="1">
      <c r="A121" s="3">
        <f t="shared" si="23"/>
        <v>1</v>
      </c>
      <c r="B121" s="3">
        <f t="shared" si="12"/>
        <v>0</v>
      </c>
      <c r="C121" s="118">
        <v>112</v>
      </c>
      <c r="D121" s="111"/>
      <c r="E121" s="112"/>
      <c r="F121" s="113"/>
      <c r="G121" s="115"/>
      <c r="H121" s="115"/>
      <c r="I121" s="111"/>
      <c r="J121" s="116"/>
      <c r="K121" s="111"/>
      <c r="L121" s="114"/>
      <c r="M121" s="111"/>
      <c r="N121" s="114"/>
      <c r="O121" s="115"/>
      <c r="P121" s="115"/>
      <c r="Q121" s="7"/>
      <c r="R121" s="5" t="str">
        <f t="shared" si="13"/>
        <v/>
      </c>
      <c r="S121" s="5" t="str">
        <f t="shared" si="14"/>
        <v/>
      </c>
      <c r="T121" s="7"/>
      <c r="U121" s="5" t="str">
        <f t="shared" si="15"/>
        <v>0</v>
      </c>
      <c r="V121" s="7"/>
      <c r="W121" s="5" t="str">
        <f t="shared" si="16"/>
        <v/>
      </c>
      <c r="X121" s="5" t="str">
        <f t="shared" si="17"/>
        <v/>
      </c>
      <c r="Y121" s="5" t="str">
        <f t="shared" si="18"/>
        <v/>
      </c>
      <c r="Z121" s="7"/>
      <c r="AC121" s="5" t="str">
        <f t="shared" si="19"/>
        <v>＠</v>
      </c>
      <c r="AD121" s="5">
        <f>IF(AC121="＠",0,IF(COUNTIF($AC$10:AC121,AC121)&gt;=2,0,1))</f>
        <v>0</v>
      </c>
      <c r="AE121" s="5" t="str">
        <f t="shared" si="20"/>
        <v>＠</v>
      </c>
      <c r="AF121" s="5">
        <f>IF(AE121="＠",0,IF(COUNTIF($AE$10:AE121,AE121)&gt;=2,0,1))</f>
        <v>0</v>
      </c>
      <c r="AG121" s="5" t="str">
        <f t="shared" si="21"/>
        <v>＠</v>
      </c>
      <c r="AH121" s="5">
        <f>IF(AG121="＠",0,IF(COUNTIF($AG$10:AG121,AG121)&gt;=2,0,1))</f>
        <v>0</v>
      </c>
      <c r="AI121" s="5" t="str">
        <f t="shared" si="22"/>
        <v>＠</v>
      </c>
      <c r="AJ121" s="5">
        <f>IF(AI121="＠",0,IF(COUNTIF($AI$10:AI121,AI121)&gt;=2,0,1))</f>
        <v>0</v>
      </c>
      <c r="AK121" s="11"/>
    </row>
    <row r="122" spans="1:37" ht="21.95" customHeight="1">
      <c r="A122" s="3">
        <f t="shared" si="23"/>
        <v>1</v>
      </c>
      <c r="B122" s="3">
        <f t="shared" si="12"/>
        <v>0</v>
      </c>
      <c r="C122" s="118">
        <v>113</v>
      </c>
      <c r="D122" s="111"/>
      <c r="E122" s="112"/>
      <c r="F122" s="113"/>
      <c r="G122" s="115"/>
      <c r="H122" s="115"/>
      <c r="I122" s="111"/>
      <c r="J122" s="116"/>
      <c r="K122" s="111"/>
      <c r="L122" s="114"/>
      <c r="M122" s="111"/>
      <c r="N122" s="114"/>
      <c r="O122" s="115"/>
      <c r="P122" s="115"/>
      <c r="Q122" s="7"/>
      <c r="R122" s="5" t="str">
        <f t="shared" si="13"/>
        <v/>
      </c>
      <c r="S122" s="5" t="str">
        <f t="shared" si="14"/>
        <v/>
      </c>
      <c r="T122" s="7"/>
      <c r="U122" s="5" t="str">
        <f t="shared" si="15"/>
        <v>0</v>
      </c>
      <c r="V122" s="7"/>
      <c r="W122" s="5" t="str">
        <f t="shared" si="16"/>
        <v/>
      </c>
      <c r="X122" s="5" t="str">
        <f t="shared" si="17"/>
        <v/>
      </c>
      <c r="Y122" s="5" t="str">
        <f t="shared" si="18"/>
        <v/>
      </c>
      <c r="Z122" s="7"/>
      <c r="AC122" s="5" t="str">
        <f t="shared" si="19"/>
        <v>＠</v>
      </c>
      <c r="AD122" s="5">
        <f>IF(AC122="＠",0,IF(COUNTIF($AC$10:AC122,AC122)&gt;=2,0,1))</f>
        <v>0</v>
      </c>
      <c r="AE122" s="5" t="str">
        <f t="shared" si="20"/>
        <v>＠</v>
      </c>
      <c r="AF122" s="5">
        <f>IF(AE122="＠",0,IF(COUNTIF($AE$10:AE122,AE122)&gt;=2,0,1))</f>
        <v>0</v>
      </c>
      <c r="AG122" s="5" t="str">
        <f t="shared" si="21"/>
        <v>＠</v>
      </c>
      <c r="AH122" s="5">
        <f>IF(AG122="＠",0,IF(COUNTIF($AG$10:AG122,AG122)&gt;=2,0,1))</f>
        <v>0</v>
      </c>
      <c r="AI122" s="5" t="str">
        <f t="shared" si="22"/>
        <v>＠</v>
      </c>
      <c r="AJ122" s="5">
        <f>IF(AI122="＠",0,IF(COUNTIF($AI$10:AI122,AI122)&gt;=2,0,1))</f>
        <v>0</v>
      </c>
      <c r="AK122" s="11"/>
    </row>
    <row r="123" spans="1:37" ht="21.95" customHeight="1">
      <c r="A123" s="3">
        <f t="shared" si="23"/>
        <v>1</v>
      </c>
      <c r="B123" s="3">
        <f t="shared" si="12"/>
        <v>0</v>
      </c>
      <c r="C123" s="118">
        <v>114</v>
      </c>
      <c r="D123" s="111"/>
      <c r="E123" s="112"/>
      <c r="F123" s="113"/>
      <c r="G123" s="115"/>
      <c r="H123" s="115"/>
      <c r="I123" s="111"/>
      <c r="J123" s="116"/>
      <c r="K123" s="111"/>
      <c r="L123" s="114"/>
      <c r="M123" s="111"/>
      <c r="N123" s="114"/>
      <c r="O123" s="115"/>
      <c r="P123" s="115"/>
      <c r="Q123" s="7"/>
      <c r="R123" s="5" t="str">
        <f t="shared" si="13"/>
        <v/>
      </c>
      <c r="S123" s="5" t="str">
        <f t="shared" si="14"/>
        <v/>
      </c>
      <c r="T123" s="7"/>
      <c r="U123" s="5" t="str">
        <f t="shared" si="15"/>
        <v>0</v>
      </c>
      <c r="V123" s="7"/>
      <c r="W123" s="5" t="str">
        <f t="shared" si="16"/>
        <v/>
      </c>
      <c r="X123" s="5" t="str">
        <f t="shared" si="17"/>
        <v/>
      </c>
      <c r="Y123" s="5" t="str">
        <f t="shared" si="18"/>
        <v/>
      </c>
      <c r="Z123" s="7"/>
      <c r="AC123" s="5" t="str">
        <f t="shared" si="19"/>
        <v>＠</v>
      </c>
      <c r="AD123" s="5">
        <f>IF(AC123="＠",0,IF(COUNTIF($AC$10:AC123,AC123)&gt;=2,0,1))</f>
        <v>0</v>
      </c>
      <c r="AE123" s="5" t="str">
        <f t="shared" si="20"/>
        <v>＠</v>
      </c>
      <c r="AF123" s="5">
        <f>IF(AE123="＠",0,IF(COUNTIF($AE$10:AE123,AE123)&gt;=2,0,1))</f>
        <v>0</v>
      </c>
      <c r="AG123" s="5" t="str">
        <f t="shared" si="21"/>
        <v>＠</v>
      </c>
      <c r="AH123" s="5">
        <f>IF(AG123="＠",0,IF(COUNTIF($AG$10:AG123,AG123)&gt;=2,0,1))</f>
        <v>0</v>
      </c>
      <c r="AI123" s="5" t="str">
        <f t="shared" si="22"/>
        <v>＠</v>
      </c>
      <c r="AJ123" s="5">
        <f>IF(AI123="＠",0,IF(COUNTIF($AI$10:AI123,AI123)&gt;=2,0,1))</f>
        <v>0</v>
      </c>
      <c r="AK123" s="11"/>
    </row>
    <row r="124" spans="1:37" ht="21.95" customHeight="1">
      <c r="A124" s="3">
        <f t="shared" si="23"/>
        <v>1</v>
      </c>
      <c r="B124" s="3">
        <f t="shared" si="12"/>
        <v>0</v>
      </c>
      <c r="C124" s="118">
        <v>115</v>
      </c>
      <c r="D124" s="111"/>
      <c r="E124" s="112"/>
      <c r="F124" s="113"/>
      <c r="G124" s="115"/>
      <c r="H124" s="115"/>
      <c r="I124" s="111"/>
      <c r="J124" s="116"/>
      <c r="K124" s="111"/>
      <c r="L124" s="114"/>
      <c r="M124" s="111"/>
      <c r="N124" s="114"/>
      <c r="O124" s="115"/>
      <c r="P124" s="115"/>
      <c r="Q124" s="7"/>
      <c r="R124" s="5" t="str">
        <f t="shared" si="13"/>
        <v/>
      </c>
      <c r="S124" s="5" t="str">
        <f t="shared" si="14"/>
        <v/>
      </c>
      <c r="T124" s="7"/>
      <c r="U124" s="5" t="str">
        <f t="shared" si="15"/>
        <v>0</v>
      </c>
      <c r="V124" s="7"/>
      <c r="W124" s="5" t="str">
        <f t="shared" si="16"/>
        <v/>
      </c>
      <c r="X124" s="5" t="str">
        <f t="shared" si="17"/>
        <v/>
      </c>
      <c r="Y124" s="5" t="str">
        <f t="shared" si="18"/>
        <v/>
      </c>
      <c r="Z124" s="7"/>
      <c r="AC124" s="5" t="str">
        <f t="shared" si="19"/>
        <v>＠</v>
      </c>
      <c r="AD124" s="5">
        <f>IF(AC124="＠",0,IF(COUNTIF($AC$10:AC124,AC124)&gt;=2,0,1))</f>
        <v>0</v>
      </c>
      <c r="AE124" s="5" t="str">
        <f t="shared" si="20"/>
        <v>＠</v>
      </c>
      <c r="AF124" s="5">
        <f>IF(AE124="＠",0,IF(COUNTIF($AE$10:AE124,AE124)&gt;=2,0,1))</f>
        <v>0</v>
      </c>
      <c r="AG124" s="5" t="str">
        <f t="shared" si="21"/>
        <v>＠</v>
      </c>
      <c r="AH124" s="5">
        <f>IF(AG124="＠",0,IF(COUNTIF($AG$10:AG124,AG124)&gt;=2,0,1))</f>
        <v>0</v>
      </c>
      <c r="AI124" s="5" t="str">
        <f t="shared" si="22"/>
        <v>＠</v>
      </c>
      <c r="AJ124" s="5">
        <f>IF(AI124="＠",0,IF(COUNTIF($AI$10:AI124,AI124)&gt;=2,0,1))</f>
        <v>0</v>
      </c>
      <c r="AK124" s="11"/>
    </row>
    <row r="125" spans="1:37" ht="21.95" customHeight="1">
      <c r="A125" s="3">
        <f t="shared" si="23"/>
        <v>1</v>
      </c>
      <c r="B125" s="3">
        <f t="shared" si="12"/>
        <v>0</v>
      </c>
      <c r="C125" s="118">
        <v>116</v>
      </c>
      <c r="D125" s="111"/>
      <c r="E125" s="112"/>
      <c r="F125" s="113"/>
      <c r="G125" s="115"/>
      <c r="H125" s="115"/>
      <c r="I125" s="111"/>
      <c r="J125" s="116"/>
      <c r="K125" s="111"/>
      <c r="L125" s="114"/>
      <c r="M125" s="111"/>
      <c r="N125" s="114"/>
      <c r="O125" s="115"/>
      <c r="P125" s="115"/>
      <c r="Q125" s="7"/>
      <c r="R125" s="5" t="str">
        <f t="shared" si="13"/>
        <v/>
      </c>
      <c r="S125" s="5" t="str">
        <f t="shared" si="14"/>
        <v/>
      </c>
      <c r="T125" s="7"/>
      <c r="U125" s="5" t="str">
        <f t="shared" si="15"/>
        <v>0</v>
      </c>
      <c r="V125" s="7"/>
      <c r="W125" s="5" t="str">
        <f t="shared" si="16"/>
        <v/>
      </c>
      <c r="X125" s="5" t="str">
        <f t="shared" si="17"/>
        <v/>
      </c>
      <c r="Y125" s="5" t="str">
        <f t="shared" si="18"/>
        <v/>
      </c>
      <c r="Z125" s="7"/>
      <c r="AC125" s="5" t="str">
        <f t="shared" si="19"/>
        <v>＠</v>
      </c>
      <c r="AD125" s="5">
        <f>IF(AC125="＠",0,IF(COUNTIF($AC$10:AC125,AC125)&gt;=2,0,1))</f>
        <v>0</v>
      </c>
      <c r="AE125" s="5" t="str">
        <f t="shared" si="20"/>
        <v>＠</v>
      </c>
      <c r="AF125" s="5">
        <f>IF(AE125="＠",0,IF(COUNTIF($AE$10:AE125,AE125)&gt;=2,0,1))</f>
        <v>0</v>
      </c>
      <c r="AG125" s="5" t="str">
        <f t="shared" si="21"/>
        <v>＠</v>
      </c>
      <c r="AH125" s="5">
        <f>IF(AG125="＠",0,IF(COUNTIF($AG$10:AG125,AG125)&gt;=2,0,1))</f>
        <v>0</v>
      </c>
      <c r="AI125" s="5" t="str">
        <f t="shared" si="22"/>
        <v>＠</v>
      </c>
      <c r="AJ125" s="5">
        <f>IF(AI125="＠",0,IF(COUNTIF($AI$10:AI125,AI125)&gt;=2,0,1))</f>
        <v>0</v>
      </c>
      <c r="AK125" s="11"/>
    </row>
    <row r="126" spans="1:37" ht="21.95" customHeight="1">
      <c r="A126" s="3">
        <f t="shared" si="23"/>
        <v>1</v>
      </c>
      <c r="B126" s="3">
        <f t="shared" si="12"/>
        <v>0</v>
      </c>
      <c r="C126" s="118">
        <v>117</v>
      </c>
      <c r="D126" s="111"/>
      <c r="E126" s="112"/>
      <c r="F126" s="113"/>
      <c r="G126" s="115"/>
      <c r="H126" s="115"/>
      <c r="I126" s="111"/>
      <c r="J126" s="116"/>
      <c r="K126" s="111"/>
      <c r="L126" s="114"/>
      <c r="M126" s="111"/>
      <c r="N126" s="114"/>
      <c r="O126" s="115"/>
      <c r="P126" s="115"/>
      <c r="Q126" s="7"/>
      <c r="R126" s="5" t="str">
        <f t="shared" si="13"/>
        <v/>
      </c>
      <c r="S126" s="5" t="str">
        <f t="shared" si="14"/>
        <v/>
      </c>
      <c r="T126" s="7"/>
      <c r="U126" s="5" t="str">
        <f t="shared" si="15"/>
        <v>0</v>
      </c>
      <c r="V126" s="7"/>
      <c r="W126" s="5" t="str">
        <f t="shared" si="16"/>
        <v/>
      </c>
      <c r="X126" s="5" t="str">
        <f t="shared" si="17"/>
        <v/>
      </c>
      <c r="Y126" s="5" t="str">
        <f t="shared" si="18"/>
        <v/>
      </c>
      <c r="Z126" s="7"/>
      <c r="AC126" s="5" t="str">
        <f t="shared" si="19"/>
        <v>＠</v>
      </c>
      <c r="AD126" s="5">
        <f>IF(AC126="＠",0,IF(COUNTIF($AC$10:AC126,AC126)&gt;=2,0,1))</f>
        <v>0</v>
      </c>
      <c r="AE126" s="5" t="str">
        <f t="shared" si="20"/>
        <v>＠</v>
      </c>
      <c r="AF126" s="5">
        <f>IF(AE126="＠",0,IF(COUNTIF($AE$10:AE126,AE126)&gt;=2,0,1))</f>
        <v>0</v>
      </c>
      <c r="AG126" s="5" t="str">
        <f t="shared" si="21"/>
        <v>＠</v>
      </c>
      <c r="AH126" s="5">
        <f>IF(AG126="＠",0,IF(COUNTIF($AG$10:AG126,AG126)&gt;=2,0,1))</f>
        <v>0</v>
      </c>
      <c r="AI126" s="5" t="str">
        <f t="shared" si="22"/>
        <v>＠</v>
      </c>
      <c r="AJ126" s="5">
        <f>IF(AI126="＠",0,IF(COUNTIF($AI$10:AI126,AI126)&gt;=2,0,1))</f>
        <v>0</v>
      </c>
      <c r="AK126" s="11"/>
    </row>
    <row r="127" spans="1:37" ht="21.95" customHeight="1">
      <c r="A127" s="3">
        <f t="shared" si="23"/>
        <v>1</v>
      </c>
      <c r="B127" s="3">
        <f t="shared" si="12"/>
        <v>0</v>
      </c>
      <c r="C127" s="118">
        <v>118</v>
      </c>
      <c r="D127" s="111"/>
      <c r="E127" s="112"/>
      <c r="F127" s="113"/>
      <c r="G127" s="115"/>
      <c r="H127" s="115"/>
      <c r="I127" s="111"/>
      <c r="J127" s="116"/>
      <c r="K127" s="111"/>
      <c r="L127" s="114"/>
      <c r="M127" s="111"/>
      <c r="N127" s="114"/>
      <c r="O127" s="115"/>
      <c r="P127" s="115"/>
      <c r="Q127" s="7"/>
      <c r="R127" s="5" t="str">
        <f t="shared" si="13"/>
        <v/>
      </c>
      <c r="S127" s="5" t="str">
        <f t="shared" si="14"/>
        <v/>
      </c>
      <c r="T127" s="7"/>
      <c r="U127" s="5" t="str">
        <f t="shared" si="15"/>
        <v>0</v>
      </c>
      <c r="V127" s="7"/>
      <c r="W127" s="5" t="str">
        <f t="shared" si="16"/>
        <v/>
      </c>
      <c r="X127" s="5" t="str">
        <f t="shared" si="17"/>
        <v/>
      </c>
      <c r="Y127" s="5" t="str">
        <f t="shared" si="18"/>
        <v/>
      </c>
      <c r="Z127" s="7"/>
      <c r="AC127" s="5" t="str">
        <f t="shared" si="19"/>
        <v>＠</v>
      </c>
      <c r="AD127" s="5">
        <f>IF(AC127="＠",0,IF(COUNTIF($AC$10:AC127,AC127)&gt;=2,0,1))</f>
        <v>0</v>
      </c>
      <c r="AE127" s="5" t="str">
        <f t="shared" si="20"/>
        <v>＠</v>
      </c>
      <c r="AF127" s="5">
        <f>IF(AE127="＠",0,IF(COUNTIF($AE$10:AE127,AE127)&gt;=2,0,1))</f>
        <v>0</v>
      </c>
      <c r="AG127" s="5" t="str">
        <f t="shared" si="21"/>
        <v>＠</v>
      </c>
      <c r="AH127" s="5">
        <f>IF(AG127="＠",0,IF(COUNTIF($AG$10:AG127,AG127)&gt;=2,0,1))</f>
        <v>0</v>
      </c>
      <c r="AI127" s="5" t="str">
        <f t="shared" si="22"/>
        <v>＠</v>
      </c>
      <c r="AJ127" s="5">
        <f>IF(AI127="＠",0,IF(COUNTIF($AI$10:AI127,AI127)&gt;=2,0,1))</f>
        <v>0</v>
      </c>
      <c r="AK127" s="11"/>
    </row>
    <row r="128" spans="1:37" ht="21.95" customHeight="1">
      <c r="A128" s="3">
        <f t="shared" si="23"/>
        <v>1</v>
      </c>
      <c r="B128" s="3">
        <f t="shared" si="12"/>
        <v>0</v>
      </c>
      <c r="C128" s="118">
        <v>119</v>
      </c>
      <c r="D128" s="111"/>
      <c r="E128" s="112"/>
      <c r="F128" s="113"/>
      <c r="G128" s="115"/>
      <c r="H128" s="115"/>
      <c r="I128" s="111"/>
      <c r="J128" s="116"/>
      <c r="K128" s="111"/>
      <c r="L128" s="114"/>
      <c r="M128" s="111"/>
      <c r="N128" s="114"/>
      <c r="O128" s="115"/>
      <c r="P128" s="115"/>
      <c r="Q128" s="7"/>
      <c r="R128" s="5" t="str">
        <f t="shared" si="13"/>
        <v/>
      </c>
      <c r="S128" s="5" t="str">
        <f t="shared" si="14"/>
        <v/>
      </c>
      <c r="T128" s="7"/>
      <c r="U128" s="5" t="str">
        <f t="shared" si="15"/>
        <v>0</v>
      </c>
      <c r="V128" s="7"/>
      <c r="W128" s="5" t="str">
        <f t="shared" si="16"/>
        <v/>
      </c>
      <c r="X128" s="5" t="str">
        <f t="shared" si="17"/>
        <v/>
      </c>
      <c r="Y128" s="5" t="str">
        <f t="shared" si="18"/>
        <v/>
      </c>
      <c r="Z128" s="7"/>
      <c r="AC128" s="5" t="str">
        <f t="shared" si="19"/>
        <v>＠</v>
      </c>
      <c r="AD128" s="5">
        <f>IF(AC128="＠",0,IF(COUNTIF($AC$10:AC128,AC128)&gt;=2,0,1))</f>
        <v>0</v>
      </c>
      <c r="AE128" s="5" t="str">
        <f t="shared" si="20"/>
        <v>＠</v>
      </c>
      <c r="AF128" s="5">
        <f>IF(AE128="＠",0,IF(COUNTIF($AE$10:AE128,AE128)&gt;=2,0,1))</f>
        <v>0</v>
      </c>
      <c r="AG128" s="5" t="str">
        <f t="shared" si="21"/>
        <v>＠</v>
      </c>
      <c r="AH128" s="5">
        <f>IF(AG128="＠",0,IF(COUNTIF($AG$10:AG128,AG128)&gt;=2,0,1))</f>
        <v>0</v>
      </c>
      <c r="AI128" s="5" t="str">
        <f t="shared" si="22"/>
        <v>＠</v>
      </c>
      <c r="AJ128" s="5">
        <f>IF(AI128="＠",0,IF(COUNTIF($AI$10:AI128,AI128)&gt;=2,0,1))</f>
        <v>0</v>
      </c>
      <c r="AK128" s="11"/>
    </row>
    <row r="129" spans="1:37" ht="21.95" customHeight="1">
      <c r="A129" s="3">
        <f t="shared" si="23"/>
        <v>1</v>
      </c>
      <c r="B129" s="3">
        <f t="shared" si="12"/>
        <v>0</v>
      </c>
      <c r="C129" s="118">
        <v>120</v>
      </c>
      <c r="D129" s="111"/>
      <c r="E129" s="112"/>
      <c r="F129" s="113"/>
      <c r="G129" s="115"/>
      <c r="H129" s="115"/>
      <c r="I129" s="111"/>
      <c r="J129" s="116"/>
      <c r="K129" s="111"/>
      <c r="L129" s="114"/>
      <c r="M129" s="111"/>
      <c r="N129" s="114"/>
      <c r="O129" s="115"/>
      <c r="P129" s="115"/>
      <c r="Q129" s="7"/>
      <c r="R129" s="5" t="str">
        <f t="shared" si="13"/>
        <v/>
      </c>
      <c r="S129" s="5" t="str">
        <f t="shared" si="14"/>
        <v/>
      </c>
      <c r="T129" s="7"/>
      <c r="U129" s="5" t="str">
        <f t="shared" si="15"/>
        <v>0</v>
      </c>
      <c r="V129" s="7"/>
      <c r="W129" s="5" t="str">
        <f t="shared" si="16"/>
        <v/>
      </c>
      <c r="X129" s="5" t="str">
        <f t="shared" si="17"/>
        <v/>
      </c>
      <c r="Y129" s="5" t="str">
        <f t="shared" si="18"/>
        <v/>
      </c>
      <c r="Z129" s="7"/>
      <c r="AC129" s="5" t="str">
        <f t="shared" si="19"/>
        <v>＠</v>
      </c>
      <c r="AD129" s="5">
        <f>IF(AC129="＠",0,IF(COUNTIF($AC$10:AC129,AC129)&gt;=2,0,1))</f>
        <v>0</v>
      </c>
      <c r="AE129" s="5" t="str">
        <f t="shared" si="20"/>
        <v>＠</v>
      </c>
      <c r="AF129" s="5">
        <f>IF(AE129="＠",0,IF(COUNTIF($AE$10:AE129,AE129)&gt;=2,0,1))</f>
        <v>0</v>
      </c>
      <c r="AG129" s="5" t="str">
        <f t="shared" si="21"/>
        <v>＠</v>
      </c>
      <c r="AH129" s="5">
        <f>IF(AG129="＠",0,IF(COUNTIF($AG$10:AG129,AG129)&gt;=2,0,1))</f>
        <v>0</v>
      </c>
      <c r="AI129" s="5" t="str">
        <f t="shared" si="22"/>
        <v>＠</v>
      </c>
      <c r="AJ129" s="5">
        <f>IF(AI129="＠",0,IF(COUNTIF($AI$10:AI129,AI129)&gt;=2,0,1))</f>
        <v>0</v>
      </c>
      <c r="AK129" s="11"/>
    </row>
    <row r="130" spans="1:37" ht="21.95" customHeight="1">
      <c r="A130" s="3">
        <f t="shared" si="23"/>
        <v>1</v>
      </c>
      <c r="B130" s="3">
        <f t="shared" si="12"/>
        <v>0</v>
      </c>
      <c r="C130" s="118">
        <v>121</v>
      </c>
      <c r="D130" s="111"/>
      <c r="E130" s="112"/>
      <c r="F130" s="113"/>
      <c r="G130" s="115"/>
      <c r="H130" s="115"/>
      <c r="I130" s="111"/>
      <c r="J130" s="116"/>
      <c r="K130" s="111"/>
      <c r="L130" s="114"/>
      <c r="M130" s="111"/>
      <c r="N130" s="114"/>
      <c r="O130" s="115"/>
      <c r="P130" s="115"/>
      <c r="Q130" s="7"/>
      <c r="R130" s="5" t="str">
        <f t="shared" si="13"/>
        <v/>
      </c>
      <c r="S130" s="5" t="str">
        <f t="shared" si="14"/>
        <v/>
      </c>
      <c r="T130" s="7"/>
      <c r="U130" s="5" t="str">
        <f t="shared" si="15"/>
        <v>0</v>
      </c>
      <c r="V130" s="7"/>
      <c r="W130" s="5" t="str">
        <f t="shared" si="16"/>
        <v/>
      </c>
      <c r="X130" s="5" t="str">
        <f t="shared" si="17"/>
        <v/>
      </c>
      <c r="Y130" s="5" t="str">
        <f t="shared" si="18"/>
        <v/>
      </c>
      <c r="Z130" s="7"/>
      <c r="AC130" s="5" t="str">
        <f t="shared" si="19"/>
        <v>＠</v>
      </c>
      <c r="AD130" s="5">
        <f>IF(AC130="＠",0,IF(COUNTIF($AC$10:AC130,AC130)&gt;=2,0,1))</f>
        <v>0</v>
      </c>
      <c r="AE130" s="5" t="str">
        <f t="shared" si="20"/>
        <v>＠</v>
      </c>
      <c r="AF130" s="5">
        <f>IF(AE130="＠",0,IF(COUNTIF($AE$10:AE130,AE130)&gt;=2,0,1))</f>
        <v>0</v>
      </c>
      <c r="AG130" s="5" t="str">
        <f t="shared" si="21"/>
        <v>＠</v>
      </c>
      <c r="AH130" s="5">
        <f>IF(AG130="＠",0,IF(COUNTIF($AG$10:AG130,AG130)&gt;=2,0,1))</f>
        <v>0</v>
      </c>
      <c r="AI130" s="5" t="str">
        <f t="shared" si="22"/>
        <v>＠</v>
      </c>
      <c r="AJ130" s="5">
        <f>IF(AI130="＠",0,IF(COUNTIF($AI$10:AI130,AI130)&gt;=2,0,1))</f>
        <v>0</v>
      </c>
      <c r="AK130" s="11"/>
    </row>
    <row r="131" spans="1:37" ht="21.95" customHeight="1">
      <c r="A131" s="3">
        <f t="shared" si="23"/>
        <v>1</v>
      </c>
      <c r="B131" s="3">
        <f t="shared" si="12"/>
        <v>0</v>
      </c>
      <c r="C131" s="118">
        <v>122</v>
      </c>
      <c r="D131" s="111"/>
      <c r="E131" s="112"/>
      <c r="F131" s="113"/>
      <c r="G131" s="115"/>
      <c r="H131" s="115"/>
      <c r="I131" s="111"/>
      <c r="J131" s="116"/>
      <c r="K131" s="111"/>
      <c r="L131" s="114"/>
      <c r="M131" s="111"/>
      <c r="N131" s="114"/>
      <c r="O131" s="115"/>
      <c r="P131" s="115"/>
      <c r="Q131" s="7"/>
      <c r="R131" s="5" t="str">
        <f t="shared" si="13"/>
        <v/>
      </c>
      <c r="S131" s="5" t="str">
        <f t="shared" si="14"/>
        <v/>
      </c>
      <c r="T131" s="7"/>
      <c r="U131" s="5" t="str">
        <f t="shared" si="15"/>
        <v>0</v>
      </c>
      <c r="V131" s="7"/>
      <c r="W131" s="5" t="str">
        <f t="shared" si="16"/>
        <v/>
      </c>
      <c r="X131" s="5" t="str">
        <f t="shared" si="17"/>
        <v/>
      </c>
      <c r="Y131" s="5" t="str">
        <f t="shared" si="18"/>
        <v/>
      </c>
      <c r="Z131" s="7"/>
      <c r="AC131" s="5" t="str">
        <f t="shared" si="19"/>
        <v>＠</v>
      </c>
      <c r="AD131" s="5">
        <f>IF(AC131="＠",0,IF(COUNTIF($AC$10:AC131,AC131)&gt;=2,0,1))</f>
        <v>0</v>
      </c>
      <c r="AE131" s="5" t="str">
        <f t="shared" si="20"/>
        <v>＠</v>
      </c>
      <c r="AF131" s="5">
        <f>IF(AE131="＠",0,IF(COUNTIF($AE$10:AE131,AE131)&gt;=2,0,1))</f>
        <v>0</v>
      </c>
      <c r="AG131" s="5" t="str">
        <f t="shared" si="21"/>
        <v>＠</v>
      </c>
      <c r="AH131" s="5">
        <f>IF(AG131="＠",0,IF(COUNTIF($AG$10:AG131,AG131)&gt;=2,0,1))</f>
        <v>0</v>
      </c>
      <c r="AI131" s="5" t="str">
        <f t="shared" si="22"/>
        <v>＠</v>
      </c>
      <c r="AJ131" s="5">
        <f>IF(AI131="＠",0,IF(COUNTIF($AI$10:AI131,AI131)&gt;=2,0,1))</f>
        <v>0</v>
      </c>
      <c r="AK131" s="11"/>
    </row>
    <row r="132" spans="1:37" ht="21.95" customHeight="1">
      <c r="A132" s="3">
        <f t="shared" si="23"/>
        <v>1</v>
      </c>
      <c r="B132" s="3">
        <f t="shared" si="12"/>
        <v>0</v>
      </c>
      <c r="C132" s="118">
        <v>123</v>
      </c>
      <c r="D132" s="111"/>
      <c r="E132" s="112"/>
      <c r="F132" s="113"/>
      <c r="G132" s="115"/>
      <c r="H132" s="115"/>
      <c r="I132" s="111"/>
      <c r="J132" s="116"/>
      <c r="K132" s="111"/>
      <c r="L132" s="114"/>
      <c r="M132" s="111"/>
      <c r="N132" s="114"/>
      <c r="O132" s="115"/>
      <c r="P132" s="115"/>
      <c r="Q132" s="7"/>
      <c r="R132" s="5" t="str">
        <f t="shared" si="13"/>
        <v/>
      </c>
      <c r="S132" s="5" t="str">
        <f t="shared" si="14"/>
        <v/>
      </c>
      <c r="T132" s="7"/>
      <c r="U132" s="5" t="str">
        <f t="shared" si="15"/>
        <v>0</v>
      </c>
      <c r="V132" s="7"/>
      <c r="W132" s="5" t="str">
        <f t="shared" si="16"/>
        <v/>
      </c>
      <c r="X132" s="5" t="str">
        <f t="shared" si="17"/>
        <v/>
      </c>
      <c r="Y132" s="5" t="str">
        <f t="shared" si="18"/>
        <v/>
      </c>
      <c r="Z132" s="7"/>
      <c r="AC132" s="5" t="str">
        <f t="shared" si="19"/>
        <v>＠</v>
      </c>
      <c r="AD132" s="5">
        <f>IF(AC132="＠",0,IF(COUNTIF($AC$10:AC132,AC132)&gt;=2,0,1))</f>
        <v>0</v>
      </c>
      <c r="AE132" s="5" t="str">
        <f t="shared" si="20"/>
        <v>＠</v>
      </c>
      <c r="AF132" s="5">
        <f>IF(AE132="＠",0,IF(COUNTIF($AE$10:AE132,AE132)&gt;=2,0,1))</f>
        <v>0</v>
      </c>
      <c r="AG132" s="5" t="str">
        <f t="shared" si="21"/>
        <v>＠</v>
      </c>
      <c r="AH132" s="5">
        <f>IF(AG132="＠",0,IF(COUNTIF($AG$10:AG132,AG132)&gt;=2,0,1))</f>
        <v>0</v>
      </c>
      <c r="AI132" s="5" t="str">
        <f t="shared" si="22"/>
        <v>＠</v>
      </c>
      <c r="AJ132" s="5">
        <f>IF(AI132="＠",0,IF(COUNTIF($AI$10:AI132,AI132)&gt;=2,0,1))</f>
        <v>0</v>
      </c>
      <c r="AK132" s="11"/>
    </row>
    <row r="133" spans="1:37" ht="21.95" customHeight="1">
      <c r="A133" s="3">
        <f t="shared" si="23"/>
        <v>1</v>
      </c>
      <c r="B133" s="3">
        <f t="shared" si="12"/>
        <v>0</v>
      </c>
      <c r="C133" s="118">
        <v>124</v>
      </c>
      <c r="D133" s="111"/>
      <c r="E133" s="112"/>
      <c r="F133" s="113"/>
      <c r="G133" s="115"/>
      <c r="H133" s="115"/>
      <c r="I133" s="111"/>
      <c r="J133" s="116"/>
      <c r="K133" s="111"/>
      <c r="L133" s="114"/>
      <c r="M133" s="111"/>
      <c r="N133" s="114"/>
      <c r="O133" s="115"/>
      <c r="P133" s="115"/>
      <c r="Q133" s="7"/>
      <c r="R133" s="5" t="str">
        <f t="shared" si="13"/>
        <v/>
      </c>
      <c r="S133" s="5" t="str">
        <f t="shared" si="14"/>
        <v/>
      </c>
      <c r="T133" s="7"/>
      <c r="U133" s="5" t="str">
        <f t="shared" si="15"/>
        <v>0</v>
      </c>
      <c r="V133" s="7"/>
      <c r="W133" s="5" t="str">
        <f t="shared" si="16"/>
        <v/>
      </c>
      <c r="X133" s="5" t="str">
        <f t="shared" si="17"/>
        <v/>
      </c>
      <c r="Y133" s="5" t="str">
        <f t="shared" si="18"/>
        <v/>
      </c>
      <c r="Z133" s="7"/>
      <c r="AC133" s="5" t="str">
        <f t="shared" si="19"/>
        <v>＠</v>
      </c>
      <c r="AD133" s="5">
        <f>IF(AC133="＠",0,IF(COUNTIF($AC$10:AC133,AC133)&gt;=2,0,1))</f>
        <v>0</v>
      </c>
      <c r="AE133" s="5" t="str">
        <f t="shared" si="20"/>
        <v>＠</v>
      </c>
      <c r="AF133" s="5">
        <f>IF(AE133="＠",0,IF(COUNTIF($AE$10:AE133,AE133)&gt;=2,0,1))</f>
        <v>0</v>
      </c>
      <c r="AG133" s="5" t="str">
        <f t="shared" si="21"/>
        <v>＠</v>
      </c>
      <c r="AH133" s="5">
        <f>IF(AG133="＠",0,IF(COUNTIF($AG$10:AG133,AG133)&gt;=2,0,1))</f>
        <v>0</v>
      </c>
      <c r="AI133" s="5" t="str">
        <f t="shared" si="22"/>
        <v>＠</v>
      </c>
      <c r="AJ133" s="5">
        <f>IF(AI133="＠",0,IF(COUNTIF($AI$10:AI133,AI133)&gt;=2,0,1))</f>
        <v>0</v>
      </c>
      <c r="AK133" s="11"/>
    </row>
    <row r="134" spans="1:37" ht="21.95" customHeight="1">
      <c r="A134" s="3">
        <f t="shared" si="23"/>
        <v>1</v>
      </c>
      <c r="B134" s="3">
        <f t="shared" si="12"/>
        <v>0</v>
      </c>
      <c r="C134" s="118">
        <v>125</v>
      </c>
      <c r="D134" s="111"/>
      <c r="E134" s="112"/>
      <c r="F134" s="113"/>
      <c r="G134" s="115"/>
      <c r="H134" s="115"/>
      <c r="I134" s="111"/>
      <c r="J134" s="116"/>
      <c r="K134" s="111"/>
      <c r="L134" s="114"/>
      <c r="M134" s="111"/>
      <c r="N134" s="114"/>
      <c r="O134" s="115"/>
      <c r="P134" s="115"/>
      <c r="Q134" s="7"/>
      <c r="R134" s="5" t="str">
        <f t="shared" si="13"/>
        <v/>
      </c>
      <c r="S134" s="5" t="str">
        <f t="shared" si="14"/>
        <v/>
      </c>
      <c r="T134" s="7"/>
      <c r="U134" s="5" t="str">
        <f t="shared" si="15"/>
        <v>0</v>
      </c>
      <c r="V134" s="7"/>
      <c r="W134" s="5" t="str">
        <f t="shared" si="16"/>
        <v/>
      </c>
      <c r="X134" s="5" t="str">
        <f t="shared" si="17"/>
        <v/>
      </c>
      <c r="Y134" s="5" t="str">
        <f t="shared" si="18"/>
        <v/>
      </c>
      <c r="Z134" s="7"/>
      <c r="AC134" s="5" t="str">
        <f t="shared" si="19"/>
        <v>＠</v>
      </c>
      <c r="AD134" s="5">
        <f>IF(AC134="＠",0,IF(COUNTIF($AC$10:AC134,AC134)&gt;=2,0,1))</f>
        <v>0</v>
      </c>
      <c r="AE134" s="5" t="str">
        <f t="shared" si="20"/>
        <v>＠</v>
      </c>
      <c r="AF134" s="5">
        <f>IF(AE134="＠",0,IF(COUNTIF($AE$10:AE134,AE134)&gt;=2,0,1))</f>
        <v>0</v>
      </c>
      <c r="AG134" s="5" t="str">
        <f t="shared" si="21"/>
        <v>＠</v>
      </c>
      <c r="AH134" s="5">
        <f>IF(AG134="＠",0,IF(COUNTIF($AG$10:AG134,AG134)&gt;=2,0,1))</f>
        <v>0</v>
      </c>
      <c r="AI134" s="5" t="str">
        <f t="shared" si="22"/>
        <v>＠</v>
      </c>
      <c r="AJ134" s="5">
        <f>IF(AI134="＠",0,IF(COUNTIF($AI$10:AI134,AI134)&gt;=2,0,1))</f>
        <v>0</v>
      </c>
      <c r="AK134" s="11"/>
    </row>
    <row r="135" spans="1:37" ht="21.95" customHeight="1">
      <c r="A135" s="3">
        <f t="shared" si="23"/>
        <v>1</v>
      </c>
      <c r="B135" s="3">
        <f t="shared" si="12"/>
        <v>0</v>
      </c>
      <c r="C135" s="118">
        <v>126</v>
      </c>
      <c r="D135" s="111"/>
      <c r="E135" s="112"/>
      <c r="F135" s="113"/>
      <c r="G135" s="115"/>
      <c r="H135" s="115"/>
      <c r="I135" s="111"/>
      <c r="J135" s="116"/>
      <c r="K135" s="111"/>
      <c r="L135" s="114"/>
      <c r="M135" s="111"/>
      <c r="N135" s="114"/>
      <c r="O135" s="115"/>
      <c r="P135" s="115"/>
      <c r="Q135" s="7"/>
      <c r="R135" s="5" t="str">
        <f t="shared" si="13"/>
        <v/>
      </c>
      <c r="S135" s="5" t="str">
        <f t="shared" si="14"/>
        <v/>
      </c>
      <c r="T135" s="7"/>
      <c r="U135" s="5" t="str">
        <f t="shared" si="15"/>
        <v>0</v>
      </c>
      <c r="V135" s="7"/>
      <c r="W135" s="5" t="str">
        <f t="shared" si="16"/>
        <v/>
      </c>
      <c r="X135" s="5" t="str">
        <f t="shared" si="17"/>
        <v/>
      </c>
      <c r="Y135" s="5" t="str">
        <f t="shared" si="18"/>
        <v/>
      </c>
      <c r="Z135" s="7"/>
      <c r="AC135" s="5" t="str">
        <f t="shared" si="19"/>
        <v>＠</v>
      </c>
      <c r="AD135" s="5">
        <f>IF(AC135="＠",0,IF(COUNTIF($AC$10:AC135,AC135)&gt;=2,0,1))</f>
        <v>0</v>
      </c>
      <c r="AE135" s="5" t="str">
        <f t="shared" si="20"/>
        <v>＠</v>
      </c>
      <c r="AF135" s="5">
        <f>IF(AE135="＠",0,IF(COUNTIF($AE$10:AE135,AE135)&gt;=2,0,1))</f>
        <v>0</v>
      </c>
      <c r="AG135" s="5" t="str">
        <f t="shared" si="21"/>
        <v>＠</v>
      </c>
      <c r="AH135" s="5">
        <f>IF(AG135="＠",0,IF(COUNTIF($AG$10:AG135,AG135)&gt;=2,0,1))</f>
        <v>0</v>
      </c>
      <c r="AI135" s="5" t="str">
        <f t="shared" si="22"/>
        <v>＠</v>
      </c>
      <c r="AJ135" s="5">
        <f>IF(AI135="＠",0,IF(COUNTIF($AI$10:AI135,AI135)&gt;=2,0,1))</f>
        <v>0</v>
      </c>
      <c r="AK135" s="11"/>
    </row>
    <row r="136" spans="1:37" ht="21.95" customHeight="1">
      <c r="A136" s="3">
        <f t="shared" si="23"/>
        <v>1</v>
      </c>
      <c r="B136" s="3">
        <f t="shared" si="12"/>
        <v>0</v>
      </c>
      <c r="C136" s="118">
        <v>127</v>
      </c>
      <c r="D136" s="111"/>
      <c r="E136" s="112"/>
      <c r="F136" s="113"/>
      <c r="G136" s="115"/>
      <c r="H136" s="115"/>
      <c r="I136" s="111"/>
      <c r="J136" s="116"/>
      <c r="K136" s="111"/>
      <c r="L136" s="114"/>
      <c r="M136" s="111"/>
      <c r="N136" s="114"/>
      <c r="O136" s="115"/>
      <c r="P136" s="115"/>
      <c r="Q136" s="7"/>
      <c r="R136" s="5" t="str">
        <f t="shared" si="13"/>
        <v/>
      </c>
      <c r="S136" s="5" t="str">
        <f t="shared" si="14"/>
        <v/>
      </c>
      <c r="T136" s="7"/>
      <c r="U136" s="5" t="str">
        <f t="shared" si="15"/>
        <v>0</v>
      </c>
      <c r="V136" s="7"/>
      <c r="W136" s="5" t="str">
        <f t="shared" si="16"/>
        <v/>
      </c>
      <c r="X136" s="5" t="str">
        <f t="shared" si="17"/>
        <v/>
      </c>
      <c r="Y136" s="5" t="str">
        <f t="shared" si="18"/>
        <v/>
      </c>
      <c r="Z136" s="7"/>
      <c r="AC136" s="5" t="str">
        <f t="shared" si="19"/>
        <v>＠</v>
      </c>
      <c r="AD136" s="5">
        <f>IF(AC136="＠",0,IF(COUNTIF($AC$10:AC136,AC136)&gt;=2,0,1))</f>
        <v>0</v>
      </c>
      <c r="AE136" s="5" t="str">
        <f t="shared" si="20"/>
        <v>＠</v>
      </c>
      <c r="AF136" s="5">
        <f>IF(AE136="＠",0,IF(COUNTIF($AE$10:AE136,AE136)&gt;=2,0,1))</f>
        <v>0</v>
      </c>
      <c r="AG136" s="5" t="str">
        <f t="shared" si="21"/>
        <v>＠</v>
      </c>
      <c r="AH136" s="5">
        <f>IF(AG136="＠",0,IF(COUNTIF($AG$10:AG136,AG136)&gt;=2,0,1))</f>
        <v>0</v>
      </c>
      <c r="AI136" s="5" t="str">
        <f t="shared" si="22"/>
        <v>＠</v>
      </c>
      <c r="AJ136" s="5">
        <f>IF(AI136="＠",0,IF(COUNTIF($AI$10:AI136,AI136)&gt;=2,0,1))</f>
        <v>0</v>
      </c>
      <c r="AK136" s="11"/>
    </row>
    <row r="137" spans="1:37" ht="21.95" customHeight="1">
      <c r="A137" s="3">
        <f t="shared" si="23"/>
        <v>1</v>
      </c>
      <c r="B137" s="3">
        <f t="shared" si="12"/>
        <v>0</v>
      </c>
      <c r="C137" s="118">
        <v>128</v>
      </c>
      <c r="D137" s="111"/>
      <c r="E137" s="112"/>
      <c r="F137" s="113"/>
      <c r="G137" s="115"/>
      <c r="H137" s="115"/>
      <c r="I137" s="111"/>
      <c r="J137" s="116"/>
      <c r="K137" s="111"/>
      <c r="L137" s="114"/>
      <c r="M137" s="111"/>
      <c r="N137" s="114"/>
      <c r="O137" s="115"/>
      <c r="P137" s="115"/>
      <c r="Q137" s="7"/>
      <c r="R137" s="5" t="str">
        <f t="shared" si="13"/>
        <v/>
      </c>
      <c r="S137" s="5" t="str">
        <f t="shared" si="14"/>
        <v/>
      </c>
      <c r="T137" s="7"/>
      <c r="U137" s="5" t="str">
        <f t="shared" si="15"/>
        <v>0</v>
      </c>
      <c r="V137" s="7"/>
      <c r="W137" s="5" t="str">
        <f t="shared" si="16"/>
        <v/>
      </c>
      <c r="X137" s="5" t="str">
        <f t="shared" si="17"/>
        <v/>
      </c>
      <c r="Y137" s="5" t="str">
        <f t="shared" si="18"/>
        <v/>
      </c>
      <c r="Z137" s="7"/>
      <c r="AC137" s="5" t="str">
        <f t="shared" si="19"/>
        <v>＠</v>
      </c>
      <c r="AD137" s="5">
        <f>IF(AC137="＠",0,IF(COUNTIF($AC$10:AC137,AC137)&gt;=2,0,1))</f>
        <v>0</v>
      </c>
      <c r="AE137" s="5" t="str">
        <f t="shared" si="20"/>
        <v>＠</v>
      </c>
      <c r="AF137" s="5">
        <f>IF(AE137="＠",0,IF(COUNTIF($AE$10:AE137,AE137)&gt;=2,0,1))</f>
        <v>0</v>
      </c>
      <c r="AG137" s="5" t="str">
        <f t="shared" si="21"/>
        <v>＠</v>
      </c>
      <c r="AH137" s="5">
        <f>IF(AG137="＠",0,IF(COUNTIF($AG$10:AG137,AG137)&gt;=2,0,1))</f>
        <v>0</v>
      </c>
      <c r="AI137" s="5" t="str">
        <f t="shared" si="22"/>
        <v>＠</v>
      </c>
      <c r="AJ137" s="5">
        <f>IF(AI137="＠",0,IF(COUNTIF($AI$10:AI137,AI137)&gt;=2,0,1))</f>
        <v>0</v>
      </c>
      <c r="AK137" s="11"/>
    </row>
    <row r="138" spans="1:37" ht="21.95" customHeight="1">
      <c r="A138" s="3">
        <f t="shared" si="23"/>
        <v>1</v>
      </c>
      <c r="B138" s="3">
        <f t="shared" si="12"/>
        <v>0</v>
      </c>
      <c r="C138" s="118">
        <v>129</v>
      </c>
      <c r="D138" s="111"/>
      <c r="E138" s="112"/>
      <c r="F138" s="113"/>
      <c r="G138" s="115"/>
      <c r="H138" s="115"/>
      <c r="I138" s="111"/>
      <c r="J138" s="116"/>
      <c r="K138" s="111"/>
      <c r="L138" s="114"/>
      <c r="M138" s="111"/>
      <c r="N138" s="114"/>
      <c r="O138" s="115"/>
      <c r="P138" s="115"/>
      <c r="Q138" s="7"/>
      <c r="R138" s="5" t="str">
        <f t="shared" si="13"/>
        <v/>
      </c>
      <c r="S138" s="5" t="str">
        <f t="shared" si="14"/>
        <v/>
      </c>
      <c r="T138" s="7"/>
      <c r="U138" s="5" t="str">
        <f t="shared" si="15"/>
        <v>0</v>
      </c>
      <c r="V138" s="7"/>
      <c r="W138" s="5" t="str">
        <f t="shared" si="16"/>
        <v/>
      </c>
      <c r="X138" s="5" t="str">
        <f t="shared" si="17"/>
        <v/>
      </c>
      <c r="Y138" s="5" t="str">
        <f t="shared" si="18"/>
        <v/>
      </c>
      <c r="Z138" s="7"/>
      <c r="AC138" s="5" t="str">
        <f t="shared" si="19"/>
        <v>＠</v>
      </c>
      <c r="AD138" s="5">
        <f>IF(AC138="＠",0,IF(COUNTIF($AC$10:AC138,AC138)&gt;=2,0,1))</f>
        <v>0</v>
      </c>
      <c r="AE138" s="5" t="str">
        <f t="shared" si="20"/>
        <v>＠</v>
      </c>
      <c r="AF138" s="5">
        <f>IF(AE138="＠",0,IF(COUNTIF($AE$10:AE138,AE138)&gt;=2,0,1))</f>
        <v>0</v>
      </c>
      <c r="AG138" s="5" t="str">
        <f t="shared" si="21"/>
        <v>＠</v>
      </c>
      <c r="AH138" s="5">
        <f>IF(AG138="＠",0,IF(COUNTIF($AG$10:AG138,AG138)&gt;=2,0,1))</f>
        <v>0</v>
      </c>
      <c r="AI138" s="5" t="str">
        <f t="shared" si="22"/>
        <v>＠</v>
      </c>
      <c r="AJ138" s="5">
        <f>IF(AI138="＠",0,IF(COUNTIF($AI$10:AI138,AI138)&gt;=2,0,1))</f>
        <v>0</v>
      </c>
      <c r="AK138" s="11"/>
    </row>
    <row r="139" spans="1:37" ht="21.95" customHeight="1">
      <c r="A139" s="3">
        <f t="shared" si="23"/>
        <v>1</v>
      </c>
      <c r="B139" s="3">
        <f t="shared" ref="B139:B202" si="24">J139</f>
        <v>0</v>
      </c>
      <c r="C139" s="118">
        <v>130</v>
      </c>
      <c r="D139" s="111"/>
      <c r="E139" s="112"/>
      <c r="F139" s="113"/>
      <c r="G139" s="115"/>
      <c r="H139" s="115"/>
      <c r="I139" s="111"/>
      <c r="J139" s="116"/>
      <c r="K139" s="111"/>
      <c r="L139" s="114"/>
      <c r="M139" s="111"/>
      <c r="N139" s="114"/>
      <c r="O139" s="115"/>
      <c r="P139" s="115"/>
      <c r="Q139" s="7"/>
      <c r="R139" s="5" t="str">
        <f t="shared" ref="R139:R202" si="25">D139&amp;K139</f>
        <v/>
      </c>
      <c r="S139" s="5" t="str">
        <f t="shared" ref="S139:S202" si="26">D139&amp;M139</f>
        <v/>
      </c>
      <c r="T139" s="7"/>
      <c r="U139" s="5" t="str">
        <f t="shared" ref="U139:U202" si="27">D139&amp;J139&amp;COUNTA(K139,M139)</f>
        <v>0</v>
      </c>
      <c r="V139" s="7"/>
      <c r="W139" s="5" t="str">
        <f t="shared" ref="W139:W202" si="28">O139&amp;J139</f>
        <v/>
      </c>
      <c r="X139" s="5" t="str">
        <f t="shared" ref="X139:X202" si="29">P139&amp;J139</f>
        <v/>
      </c>
      <c r="Y139" s="5" t="str">
        <f t="shared" ref="Y139:Y202" si="30">J139&amp;D139</f>
        <v/>
      </c>
      <c r="Z139" s="7"/>
      <c r="AC139" s="5" t="str">
        <f t="shared" ref="AC139:AC202" si="31">IF(O139="男400mR",J139,"＠")</f>
        <v>＠</v>
      </c>
      <c r="AD139" s="5">
        <f>IF(AC139="＠",0,IF(COUNTIF($AC$10:AC139,AC139)&gt;=2,0,1))</f>
        <v>0</v>
      </c>
      <c r="AE139" s="5" t="str">
        <f t="shared" ref="AE139:AE202" si="32">IF(O139="女400mR",J139,"＠")</f>
        <v>＠</v>
      </c>
      <c r="AF139" s="5">
        <f>IF(AE139="＠",0,IF(COUNTIF($AE$10:AE139,AE139)&gt;=2,0,1))</f>
        <v>0</v>
      </c>
      <c r="AG139" s="5" t="str">
        <f t="shared" ref="AG139:AG202" si="33">IF(P139="男1600mR",J139,"＠")</f>
        <v>＠</v>
      </c>
      <c r="AH139" s="5">
        <f>IF(AG139="＠",0,IF(COUNTIF($AG$10:AG139,AG139)&gt;=2,0,1))</f>
        <v>0</v>
      </c>
      <c r="AI139" s="5" t="str">
        <f t="shared" ref="AI139:AI202" si="34">IF(P139="女1600mR",J139,"＠")</f>
        <v>＠</v>
      </c>
      <c r="AJ139" s="5">
        <f>IF(AI139="＠",0,IF(COUNTIF($AI$10:AI139,AI139)&gt;=2,0,1))</f>
        <v>0</v>
      </c>
      <c r="AK139" s="11"/>
    </row>
    <row r="140" spans="1:37" ht="21.95" customHeight="1">
      <c r="A140" s="3">
        <f t="shared" ref="A140:A203" si="35">IF(J140=J139,A139,A139+1)</f>
        <v>1</v>
      </c>
      <c r="B140" s="3">
        <f t="shared" si="24"/>
        <v>0</v>
      </c>
      <c r="C140" s="118">
        <v>131</v>
      </c>
      <c r="D140" s="111"/>
      <c r="E140" s="112"/>
      <c r="F140" s="113"/>
      <c r="G140" s="115"/>
      <c r="H140" s="115"/>
      <c r="I140" s="111"/>
      <c r="J140" s="116"/>
      <c r="K140" s="111"/>
      <c r="L140" s="114"/>
      <c r="M140" s="111"/>
      <c r="N140" s="114"/>
      <c r="O140" s="115"/>
      <c r="P140" s="115"/>
      <c r="Q140" s="7"/>
      <c r="R140" s="5" t="str">
        <f t="shared" si="25"/>
        <v/>
      </c>
      <c r="S140" s="5" t="str">
        <f t="shared" si="26"/>
        <v/>
      </c>
      <c r="T140" s="7"/>
      <c r="U140" s="5" t="str">
        <f t="shared" si="27"/>
        <v>0</v>
      </c>
      <c r="V140" s="7"/>
      <c r="W140" s="5" t="str">
        <f t="shared" si="28"/>
        <v/>
      </c>
      <c r="X140" s="5" t="str">
        <f t="shared" si="29"/>
        <v/>
      </c>
      <c r="Y140" s="5" t="str">
        <f t="shared" si="30"/>
        <v/>
      </c>
      <c r="Z140" s="7"/>
      <c r="AC140" s="5" t="str">
        <f t="shared" si="31"/>
        <v>＠</v>
      </c>
      <c r="AD140" s="5">
        <f>IF(AC140="＠",0,IF(COUNTIF($AC$10:AC140,AC140)&gt;=2,0,1))</f>
        <v>0</v>
      </c>
      <c r="AE140" s="5" t="str">
        <f t="shared" si="32"/>
        <v>＠</v>
      </c>
      <c r="AF140" s="5">
        <f>IF(AE140="＠",0,IF(COUNTIF($AE$10:AE140,AE140)&gt;=2,0,1))</f>
        <v>0</v>
      </c>
      <c r="AG140" s="5" t="str">
        <f t="shared" si="33"/>
        <v>＠</v>
      </c>
      <c r="AH140" s="5">
        <f>IF(AG140="＠",0,IF(COUNTIF($AG$10:AG140,AG140)&gt;=2,0,1))</f>
        <v>0</v>
      </c>
      <c r="AI140" s="5" t="str">
        <f t="shared" si="34"/>
        <v>＠</v>
      </c>
      <c r="AJ140" s="5">
        <f>IF(AI140="＠",0,IF(COUNTIF($AI$10:AI140,AI140)&gt;=2,0,1))</f>
        <v>0</v>
      </c>
      <c r="AK140" s="11"/>
    </row>
    <row r="141" spans="1:37" ht="21.95" customHeight="1">
      <c r="A141" s="3">
        <f t="shared" si="35"/>
        <v>1</v>
      </c>
      <c r="B141" s="3">
        <f t="shared" si="24"/>
        <v>0</v>
      </c>
      <c r="C141" s="118">
        <v>132</v>
      </c>
      <c r="D141" s="111"/>
      <c r="E141" s="112"/>
      <c r="F141" s="113"/>
      <c r="G141" s="115"/>
      <c r="H141" s="115"/>
      <c r="I141" s="111"/>
      <c r="J141" s="116"/>
      <c r="K141" s="111"/>
      <c r="L141" s="114"/>
      <c r="M141" s="111"/>
      <c r="N141" s="114"/>
      <c r="O141" s="115"/>
      <c r="P141" s="115"/>
      <c r="Q141" s="7"/>
      <c r="R141" s="5" t="str">
        <f t="shared" si="25"/>
        <v/>
      </c>
      <c r="S141" s="5" t="str">
        <f t="shared" si="26"/>
        <v/>
      </c>
      <c r="T141" s="7"/>
      <c r="U141" s="5" t="str">
        <f t="shared" si="27"/>
        <v>0</v>
      </c>
      <c r="V141" s="7"/>
      <c r="W141" s="5" t="str">
        <f t="shared" si="28"/>
        <v/>
      </c>
      <c r="X141" s="5" t="str">
        <f t="shared" si="29"/>
        <v/>
      </c>
      <c r="Y141" s="5" t="str">
        <f t="shared" si="30"/>
        <v/>
      </c>
      <c r="Z141" s="7"/>
      <c r="AC141" s="5" t="str">
        <f t="shared" si="31"/>
        <v>＠</v>
      </c>
      <c r="AD141" s="5">
        <f>IF(AC141="＠",0,IF(COUNTIF($AC$10:AC141,AC141)&gt;=2,0,1))</f>
        <v>0</v>
      </c>
      <c r="AE141" s="5" t="str">
        <f t="shared" si="32"/>
        <v>＠</v>
      </c>
      <c r="AF141" s="5">
        <f>IF(AE141="＠",0,IF(COUNTIF($AE$10:AE141,AE141)&gt;=2,0,1))</f>
        <v>0</v>
      </c>
      <c r="AG141" s="5" t="str">
        <f t="shared" si="33"/>
        <v>＠</v>
      </c>
      <c r="AH141" s="5">
        <f>IF(AG141="＠",0,IF(COUNTIF($AG$10:AG141,AG141)&gt;=2,0,1))</f>
        <v>0</v>
      </c>
      <c r="AI141" s="5" t="str">
        <f t="shared" si="34"/>
        <v>＠</v>
      </c>
      <c r="AJ141" s="5">
        <f>IF(AI141="＠",0,IF(COUNTIF($AI$10:AI141,AI141)&gt;=2,0,1))</f>
        <v>0</v>
      </c>
      <c r="AK141" s="11"/>
    </row>
    <row r="142" spans="1:37" ht="21.95" customHeight="1">
      <c r="A142" s="3">
        <f t="shared" si="35"/>
        <v>1</v>
      </c>
      <c r="B142" s="3">
        <f t="shared" si="24"/>
        <v>0</v>
      </c>
      <c r="C142" s="118">
        <v>133</v>
      </c>
      <c r="D142" s="111"/>
      <c r="E142" s="112"/>
      <c r="F142" s="113"/>
      <c r="G142" s="115"/>
      <c r="H142" s="115"/>
      <c r="I142" s="111"/>
      <c r="J142" s="116"/>
      <c r="K142" s="111"/>
      <c r="L142" s="114"/>
      <c r="M142" s="111"/>
      <c r="N142" s="114"/>
      <c r="O142" s="115"/>
      <c r="P142" s="115"/>
      <c r="Q142" s="7"/>
      <c r="R142" s="5" t="str">
        <f t="shared" si="25"/>
        <v/>
      </c>
      <c r="S142" s="5" t="str">
        <f t="shared" si="26"/>
        <v/>
      </c>
      <c r="T142" s="7"/>
      <c r="U142" s="5" t="str">
        <f t="shared" si="27"/>
        <v>0</v>
      </c>
      <c r="V142" s="7"/>
      <c r="W142" s="5" t="str">
        <f t="shared" si="28"/>
        <v/>
      </c>
      <c r="X142" s="5" t="str">
        <f t="shared" si="29"/>
        <v/>
      </c>
      <c r="Y142" s="5" t="str">
        <f t="shared" si="30"/>
        <v/>
      </c>
      <c r="Z142" s="7"/>
      <c r="AC142" s="5" t="str">
        <f t="shared" si="31"/>
        <v>＠</v>
      </c>
      <c r="AD142" s="5">
        <f>IF(AC142="＠",0,IF(COUNTIF($AC$10:AC142,AC142)&gt;=2,0,1))</f>
        <v>0</v>
      </c>
      <c r="AE142" s="5" t="str">
        <f t="shared" si="32"/>
        <v>＠</v>
      </c>
      <c r="AF142" s="5">
        <f>IF(AE142="＠",0,IF(COUNTIF($AE$10:AE142,AE142)&gt;=2,0,1))</f>
        <v>0</v>
      </c>
      <c r="AG142" s="5" t="str">
        <f t="shared" si="33"/>
        <v>＠</v>
      </c>
      <c r="AH142" s="5">
        <f>IF(AG142="＠",0,IF(COUNTIF($AG$10:AG142,AG142)&gt;=2,0,1))</f>
        <v>0</v>
      </c>
      <c r="AI142" s="5" t="str">
        <f t="shared" si="34"/>
        <v>＠</v>
      </c>
      <c r="AJ142" s="5">
        <f>IF(AI142="＠",0,IF(COUNTIF($AI$10:AI142,AI142)&gt;=2,0,1))</f>
        <v>0</v>
      </c>
      <c r="AK142" s="11"/>
    </row>
    <row r="143" spans="1:37" ht="21.95" customHeight="1">
      <c r="A143" s="3">
        <f t="shared" si="35"/>
        <v>1</v>
      </c>
      <c r="B143" s="3">
        <f t="shared" si="24"/>
        <v>0</v>
      </c>
      <c r="C143" s="118">
        <v>134</v>
      </c>
      <c r="D143" s="111"/>
      <c r="E143" s="112"/>
      <c r="F143" s="113"/>
      <c r="G143" s="115"/>
      <c r="H143" s="115"/>
      <c r="I143" s="111"/>
      <c r="J143" s="116"/>
      <c r="K143" s="111"/>
      <c r="L143" s="114"/>
      <c r="M143" s="111"/>
      <c r="N143" s="114"/>
      <c r="O143" s="115"/>
      <c r="P143" s="115"/>
      <c r="Q143" s="7"/>
      <c r="R143" s="5" t="str">
        <f t="shared" si="25"/>
        <v/>
      </c>
      <c r="S143" s="5" t="str">
        <f t="shared" si="26"/>
        <v/>
      </c>
      <c r="T143" s="7"/>
      <c r="U143" s="5" t="str">
        <f t="shared" si="27"/>
        <v>0</v>
      </c>
      <c r="V143" s="7"/>
      <c r="W143" s="5" t="str">
        <f t="shared" si="28"/>
        <v/>
      </c>
      <c r="X143" s="5" t="str">
        <f t="shared" si="29"/>
        <v/>
      </c>
      <c r="Y143" s="5" t="str">
        <f t="shared" si="30"/>
        <v/>
      </c>
      <c r="Z143" s="7"/>
      <c r="AC143" s="5" t="str">
        <f t="shared" si="31"/>
        <v>＠</v>
      </c>
      <c r="AD143" s="5">
        <f>IF(AC143="＠",0,IF(COUNTIF($AC$10:AC143,AC143)&gt;=2,0,1))</f>
        <v>0</v>
      </c>
      <c r="AE143" s="5" t="str">
        <f t="shared" si="32"/>
        <v>＠</v>
      </c>
      <c r="AF143" s="5">
        <f>IF(AE143="＠",0,IF(COUNTIF($AE$10:AE143,AE143)&gt;=2,0,1))</f>
        <v>0</v>
      </c>
      <c r="AG143" s="5" t="str">
        <f t="shared" si="33"/>
        <v>＠</v>
      </c>
      <c r="AH143" s="5">
        <f>IF(AG143="＠",0,IF(COUNTIF($AG$10:AG143,AG143)&gt;=2,0,1))</f>
        <v>0</v>
      </c>
      <c r="AI143" s="5" t="str">
        <f t="shared" si="34"/>
        <v>＠</v>
      </c>
      <c r="AJ143" s="5">
        <f>IF(AI143="＠",0,IF(COUNTIF($AI$10:AI143,AI143)&gt;=2,0,1))</f>
        <v>0</v>
      </c>
      <c r="AK143" s="11"/>
    </row>
    <row r="144" spans="1:37" ht="21.95" customHeight="1">
      <c r="A144" s="3">
        <f t="shared" si="35"/>
        <v>1</v>
      </c>
      <c r="B144" s="3">
        <f t="shared" si="24"/>
        <v>0</v>
      </c>
      <c r="C144" s="118">
        <v>135</v>
      </c>
      <c r="D144" s="111"/>
      <c r="E144" s="112"/>
      <c r="F144" s="113"/>
      <c r="G144" s="115"/>
      <c r="H144" s="115"/>
      <c r="I144" s="111"/>
      <c r="J144" s="116"/>
      <c r="K144" s="111"/>
      <c r="L144" s="114"/>
      <c r="M144" s="111"/>
      <c r="N144" s="114"/>
      <c r="O144" s="115"/>
      <c r="P144" s="115"/>
      <c r="Q144" s="7"/>
      <c r="R144" s="5" t="str">
        <f t="shared" si="25"/>
        <v/>
      </c>
      <c r="S144" s="5" t="str">
        <f t="shared" si="26"/>
        <v/>
      </c>
      <c r="T144" s="7"/>
      <c r="U144" s="5" t="str">
        <f t="shared" si="27"/>
        <v>0</v>
      </c>
      <c r="V144" s="7"/>
      <c r="W144" s="5" t="str">
        <f t="shared" si="28"/>
        <v/>
      </c>
      <c r="X144" s="5" t="str">
        <f t="shared" si="29"/>
        <v/>
      </c>
      <c r="Y144" s="5" t="str">
        <f t="shared" si="30"/>
        <v/>
      </c>
      <c r="Z144" s="7"/>
      <c r="AC144" s="5" t="str">
        <f t="shared" si="31"/>
        <v>＠</v>
      </c>
      <c r="AD144" s="5">
        <f>IF(AC144="＠",0,IF(COUNTIF($AC$10:AC144,AC144)&gt;=2,0,1))</f>
        <v>0</v>
      </c>
      <c r="AE144" s="5" t="str">
        <f t="shared" si="32"/>
        <v>＠</v>
      </c>
      <c r="AF144" s="5">
        <f>IF(AE144="＠",0,IF(COUNTIF($AE$10:AE144,AE144)&gt;=2,0,1))</f>
        <v>0</v>
      </c>
      <c r="AG144" s="5" t="str">
        <f t="shared" si="33"/>
        <v>＠</v>
      </c>
      <c r="AH144" s="5">
        <f>IF(AG144="＠",0,IF(COUNTIF($AG$10:AG144,AG144)&gt;=2,0,1))</f>
        <v>0</v>
      </c>
      <c r="AI144" s="5" t="str">
        <f t="shared" si="34"/>
        <v>＠</v>
      </c>
      <c r="AJ144" s="5">
        <f>IF(AI144="＠",0,IF(COUNTIF($AI$10:AI144,AI144)&gt;=2,0,1))</f>
        <v>0</v>
      </c>
      <c r="AK144" s="11"/>
    </row>
    <row r="145" spans="1:37" ht="21.95" customHeight="1">
      <c r="A145" s="3">
        <f t="shared" si="35"/>
        <v>1</v>
      </c>
      <c r="B145" s="3">
        <f t="shared" si="24"/>
        <v>0</v>
      </c>
      <c r="C145" s="118">
        <v>136</v>
      </c>
      <c r="D145" s="111"/>
      <c r="E145" s="112"/>
      <c r="F145" s="113"/>
      <c r="G145" s="115"/>
      <c r="H145" s="115"/>
      <c r="I145" s="111"/>
      <c r="J145" s="116"/>
      <c r="K145" s="111"/>
      <c r="L145" s="114"/>
      <c r="M145" s="111"/>
      <c r="N145" s="114"/>
      <c r="O145" s="115"/>
      <c r="P145" s="115"/>
      <c r="Q145" s="7"/>
      <c r="R145" s="5" t="str">
        <f t="shared" si="25"/>
        <v/>
      </c>
      <c r="S145" s="5" t="str">
        <f t="shared" si="26"/>
        <v/>
      </c>
      <c r="T145" s="7"/>
      <c r="U145" s="5" t="str">
        <f t="shared" si="27"/>
        <v>0</v>
      </c>
      <c r="V145" s="7"/>
      <c r="W145" s="5" t="str">
        <f t="shared" si="28"/>
        <v/>
      </c>
      <c r="X145" s="5" t="str">
        <f t="shared" si="29"/>
        <v/>
      </c>
      <c r="Y145" s="5" t="str">
        <f t="shared" si="30"/>
        <v/>
      </c>
      <c r="Z145" s="7"/>
      <c r="AC145" s="5" t="str">
        <f t="shared" si="31"/>
        <v>＠</v>
      </c>
      <c r="AD145" s="5">
        <f>IF(AC145="＠",0,IF(COUNTIF($AC$10:AC145,AC145)&gt;=2,0,1))</f>
        <v>0</v>
      </c>
      <c r="AE145" s="5" t="str">
        <f t="shared" si="32"/>
        <v>＠</v>
      </c>
      <c r="AF145" s="5">
        <f>IF(AE145="＠",0,IF(COUNTIF($AE$10:AE145,AE145)&gt;=2,0,1))</f>
        <v>0</v>
      </c>
      <c r="AG145" s="5" t="str">
        <f t="shared" si="33"/>
        <v>＠</v>
      </c>
      <c r="AH145" s="5">
        <f>IF(AG145="＠",0,IF(COUNTIF($AG$10:AG145,AG145)&gt;=2,0,1))</f>
        <v>0</v>
      </c>
      <c r="AI145" s="5" t="str">
        <f t="shared" si="34"/>
        <v>＠</v>
      </c>
      <c r="AJ145" s="5">
        <f>IF(AI145="＠",0,IF(COUNTIF($AI$10:AI145,AI145)&gt;=2,0,1))</f>
        <v>0</v>
      </c>
      <c r="AK145" s="11"/>
    </row>
    <row r="146" spans="1:37" ht="21.95" customHeight="1">
      <c r="A146" s="3">
        <f t="shared" si="35"/>
        <v>1</v>
      </c>
      <c r="B146" s="3">
        <f t="shared" si="24"/>
        <v>0</v>
      </c>
      <c r="C146" s="118">
        <v>137</v>
      </c>
      <c r="D146" s="111"/>
      <c r="E146" s="112"/>
      <c r="F146" s="113"/>
      <c r="G146" s="115"/>
      <c r="H146" s="115"/>
      <c r="I146" s="111"/>
      <c r="J146" s="116"/>
      <c r="K146" s="111"/>
      <c r="L146" s="114"/>
      <c r="M146" s="111"/>
      <c r="N146" s="114"/>
      <c r="O146" s="115"/>
      <c r="P146" s="115"/>
      <c r="Q146" s="7"/>
      <c r="R146" s="5" t="str">
        <f t="shared" si="25"/>
        <v/>
      </c>
      <c r="S146" s="5" t="str">
        <f t="shared" si="26"/>
        <v/>
      </c>
      <c r="T146" s="7"/>
      <c r="U146" s="5" t="str">
        <f t="shared" si="27"/>
        <v>0</v>
      </c>
      <c r="V146" s="7"/>
      <c r="W146" s="5" t="str">
        <f t="shared" si="28"/>
        <v/>
      </c>
      <c r="X146" s="5" t="str">
        <f t="shared" si="29"/>
        <v/>
      </c>
      <c r="Y146" s="5" t="str">
        <f t="shared" si="30"/>
        <v/>
      </c>
      <c r="Z146" s="7"/>
      <c r="AC146" s="5" t="str">
        <f t="shared" si="31"/>
        <v>＠</v>
      </c>
      <c r="AD146" s="5">
        <f>IF(AC146="＠",0,IF(COUNTIF($AC$10:AC146,AC146)&gt;=2,0,1))</f>
        <v>0</v>
      </c>
      <c r="AE146" s="5" t="str">
        <f t="shared" si="32"/>
        <v>＠</v>
      </c>
      <c r="AF146" s="5">
        <f>IF(AE146="＠",0,IF(COUNTIF($AE$10:AE146,AE146)&gt;=2,0,1))</f>
        <v>0</v>
      </c>
      <c r="AG146" s="5" t="str">
        <f t="shared" si="33"/>
        <v>＠</v>
      </c>
      <c r="AH146" s="5">
        <f>IF(AG146="＠",0,IF(COUNTIF($AG$10:AG146,AG146)&gt;=2,0,1))</f>
        <v>0</v>
      </c>
      <c r="AI146" s="5" t="str">
        <f t="shared" si="34"/>
        <v>＠</v>
      </c>
      <c r="AJ146" s="5">
        <f>IF(AI146="＠",0,IF(COUNTIF($AI$10:AI146,AI146)&gt;=2,0,1))</f>
        <v>0</v>
      </c>
      <c r="AK146" s="11"/>
    </row>
    <row r="147" spans="1:37" ht="21.95" customHeight="1">
      <c r="A147" s="3">
        <f t="shared" si="35"/>
        <v>1</v>
      </c>
      <c r="B147" s="3">
        <f t="shared" si="24"/>
        <v>0</v>
      </c>
      <c r="C147" s="118">
        <v>138</v>
      </c>
      <c r="D147" s="111"/>
      <c r="E147" s="112"/>
      <c r="F147" s="113"/>
      <c r="G147" s="115"/>
      <c r="H147" s="115"/>
      <c r="I147" s="111"/>
      <c r="J147" s="116"/>
      <c r="K147" s="111"/>
      <c r="L147" s="114"/>
      <c r="M147" s="111"/>
      <c r="N147" s="114"/>
      <c r="O147" s="115"/>
      <c r="P147" s="115"/>
      <c r="Q147" s="7"/>
      <c r="R147" s="5" t="str">
        <f t="shared" si="25"/>
        <v/>
      </c>
      <c r="S147" s="5" t="str">
        <f t="shared" si="26"/>
        <v/>
      </c>
      <c r="T147" s="7"/>
      <c r="U147" s="5" t="str">
        <f t="shared" si="27"/>
        <v>0</v>
      </c>
      <c r="V147" s="7"/>
      <c r="W147" s="5" t="str">
        <f t="shared" si="28"/>
        <v/>
      </c>
      <c r="X147" s="5" t="str">
        <f t="shared" si="29"/>
        <v/>
      </c>
      <c r="Y147" s="5" t="str">
        <f t="shared" si="30"/>
        <v/>
      </c>
      <c r="Z147" s="7"/>
      <c r="AC147" s="5" t="str">
        <f t="shared" si="31"/>
        <v>＠</v>
      </c>
      <c r="AD147" s="5">
        <f>IF(AC147="＠",0,IF(COUNTIF($AC$10:AC147,AC147)&gt;=2,0,1))</f>
        <v>0</v>
      </c>
      <c r="AE147" s="5" t="str">
        <f t="shared" si="32"/>
        <v>＠</v>
      </c>
      <c r="AF147" s="5">
        <f>IF(AE147="＠",0,IF(COUNTIF($AE$10:AE147,AE147)&gt;=2,0,1))</f>
        <v>0</v>
      </c>
      <c r="AG147" s="5" t="str">
        <f t="shared" si="33"/>
        <v>＠</v>
      </c>
      <c r="AH147" s="5">
        <f>IF(AG147="＠",0,IF(COUNTIF($AG$10:AG147,AG147)&gt;=2,0,1))</f>
        <v>0</v>
      </c>
      <c r="AI147" s="5" t="str">
        <f t="shared" si="34"/>
        <v>＠</v>
      </c>
      <c r="AJ147" s="5">
        <f>IF(AI147="＠",0,IF(COUNTIF($AI$10:AI147,AI147)&gt;=2,0,1))</f>
        <v>0</v>
      </c>
      <c r="AK147" s="11"/>
    </row>
    <row r="148" spans="1:37" ht="21.95" customHeight="1">
      <c r="A148" s="3">
        <f t="shared" si="35"/>
        <v>1</v>
      </c>
      <c r="B148" s="3">
        <f t="shared" si="24"/>
        <v>0</v>
      </c>
      <c r="C148" s="118">
        <v>139</v>
      </c>
      <c r="D148" s="111"/>
      <c r="E148" s="112"/>
      <c r="F148" s="113"/>
      <c r="G148" s="115"/>
      <c r="H148" s="115"/>
      <c r="I148" s="111"/>
      <c r="J148" s="116"/>
      <c r="K148" s="111"/>
      <c r="L148" s="114"/>
      <c r="M148" s="111"/>
      <c r="N148" s="114"/>
      <c r="O148" s="115"/>
      <c r="P148" s="115"/>
      <c r="Q148" s="7"/>
      <c r="R148" s="5" t="str">
        <f t="shared" si="25"/>
        <v/>
      </c>
      <c r="S148" s="5" t="str">
        <f t="shared" si="26"/>
        <v/>
      </c>
      <c r="T148" s="7"/>
      <c r="U148" s="5" t="str">
        <f t="shared" si="27"/>
        <v>0</v>
      </c>
      <c r="V148" s="7"/>
      <c r="W148" s="5" t="str">
        <f t="shared" si="28"/>
        <v/>
      </c>
      <c r="X148" s="5" t="str">
        <f t="shared" si="29"/>
        <v/>
      </c>
      <c r="Y148" s="5" t="str">
        <f t="shared" si="30"/>
        <v/>
      </c>
      <c r="Z148" s="7"/>
      <c r="AC148" s="5" t="str">
        <f t="shared" si="31"/>
        <v>＠</v>
      </c>
      <c r="AD148" s="5">
        <f>IF(AC148="＠",0,IF(COUNTIF($AC$10:AC148,AC148)&gt;=2,0,1))</f>
        <v>0</v>
      </c>
      <c r="AE148" s="5" t="str">
        <f t="shared" si="32"/>
        <v>＠</v>
      </c>
      <c r="AF148" s="5">
        <f>IF(AE148="＠",0,IF(COUNTIF($AE$10:AE148,AE148)&gt;=2,0,1))</f>
        <v>0</v>
      </c>
      <c r="AG148" s="5" t="str">
        <f t="shared" si="33"/>
        <v>＠</v>
      </c>
      <c r="AH148" s="5">
        <f>IF(AG148="＠",0,IF(COUNTIF($AG$10:AG148,AG148)&gt;=2,0,1))</f>
        <v>0</v>
      </c>
      <c r="AI148" s="5" t="str">
        <f t="shared" si="34"/>
        <v>＠</v>
      </c>
      <c r="AJ148" s="5">
        <f>IF(AI148="＠",0,IF(COUNTIF($AI$10:AI148,AI148)&gt;=2,0,1))</f>
        <v>0</v>
      </c>
      <c r="AK148" s="11"/>
    </row>
    <row r="149" spans="1:37" ht="21.95" customHeight="1">
      <c r="A149" s="3">
        <f t="shared" si="35"/>
        <v>1</v>
      </c>
      <c r="B149" s="3">
        <f t="shared" si="24"/>
        <v>0</v>
      </c>
      <c r="C149" s="118">
        <v>140</v>
      </c>
      <c r="D149" s="111"/>
      <c r="E149" s="112"/>
      <c r="F149" s="113"/>
      <c r="G149" s="115"/>
      <c r="H149" s="115"/>
      <c r="I149" s="111"/>
      <c r="J149" s="116"/>
      <c r="K149" s="111"/>
      <c r="L149" s="114"/>
      <c r="M149" s="111"/>
      <c r="N149" s="114"/>
      <c r="O149" s="115"/>
      <c r="P149" s="115"/>
      <c r="Q149" s="7"/>
      <c r="R149" s="5" t="str">
        <f t="shared" si="25"/>
        <v/>
      </c>
      <c r="S149" s="5" t="str">
        <f t="shared" si="26"/>
        <v/>
      </c>
      <c r="T149" s="7"/>
      <c r="U149" s="5" t="str">
        <f t="shared" si="27"/>
        <v>0</v>
      </c>
      <c r="V149" s="7"/>
      <c r="W149" s="5" t="str">
        <f t="shared" si="28"/>
        <v/>
      </c>
      <c r="X149" s="5" t="str">
        <f t="shared" si="29"/>
        <v/>
      </c>
      <c r="Y149" s="5" t="str">
        <f t="shared" si="30"/>
        <v/>
      </c>
      <c r="Z149" s="7"/>
      <c r="AC149" s="5" t="str">
        <f t="shared" si="31"/>
        <v>＠</v>
      </c>
      <c r="AD149" s="5">
        <f>IF(AC149="＠",0,IF(COUNTIF($AC$10:AC149,AC149)&gt;=2,0,1))</f>
        <v>0</v>
      </c>
      <c r="AE149" s="5" t="str">
        <f t="shared" si="32"/>
        <v>＠</v>
      </c>
      <c r="AF149" s="5">
        <f>IF(AE149="＠",0,IF(COUNTIF($AE$10:AE149,AE149)&gt;=2,0,1))</f>
        <v>0</v>
      </c>
      <c r="AG149" s="5" t="str">
        <f t="shared" si="33"/>
        <v>＠</v>
      </c>
      <c r="AH149" s="5">
        <f>IF(AG149="＠",0,IF(COUNTIF($AG$10:AG149,AG149)&gt;=2,0,1))</f>
        <v>0</v>
      </c>
      <c r="AI149" s="5" t="str">
        <f t="shared" si="34"/>
        <v>＠</v>
      </c>
      <c r="AJ149" s="5">
        <f>IF(AI149="＠",0,IF(COUNTIF($AI$10:AI149,AI149)&gt;=2,0,1))</f>
        <v>0</v>
      </c>
      <c r="AK149" s="11"/>
    </row>
    <row r="150" spans="1:37" ht="21.95" customHeight="1">
      <c r="A150" s="3">
        <f t="shared" si="35"/>
        <v>1</v>
      </c>
      <c r="B150" s="3">
        <f t="shared" si="24"/>
        <v>0</v>
      </c>
      <c r="C150" s="118">
        <v>141</v>
      </c>
      <c r="D150" s="111"/>
      <c r="E150" s="112"/>
      <c r="F150" s="113"/>
      <c r="G150" s="115"/>
      <c r="H150" s="115"/>
      <c r="I150" s="111"/>
      <c r="J150" s="116"/>
      <c r="K150" s="111"/>
      <c r="L150" s="114"/>
      <c r="M150" s="111"/>
      <c r="N150" s="114"/>
      <c r="O150" s="115"/>
      <c r="P150" s="115"/>
      <c r="Q150" s="7"/>
      <c r="R150" s="5" t="str">
        <f t="shared" si="25"/>
        <v/>
      </c>
      <c r="S150" s="5" t="str">
        <f t="shared" si="26"/>
        <v/>
      </c>
      <c r="T150" s="7"/>
      <c r="U150" s="5" t="str">
        <f t="shared" si="27"/>
        <v>0</v>
      </c>
      <c r="V150" s="7"/>
      <c r="W150" s="5" t="str">
        <f t="shared" si="28"/>
        <v/>
      </c>
      <c r="X150" s="5" t="str">
        <f t="shared" si="29"/>
        <v/>
      </c>
      <c r="Y150" s="5" t="str">
        <f t="shared" si="30"/>
        <v/>
      </c>
      <c r="Z150" s="7"/>
      <c r="AC150" s="5" t="str">
        <f t="shared" si="31"/>
        <v>＠</v>
      </c>
      <c r="AD150" s="5">
        <f>IF(AC150="＠",0,IF(COUNTIF($AC$10:AC150,AC150)&gt;=2,0,1))</f>
        <v>0</v>
      </c>
      <c r="AE150" s="5" t="str">
        <f t="shared" si="32"/>
        <v>＠</v>
      </c>
      <c r="AF150" s="5">
        <f>IF(AE150="＠",0,IF(COUNTIF($AE$10:AE150,AE150)&gt;=2,0,1))</f>
        <v>0</v>
      </c>
      <c r="AG150" s="5" t="str">
        <f t="shared" si="33"/>
        <v>＠</v>
      </c>
      <c r="AH150" s="5">
        <f>IF(AG150="＠",0,IF(COUNTIF($AG$10:AG150,AG150)&gt;=2,0,1))</f>
        <v>0</v>
      </c>
      <c r="AI150" s="5" t="str">
        <f t="shared" si="34"/>
        <v>＠</v>
      </c>
      <c r="AJ150" s="5">
        <f>IF(AI150="＠",0,IF(COUNTIF($AI$10:AI150,AI150)&gt;=2,0,1))</f>
        <v>0</v>
      </c>
      <c r="AK150" s="11"/>
    </row>
    <row r="151" spans="1:37" ht="21.95" customHeight="1">
      <c r="A151" s="3">
        <f t="shared" si="35"/>
        <v>1</v>
      </c>
      <c r="B151" s="3">
        <f t="shared" si="24"/>
        <v>0</v>
      </c>
      <c r="C151" s="118">
        <v>142</v>
      </c>
      <c r="D151" s="111"/>
      <c r="E151" s="112"/>
      <c r="F151" s="113"/>
      <c r="G151" s="115"/>
      <c r="H151" s="115"/>
      <c r="I151" s="111"/>
      <c r="J151" s="116"/>
      <c r="K151" s="111"/>
      <c r="L151" s="114"/>
      <c r="M151" s="111"/>
      <c r="N151" s="114"/>
      <c r="O151" s="115"/>
      <c r="P151" s="115"/>
      <c r="Q151" s="7"/>
      <c r="R151" s="5" t="str">
        <f t="shared" si="25"/>
        <v/>
      </c>
      <c r="S151" s="5" t="str">
        <f t="shared" si="26"/>
        <v/>
      </c>
      <c r="T151" s="7"/>
      <c r="U151" s="5" t="str">
        <f t="shared" si="27"/>
        <v>0</v>
      </c>
      <c r="V151" s="7"/>
      <c r="W151" s="5" t="str">
        <f t="shared" si="28"/>
        <v/>
      </c>
      <c r="X151" s="5" t="str">
        <f t="shared" si="29"/>
        <v/>
      </c>
      <c r="Y151" s="5" t="str">
        <f t="shared" si="30"/>
        <v/>
      </c>
      <c r="Z151" s="7"/>
      <c r="AC151" s="5" t="str">
        <f t="shared" si="31"/>
        <v>＠</v>
      </c>
      <c r="AD151" s="5">
        <f>IF(AC151="＠",0,IF(COUNTIF($AC$10:AC151,AC151)&gt;=2,0,1))</f>
        <v>0</v>
      </c>
      <c r="AE151" s="5" t="str">
        <f t="shared" si="32"/>
        <v>＠</v>
      </c>
      <c r="AF151" s="5">
        <f>IF(AE151="＠",0,IF(COUNTIF($AE$10:AE151,AE151)&gt;=2,0,1))</f>
        <v>0</v>
      </c>
      <c r="AG151" s="5" t="str">
        <f t="shared" si="33"/>
        <v>＠</v>
      </c>
      <c r="AH151" s="5">
        <f>IF(AG151="＠",0,IF(COUNTIF($AG$10:AG151,AG151)&gt;=2,0,1))</f>
        <v>0</v>
      </c>
      <c r="AI151" s="5" t="str">
        <f t="shared" si="34"/>
        <v>＠</v>
      </c>
      <c r="AJ151" s="5">
        <f>IF(AI151="＠",0,IF(COUNTIF($AI$10:AI151,AI151)&gt;=2,0,1))</f>
        <v>0</v>
      </c>
      <c r="AK151" s="11"/>
    </row>
    <row r="152" spans="1:37" ht="21.95" customHeight="1">
      <c r="A152" s="3">
        <f t="shared" si="35"/>
        <v>1</v>
      </c>
      <c r="B152" s="3">
        <f t="shared" si="24"/>
        <v>0</v>
      </c>
      <c r="C152" s="118">
        <v>143</v>
      </c>
      <c r="D152" s="111"/>
      <c r="E152" s="112"/>
      <c r="F152" s="113"/>
      <c r="G152" s="115"/>
      <c r="H152" s="115"/>
      <c r="I152" s="111"/>
      <c r="J152" s="116"/>
      <c r="K152" s="111"/>
      <c r="L152" s="114"/>
      <c r="M152" s="111"/>
      <c r="N152" s="114"/>
      <c r="O152" s="115"/>
      <c r="P152" s="115"/>
      <c r="Q152" s="7"/>
      <c r="R152" s="5" t="str">
        <f t="shared" si="25"/>
        <v/>
      </c>
      <c r="S152" s="5" t="str">
        <f t="shared" si="26"/>
        <v/>
      </c>
      <c r="T152" s="7"/>
      <c r="U152" s="5" t="str">
        <f t="shared" si="27"/>
        <v>0</v>
      </c>
      <c r="V152" s="7"/>
      <c r="W152" s="5" t="str">
        <f t="shared" si="28"/>
        <v/>
      </c>
      <c r="X152" s="5" t="str">
        <f t="shared" si="29"/>
        <v/>
      </c>
      <c r="Y152" s="5" t="str">
        <f t="shared" si="30"/>
        <v/>
      </c>
      <c r="Z152" s="7"/>
      <c r="AC152" s="5" t="str">
        <f t="shared" si="31"/>
        <v>＠</v>
      </c>
      <c r="AD152" s="5">
        <f>IF(AC152="＠",0,IF(COUNTIF($AC$10:AC152,AC152)&gt;=2,0,1))</f>
        <v>0</v>
      </c>
      <c r="AE152" s="5" t="str">
        <f t="shared" si="32"/>
        <v>＠</v>
      </c>
      <c r="AF152" s="5">
        <f>IF(AE152="＠",0,IF(COUNTIF($AE$10:AE152,AE152)&gt;=2,0,1))</f>
        <v>0</v>
      </c>
      <c r="AG152" s="5" t="str">
        <f t="shared" si="33"/>
        <v>＠</v>
      </c>
      <c r="AH152" s="5">
        <f>IF(AG152="＠",0,IF(COUNTIF($AG$10:AG152,AG152)&gt;=2,0,1))</f>
        <v>0</v>
      </c>
      <c r="AI152" s="5" t="str">
        <f t="shared" si="34"/>
        <v>＠</v>
      </c>
      <c r="AJ152" s="5">
        <f>IF(AI152="＠",0,IF(COUNTIF($AI$10:AI152,AI152)&gt;=2,0,1))</f>
        <v>0</v>
      </c>
      <c r="AK152" s="11"/>
    </row>
    <row r="153" spans="1:37" ht="21.95" customHeight="1">
      <c r="A153" s="3">
        <f t="shared" si="35"/>
        <v>1</v>
      </c>
      <c r="B153" s="3">
        <f t="shared" si="24"/>
        <v>0</v>
      </c>
      <c r="C153" s="118">
        <v>144</v>
      </c>
      <c r="D153" s="111"/>
      <c r="E153" s="112"/>
      <c r="F153" s="113"/>
      <c r="G153" s="115"/>
      <c r="H153" s="115"/>
      <c r="I153" s="111"/>
      <c r="J153" s="116"/>
      <c r="K153" s="111"/>
      <c r="L153" s="114"/>
      <c r="M153" s="111"/>
      <c r="N153" s="114"/>
      <c r="O153" s="115"/>
      <c r="P153" s="115"/>
      <c r="Q153" s="7"/>
      <c r="R153" s="5" t="str">
        <f t="shared" si="25"/>
        <v/>
      </c>
      <c r="S153" s="5" t="str">
        <f t="shared" si="26"/>
        <v/>
      </c>
      <c r="T153" s="7"/>
      <c r="U153" s="5" t="str">
        <f t="shared" si="27"/>
        <v>0</v>
      </c>
      <c r="V153" s="7"/>
      <c r="W153" s="5" t="str">
        <f t="shared" si="28"/>
        <v/>
      </c>
      <c r="X153" s="5" t="str">
        <f t="shared" si="29"/>
        <v/>
      </c>
      <c r="Y153" s="5" t="str">
        <f t="shared" si="30"/>
        <v/>
      </c>
      <c r="Z153" s="7"/>
      <c r="AC153" s="5" t="str">
        <f t="shared" si="31"/>
        <v>＠</v>
      </c>
      <c r="AD153" s="5">
        <f>IF(AC153="＠",0,IF(COUNTIF($AC$10:AC153,AC153)&gt;=2,0,1))</f>
        <v>0</v>
      </c>
      <c r="AE153" s="5" t="str">
        <f t="shared" si="32"/>
        <v>＠</v>
      </c>
      <c r="AF153" s="5">
        <f>IF(AE153="＠",0,IF(COUNTIF($AE$10:AE153,AE153)&gt;=2,0,1))</f>
        <v>0</v>
      </c>
      <c r="AG153" s="5" t="str">
        <f t="shared" si="33"/>
        <v>＠</v>
      </c>
      <c r="AH153" s="5">
        <f>IF(AG153="＠",0,IF(COUNTIF($AG$10:AG153,AG153)&gt;=2,0,1))</f>
        <v>0</v>
      </c>
      <c r="AI153" s="5" t="str">
        <f t="shared" si="34"/>
        <v>＠</v>
      </c>
      <c r="AJ153" s="5">
        <f>IF(AI153="＠",0,IF(COUNTIF($AI$10:AI153,AI153)&gt;=2,0,1))</f>
        <v>0</v>
      </c>
      <c r="AK153" s="11"/>
    </row>
    <row r="154" spans="1:37" ht="21.95" customHeight="1">
      <c r="A154" s="3">
        <f t="shared" si="35"/>
        <v>1</v>
      </c>
      <c r="B154" s="3">
        <f t="shared" si="24"/>
        <v>0</v>
      </c>
      <c r="C154" s="118">
        <v>145</v>
      </c>
      <c r="D154" s="111"/>
      <c r="E154" s="112"/>
      <c r="F154" s="113"/>
      <c r="G154" s="115"/>
      <c r="H154" s="115"/>
      <c r="I154" s="111"/>
      <c r="J154" s="116"/>
      <c r="K154" s="111"/>
      <c r="L154" s="114"/>
      <c r="M154" s="111"/>
      <c r="N154" s="114"/>
      <c r="O154" s="115"/>
      <c r="P154" s="115"/>
      <c r="Q154" s="7"/>
      <c r="R154" s="5" t="str">
        <f t="shared" si="25"/>
        <v/>
      </c>
      <c r="S154" s="5" t="str">
        <f t="shared" si="26"/>
        <v/>
      </c>
      <c r="T154" s="7"/>
      <c r="U154" s="5" t="str">
        <f t="shared" si="27"/>
        <v>0</v>
      </c>
      <c r="V154" s="7"/>
      <c r="W154" s="5" t="str">
        <f t="shared" si="28"/>
        <v/>
      </c>
      <c r="X154" s="5" t="str">
        <f t="shared" si="29"/>
        <v/>
      </c>
      <c r="Y154" s="5" t="str">
        <f t="shared" si="30"/>
        <v/>
      </c>
      <c r="Z154" s="7"/>
      <c r="AC154" s="5" t="str">
        <f t="shared" si="31"/>
        <v>＠</v>
      </c>
      <c r="AD154" s="5">
        <f>IF(AC154="＠",0,IF(COUNTIF($AC$10:AC154,AC154)&gt;=2,0,1))</f>
        <v>0</v>
      </c>
      <c r="AE154" s="5" t="str">
        <f t="shared" si="32"/>
        <v>＠</v>
      </c>
      <c r="AF154" s="5">
        <f>IF(AE154="＠",0,IF(COUNTIF($AE$10:AE154,AE154)&gt;=2,0,1))</f>
        <v>0</v>
      </c>
      <c r="AG154" s="5" t="str">
        <f t="shared" si="33"/>
        <v>＠</v>
      </c>
      <c r="AH154" s="5">
        <f>IF(AG154="＠",0,IF(COUNTIF($AG$10:AG154,AG154)&gt;=2,0,1))</f>
        <v>0</v>
      </c>
      <c r="AI154" s="5" t="str">
        <f t="shared" si="34"/>
        <v>＠</v>
      </c>
      <c r="AJ154" s="5">
        <f>IF(AI154="＠",0,IF(COUNTIF($AI$10:AI154,AI154)&gt;=2,0,1))</f>
        <v>0</v>
      </c>
      <c r="AK154" s="11"/>
    </row>
    <row r="155" spans="1:37" ht="21.95" customHeight="1">
      <c r="A155" s="3">
        <f t="shared" si="35"/>
        <v>1</v>
      </c>
      <c r="B155" s="3">
        <f t="shared" si="24"/>
        <v>0</v>
      </c>
      <c r="C155" s="118">
        <v>146</v>
      </c>
      <c r="D155" s="111"/>
      <c r="E155" s="112"/>
      <c r="F155" s="113"/>
      <c r="G155" s="115"/>
      <c r="H155" s="115"/>
      <c r="I155" s="111"/>
      <c r="J155" s="116"/>
      <c r="K155" s="111"/>
      <c r="L155" s="114"/>
      <c r="M155" s="111"/>
      <c r="N155" s="114"/>
      <c r="O155" s="115"/>
      <c r="P155" s="115"/>
      <c r="Q155" s="7"/>
      <c r="R155" s="5" t="str">
        <f t="shared" si="25"/>
        <v/>
      </c>
      <c r="S155" s="5" t="str">
        <f t="shared" si="26"/>
        <v/>
      </c>
      <c r="T155" s="7"/>
      <c r="U155" s="5" t="str">
        <f t="shared" si="27"/>
        <v>0</v>
      </c>
      <c r="V155" s="7"/>
      <c r="W155" s="5" t="str">
        <f t="shared" si="28"/>
        <v/>
      </c>
      <c r="X155" s="5" t="str">
        <f t="shared" si="29"/>
        <v/>
      </c>
      <c r="Y155" s="5" t="str">
        <f t="shared" si="30"/>
        <v/>
      </c>
      <c r="Z155" s="7"/>
      <c r="AC155" s="5" t="str">
        <f t="shared" si="31"/>
        <v>＠</v>
      </c>
      <c r="AD155" s="5">
        <f>IF(AC155="＠",0,IF(COUNTIF($AC$10:AC155,AC155)&gt;=2,0,1))</f>
        <v>0</v>
      </c>
      <c r="AE155" s="5" t="str">
        <f t="shared" si="32"/>
        <v>＠</v>
      </c>
      <c r="AF155" s="5">
        <f>IF(AE155="＠",0,IF(COUNTIF($AE$10:AE155,AE155)&gt;=2,0,1))</f>
        <v>0</v>
      </c>
      <c r="AG155" s="5" t="str">
        <f t="shared" si="33"/>
        <v>＠</v>
      </c>
      <c r="AH155" s="5">
        <f>IF(AG155="＠",0,IF(COUNTIF($AG$10:AG155,AG155)&gt;=2,0,1))</f>
        <v>0</v>
      </c>
      <c r="AI155" s="5" t="str">
        <f t="shared" si="34"/>
        <v>＠</v>
      </c>
      <c r="AJ155" s="5">
        <f>IF(AI155="＠",0,IF(COUNTIF($AI$10:AI155,AI155)&gt;=2,0,1))</f>
        <v>0</v>
      </c>
      <c r="AK155" s="11"/>
    </row>
    <row r="156" spans="1:37" ht="21.95" customHeight="1">
      <c r="A156" s="3">
        <f t="shared" si="35"/>
        <v>1</v>
      </c>
      <c r="B156" s="3">
        <f t="shared" si="24"/>
        <v>0</v>
      </c>
      <c r="C156" s="118">
        <v>147</v>
      </c>
      <c r="D156" s="111"/>
      <c r="E156" s="112"/>
      <c r="F156" s="113"/>
      <c r="G156" s="115"/>
      <c r="H156" s="115"/>
      <c r="I156" s="111"/>
      <c r="J156" s="116"/>
      <c r="K156" s="111"/>
      <c r="L156" s="114"/>
      <c r="M156" s="111"/>
      <c r="N156" s="114"/>
      <c r="O156" s="115"/>
      <c r="P156" s="115"/>
      <c r="Q156" s="7"/>
      <c r="R156" s="5" t="str">
        <f t="shared" si="25"/>
        <v/>
      </c>
      <c r="S156" s="5" t="str">
        <f t="shared" si="26"/>
        <v/>
      </c>
      <c r="T156" s="7"/>
      <c r="U156" s="5" t="str">
        <f t="shared" si="27"/>
        <v>0</v>
      </c>
      <c r="V156" s="7"/>
      <c r="W156" s="5" t="str">
        <f t="shared" si="28"/>
        <v/>
      </c>
      <c r="X156" s="5" t="str">
        <f t="shared" si="29"/>
        <v/>
      </c>
      <c r="Y156" s="5" t="str">
        <f t="shared" si="30"/>
        <v/>
      </c>
      <c r="Z156" s="7"/>
      <c r="AC156" s="5" t="str">
        <f t="shared" si="31"/>
        <v>＠</v>
      </c>
      <c r="AD156" s="5">
        <f>IF(AC156="＠",0,IF(COUNTIF($AC$10:AC156,AC156)&gt;=2,0,1))</f>
        <v>0</v>
      </c>
      <c r="AE156" s="5" t="str">
        <f t="shared" si="32"/>
        <v>＠</v>
      </c>
      <c r="AF156" s="5">
        <f>IF(AE156="＠",0,IF(COUNTIF($AE$10:AE156,AE156)&gt;=2,0,1))</f>
        <v>0</v>
      </c>
      <c r="AG156" s="5" t="str">
        <f t="shared" si="33"/>
        <v>＠</v>
      </c>
      <c r="AH156" s="5">
        <f>IF(AG156="＠",0,IF(COUNTIF($AG$10:AG156,AG156)&gt;=2,0,1))</f>
        <v>0</v>
      </c>
      <c r="AI156" s="5" t="str">
        <f t="shared" si="34"/>
        <v>＠</v>
      </c>
      <c r="AJ156" s="5">
        <f>IF(AI156="＠",0,IF(COUNTIF($AI$10:AI156,AI156)&gt;=2,0,1))</f>
        <v>0</v>
      </c>
      <c r="AK156" s="11"/>
    </row>
    <row r="157" spans="1:37" ht="21.95" customHeight="1">
      <c r="A157" s="3">
        <f t="shared" si="35"/>
        <v>1</v>
      </c>
      <c r="B157" s="3">
        <f t="shared" si="24"/>
        <v>0</v>
      </c>
      <c r="C157" s="118">
        <v>148</v>
      </c>
      <c r="D157" s="111"/>
      <c r="E157" s="112"/>
      <c r="F157" s="113"/>
      <c r="G157" s="115"/>
      <c r="H157" s="115"/>
      <c r="I157" s="111"/>
      <c r="J157" s="116"/>
      <c r="K157" s="111"/>
      <c r="L157" s="114"/>
      <c r="M157" s="111"/>
      <c r="N157" s="114"/>
      <c r="O157" s="115"/>
      <c r="P157" s="115"/>
      <c r="Q157" s="7"/>
      <c r="R157" s="5" t="str">
        <f t="shared" si="25"/>
        <v/>
      </c>
      <c r="S157" s="5" t="str">
        <f t="shared" si="26"/>
        <v/>
      </c>
      <c r="T157" s="7"/>
      <c r="U157" s="5" t="str">
        <f t="shared" si="27"/>
        <v>0</v>
      </c>
      <c r="V157" s="7"/>
      <c r="W157" s="5" t="str">
        <f t="shared" si="28"/>
        <v/>
      </c>
      <c r="X157" s="5" t="str">
        <f t="shared" si="29"/>
        <v/>
      </c>
      <c r="Y157" s="5" t="str">
        <f t="shared" si="30"/>
        <v/>
      </c>
      <c r="Z157" s="7"/>
      <c r="AC157" s="5" t="str">
        <f t="shared" si="31"/>
        <v>＠</v>
      </c>
      <c r="AD157" s="5">
        <f>IF(AC157="＠",0,IF(COUNTIF($AC$10:AC157,AC157)&gt;=2,0,1))</f>
        <v>0</v>
      </c>
      <c r="AE157" s="5" t="str">
        <f t="shared" si="32"/>
        <v>＠</v>
      </c>
      <c r="AF157" s="5">
        <f>IF(AE157="＠",0,IF(COUNTIF($AE$10:AE157,AE157)&gt;=2,0,1))</f>
        <v>0</v>
      </c>
      <c r="AG157" s="5" t="str">
        <f t="shared" si="33"/>
        <v>＠</v>
      </c>
      <c r="AH157" s="5">
        <f>IF(AG157="＠",0,IF(COUNTIF($AG$10:AG157,AG157)&gt;=2,0,1))</f>
        <v>0</v>
      </c>
      <c r="AI157" s="5" t="str">
        <f t="shared" si="34"/>
        <v>＠</v>
      </c>
      <c r="AJ157" s="5">
        <f>IF(AI157="＠",0,IF(COUNTIF($AI$10:AI157,AI157)&gt;=2,0,1))</f>
        <v>0</v>
      </c>
      <c r="AK157" s="11"/>
    </row>
    <row r="158" spans="1:37" ht="21.95" customHeight="1">
      <c r="A158" s="3">
        <f t="shared" si="35"/>
        <v>1</v>
      </c>
      <c r="B158" s="3">
        <f t="shared" si="24"/>
        <v>0</v>
      </c>
      <c r="C158" s="118">
        <v>149</v>
      </c>
      <c r="D158" s="111"/>
      <c r="E158" s="112"/>
      <c r="F158" s="113"/>
      <c r="G158" s="115"/>
      <c r="H158" s="115"/>
      <c r="I158" s="111"/>
      <c r="J158" s="116"/>
      <c r="K158" s="111"/>
      <c r="L158" s="114"/>
      <c r="M158" s="111"/>
      <c r="N158" s="114"/>
      <c r="O158" s="115"/>
      <c r="P158" s="115"/>
      <c r="Q158" s="7"/>
      <c r="R158" s="5" t="str">
        <f t="shared" si="25"/>
        <v/>
      </c>
      <c r="S158" s="5" t="str">
        <f t="shared" si="26"/>
        <v/>
      </c>
      <c r="T158" s="7"/>
      <c r="U158" s="5" t="str">
        <f t="shared" si="27"/>
        <v>0</v>
      </c>
      <c r="V158" s="7"/>
      <c r="W158" s="5" t="str">
        <f t="shared" si="28"/>
        <v/>
      </c>
      <c r="X158" s="5" t="str">
        <f t="shared" si="29"/>
        <v/>
      </c>
      <c r="Y158" s="5" t="str">
        <f t="shared" si="30"/>
        <v/>
      </c>
      <c r="Z158" s="7"/>
      <c r="AC158" s="5" t="str">
        <f t="shared" si="31"/>
        <v>＠</v>
      </c>
      <c r="AD158" s="5">
        <f>IF(AC158="＠",0,IF(COUNTIF($AC$10:AC158,AC158)&gt;=2,0,1))</f>
        <v>0</v>
      </c>
      <c r="AE158" s="5" t="str">
        <f t="shared" si="32"/>
        <v>＠</v>
      </c>
      <c r="AF158" s="5">
        <f>IF(AE158="＠",0,IF(COUNTIF($AE$10:AE158,AE158)&gt;=2,0,1))</f>
        <v>0</v>
      </c>
      <c r="AG158" s="5" t="str">
        <f t="shared" si="33"/>
        <v>＠</v>
      </c>
      <c r="AH158" s="5">
        <f>IF(AG158="＠",0,IF(COUNTIF($AG$10:AG158,AG158)&gt;=2,0,1))</f>
        <v>0</v>
      </c>
      <c r="AI158" s="5" t="str">
        <f t="shared" si="34"/>
        <v>＠</v>
      </c>
      <c r="AJ158" s="5">
        <f>IF(AI158="＠",0,IF(COUNTIF($AI$10:AI158,AI158)&gt;=2,0,1))</f>
        <v>0</v>
      </c>
      <c r="AK158" s="11"/>
    </row>
    <row r="159" spans="1:37" ht="21.95" customHeight="1">
      <c r="A159" s="3">
        <f t="shared" si="35"/>
        <v>1</v>
      </c>
      <c r="B159" s="3">
        <f t="shared" si="24"/>
        <v>0</v>
      </c>
      <c r="C159" s="118">
        <v>150</v>
      </c>
      <c r="D159" s="111"/>
      <c r="E159" s="112"/>
      <c r="F159" s="113"/>
      <c r="G159" s="115"/>
      <c r="H159" s="115"/>
      <c r="I159" s="111"/>
      <c r="J159" s="116"/>
      <c r="K159" s="111"/>
      <c r="L159" s="114"/>
      <c r="M159" s="111"/>
      <c r="N159" s="114"/>
      <c r="O159" s="115"/>
      <c r="P159" s="115"/>
      <c r="Q159" s="7"/>
      <c r="R159" s="5" t="str">
        <f t="shared" si="25"/>
        <v/>
      </c>
      <c r="S159" s="5" t="str">
        <f t="shared" si="26"/>
        <v/>
      </c>
      <c r="T159" s="7"/>
      <c r="U159" s="5" t="str">
        <f t="shared" si="27"/>
        <v>0</v>
      </c>
      <c r="V159" s="7"/>
      <c r="W159" s="5" t="str">
        <f t="shared" si="28"/>
        <v/>
      </c>
      <c r="X159" s="5" t="str">
        <f t="shared" si="29"/>
        <v/>
      </c>
      <c r="Y159" s="5" t="str">
        <f t="shared" si="30"/>
        <v/>
      </c>
      <c r="Z159" s="7"/>
      <c r="AC159" s="5" t="str">
        <f t="shared" si="31"/>
        <v>＠</v>
      </c>
      <c r="AD159" s="5">
        <f>IF(AC159="＠",0,IF(COUNTIF($AC$10:AC159,AC159)&gt;=2,0,1))</f>
        <v>0</v>
      </c>
      <c r="AE159" s="5" t="str">
        <f t="shared" si="32"/>
        <v>＠</v>
      </c>
      <c r="AF159" s="5">
        <f>IF(AE159="＠",0,IF(COUNTIF($AE$10:AE159,AE159)&gt;=2,0,1))</f>
        <v>0</v>
      </c>
      <c r="AG159" s="5" t="str">
        <f t="shared" si="33"/>
        <v>＠</v>
      </c>
      <c r="AH159" s="5">
        <f>IF(AG159="＠",0,IF(COUNTIF($AG$10:AG159,AG159)&gt;=2,0,1))</f>
        <v>0</v>
      </c>
      <c r="AI159" s="5" t="str">
        <f t="shared" si="34"/>
        <v>＠</v>
      </c>
      <c r="AJ159" s="5">
        <f>IF(AI159="＠",0,IF(COUNTIF($AI$10:AI159,AI159)&gt;=2,0,1))</f>
        <v>0</v>
      </c>
      <c r="AK159" s="11"/>
    </row>
    <row r="160" spans="1:37" ht="21.95" customHeight="1">
      <c r="A160" s="3">
        <f t="shared" si="35"/>
        <v>1</v>
      </c>
      <c r="B160" s="3">
        <f t="shared" si="24"/>
        <v>0</v>
      </c>
      <c r="C160" s="118">
        <v>151</v>
      </c>
      <c r="D160" s="111"/>
      <c r="E160" s="112"/>
      <c r="F160" s="113"/>
      <c r="G160" s="115"/>
      <c r="H160" s="115"/>
      <c r="I160" s="111"/>
      <c r="J160" s="116"/>
      <c r="K160" s="111"/>
      <c r="L160" s="114"/>
      <c r="M160" s="111"/>
      <c r="N160" s="114"/>
      <c r="O160" s="115"/>
      <c r="P160" s="115"/>
      <c r="Q160" s="7"/>
      <c r="R160" s="5" t="str">
        <f t="shared" si="25"/>
        <v/>
      </c>
      <c r="S160" s="5" t="str">
        <f t="shared" si="26"/>
        <v/>
      </c>
      <c r="T160" s="7"/>
      <c r="U160" s="5" t="str">
        <f t="shared" si="27"/>
        <v>0</v>
      </c>
      <c r="V160" s="7"/>
      <c r="W160" s="5" t="str">
        <f t="shared" si="28"/>
        <v/>
      </c>
      <c r="X160" s="5" t="str">
        <f t="shared" si="29"/>
        <v/>
      </c>
      <c r="Y160" s="5" t="str">
        <f t="shared" si="30"/>
        <v/>
      </c>
      <c r="Z160" s="7"/>
      <c r="AC160" s="5" t="str">
        <f t="shared" si="31"/>
        <v>＠</v>
      </c>
      <c r="AD160" s="5">
        <f>IF(AC160="＠",0,IF(COUNTIF($AC$10:AC160,AC160)&gt;=2,0,1))</f>
        <v>0</v>
      </c>
      <c r="AE160" s="5" t="str">
        <f t="shared" si="32"/>
        <v>＠</v>
      </c>
      <c r="AF160" s="5">
        <f>IF(AE160="＠",0,IF(COUNTIF($AE$10:AE160,AE160)&gt;=2,0,1))</f>
        <v>0</v>
      </c>
      <c r="AG160" s="5" t="str">
        <f t="shared" si="33"/>
        <v>＠</v>
      </c>
      <c r="AH160" s="5">
        <f>IF(AG160="＠",0,IF(COUNTIF($AG$10:AG160,AG160)&gt;=2,0,1))</f>
        <v>0</v>
      </c>
      <c r="AI160" s="5" t="str">
        <f t="shared" si="34"/>
        <v>＠</v>
      </c>
      <c r="AJ160" s="5">
        <f>IF(AI160="＠",0,IF(COUNTIF($AI$10:AI160,AI160)&gt;=2,0,1))</f>
        <v>0</v>
      </c>
      <c r="AK160" s="11"/>
    </row>
    <row r="161" spans="1:37" ht="21.95" customHeight="1">
      <c r="A161" s="3">
        <f t="shared" si="35"/>
        <v>1</v>
      </c>
      <c r="B161" s="3">
        <f t="shared" si="24"/>
        <v>0</v>
      </c>
      <c r="C161" s="118">
        <v>152</v>
      </c>
      <c r="D161" s="111"/>
      <c r="E161" s="112"/>
      <c r="F161" s="113"/>
      <c r="G161" s="115"/>
      <c r="H161" s="115"/>
      <c r="I161" s="111"/>
      <c r="J161" s="116"/>
      <c r="K161" s="111"/>
      <c r="L161" s="114"/>
      <c r="M161" s="111"/>
      <c r="N161" s="114"/>
      <c r="O161" s="115"/>
      <c r="P161" s="115"/>
      <c r="Q161" s="7"/>
      <c r="R161" s="5" t="str">
        <f t="shared" si="25"/>
        <v/>
      </c>
      <c r="S161" s="5" t="str">
        <f t="shared" si="26"/>
        <v/>
      </c>
      <c r="T161" s="7"/>
      <c r="U161" s="5" t="str">
        <f t="shared" si="27"/>
        <v>0</v>
      </c>
      <c r="V161" s="7"/>
      <c r="W161" s="5" t="str">
        <f t="shared" si="28"/>
        <v/>
      </c>
      <c r="X161" s="5" t="str">
        <f t="shared" si="29"/>
        <v/>
      </c>
      <c r="Y161" s="5" t="str">
        <f t="shared" si="30"/>
        <v/>
      </c>
      <c r="Z161" s="7"/>
      <c r="AC161" s="5" t="str">
        <f t="shared" si="31"/>
        <v>＠</v>
      </c>
      <c r="AD161" s="5">
        <f>IF(AC161="＠",0,IF(COUNTIF($AC$10:AC161,AC161)&gt;=2,0,1))</f>
        <v>0</v>
      </c>
      <c r="AE161" s="5" t="str">
        <f t="shared" si="32"/>
        <v>＠</v>
      </c>
      <c r="AF161" s="5">
        <f>IF(AE161="＠",0,IF(COUNTIF($AE$10:AE161,AE161)&gt;=2,0,1))</f>
        <v>0</v>
      </c>
      <c r="AG161" s="5" t="str">
        <f t="shared" si="33"/>
        <v>＠</v>
      </c>
      <c r="AH161" s="5">
        <f>IF(AG161="＠",0,IF(COUNTIF($AG$10:AG161,AG161)&gt;=2,0,1))</f>
        <v>0</v>
      </c>
      <c r="AI161" s="5" t="str">
        <f t="shared" si="34"/>
        <v>＠</v>
      </c>
      <c r="AJ161" s="5">
        <f>IF(AI161="＠",0,IF(COUNTIF($AI$10:AI161,AI161)&gt;=2,0,1))</f>
        <v>0</v>
      </c>
      <c r="AK161" s="11"/>
    </row>
    <row r="162" spans="1:37" ht="21.95" customHeight="1">
      <c r="A162" s="3">
        <f t="shared" si="35"/>
        <v>1</v>
      </c>
      <c r="B162" s="3">
        <f t="shared" si="24"/>
        <v>0</v>
      </c>
      <c r="C162" s="118">
        <v>153</v>
      </c>
      <c r="D162" s="111"/>
      <c r="E162" s="112"/>
      <c r="F162" s="113"/>
      <c r="G162" s="115"/>
      <c r="H162" s="115"/>
      <c r="I162" s="111"/>
      <c r="J162" s="116"/>
      <c r="K162" s="111"/>
      <c r="L162" s="114"/>
      <c r="M162" s="111"/>
      <c r="N162" s="114"/>
      <c r="O162" s="115"/>
      <c r="P162" s="115"/>
      <c r="Q162" s="7"/>
      <c r="R162" s="5" t="str">
        <f t="shared" si="25"/>
        <v/>
      </c>
      <c r="S162" s="5" t="str">
        <f t="shared" si="26"/>
        <v/>
      </c>
      <c r="T162" s="7"/>
      <c r="U162" s="5" t="str">
        <f t="shared" si="27"/>
        <v>0</v>
      </c>
      <c r="V162" s="7"/>
      <c r="W162" s="5" t="str">
        <f t="shared" si="28"/>
        <v/>
      </c>
      <c r="X162" s="5" t="str">
        <f t="shared" si="29"/>
        <v/>
      </c>
      <c r="Y162" s="5" t="str">
        <f t="shared" si="30"/>
        <v/>
      </c>
      <c r="Z162" s="7"/>
      <c r="AC162" s="5" t="str">
        <f t="shared" si="31"/>
        <v>＠</v>
      </c>
      <c r="AD162" s="5">
        <f>IF(AC162="＠",0,IF(COUNTIF($AC$10:AC162,AC162)&gt;=2,0,1))</f>
        <v>0</v>
      </c>
      <c r="AE162" s="5" t="str">
        <f t="shared" si="32"/>
        <v>＠</v>
      </c>
      <c r="AF162" s="5">
        <f>IF(AE162="＠",0,IF(COUNTIF($AE$10:AE162,AE162)&gt;=2,0,1))</f>
        <v>0</v>
      </c>
      <c r="AG162" s="5" t="str">
        <f t="shared" si="33"/>
        <v>＠</v>
      </c>
      <c r="AH162" s="5">
        <f>IF(AG162="＠",0,IF(COUNTIF($AG$10:AG162,AG162)&gt;=2,0,1))</f>
        <v>0</v>
      </c>
      <c r="AI162" s="5" t="str">
        <f t="shared" si="34"/>
        <v>＠</v>
      </c>
      <c r="AJ162" s="5">
        <f>IF(AI162="＠",0,IF(COUNTIF($AI$10:AI162,AI162)&gt;=2,0,1))</f>
        <v>0</v>
      </c>
      <c r="AK162" s="11"/>
    </row>
    <row r="163" spans="1:37" ht="21.95" customHeight="1">
      <c r="A163" s="3">
        <f t="shared" si="35"/>
        <v>1</v>
      </c>
      <c r="B163" s="3">
        <f t="shared" si="24"/>
        <v>0</v>
      </c>
      <c r="C163" s="118">
        <v>154</v>
      </c>
      <c r="D163" s="111"/>
      <c r="E163" s="112"/>
      <c r="F163" s="113"/>
      <c r="G163" s="115"/>
      <c r="H163" s="115"/>
      <c r="I163" s="111"/>
      <c r="J163" s="116"/>
      <c r="K163" s="111"/>
      <c r="L163" s="114"/>
      <c r="M163" s="111"/>
      <c r="N163" s="114"/>
      <c r="O163" s="115"/>
      <c r="P163" s="115"/>
      <c r="Q163" s="7"/>
      <c r="R163" s="5" t="str">
        <f t="shared" si="25"/>
        <v/>
      </c>
      <c r="S163" s="5" t="str">
        <f t="shared" si="26"/>
        <v/>
      </c>
      <c r="T163" s="7"/>
      <c r="U163" s="5" t="str">
        <f t="shared" si="27"/>
        <v>0</v>
      </c>
      <c r="V163" s="7"/>
      <c r="W163" s="5" t="str">
        <f t="shared" si="28"/>
        <v/>
      </c>
      <c r="X163" s="5" t="str">
        <f t="shared" si="29"/>
        <v/>
      </c>
      <c r="Y163" s="5" t="str">
        <f t="shared" si="30"/>
        <v/>
      </c>
      <c r="Z163" s="7"/>
      <c r="AC163" s="5" t="str">
        <f t="shared" si="31"/>
        <v>＠</v>
      </c>
      <c r="AD163" s="5">
        <f>IF(AC163="＠",0,IF(COUNTIF($AC$10:AC163,AC163)&gt;=2,0,1))</f>
        <v>0</v>
      </c>
      <c r="AE163" s="5" t="str">
        <f t="shared" si="32"/>
        <v>＠</v>
      </c>
      <c r="AF163" s="5">
        <f>IF(AE163="＠",0,IF(COUNTIF($AE$10:AE163,AE163)&gt;=2,0,1))</f>
        <v>0</v>
      </c>
      <c r="AG163" s="5" t="str">
        <f t="shared" si="33"/>
        <v>＠</v>
      </c>
      <c r="AH163" s="5">
        <f>IF(AG163="＠",0,IF(COUNTIF($AG$10:AG163,AG163)&gt;=2,0,1))</f>
        <v>0</v>
      </c>
      <c r="AI163" s="5" t="str">
        <f t="shared" si="34"/>
        <v>＠</v>
      </c>
      <c r="AJ163" s="5">
        <f>IF(AI163="＠",0,IF(COUNTIF($AI$10:AI163,AI163)&gt;=2,0,1))</f>
        <v>0</v>
      </c>
      <c r="AK163" s="11"/>
    </row>
    <row r="164" spans="1:37" ht="21.95" customHeight="1">
      <c r="A164" s="3">
        <f t="shared" si="35"/>
        <v>1</v>
      </c>
      <c r="B164" s="3">
        <f t="shared" si="24"/>
        <v>0</v>
      </c>
      <c r="C164" s="118">
        <v>155</v>
      </c>
      <c r="D164" s="111"/>
      <c r="E164" s="112"/>
      <c r="F164" s="113"/>
      <c r="G164" s="115"/>
      <c r="H164" s="115"/>
      <c r="I164" s="111"/>
      <c r="J164" s="116"/>
      <c r="K164" s="111"/>
      <c r="L164" s="114"/>
      <c r="M164" s="111"/>
      <c r="N164" s="114"/>
      <c r="O164" s="115"/>
      <c r="P164" s="115"/>
      <c r="Q164" s="7"/>
      <c r="R164" s="5" t="str">
        <f t="shared" si="25"/>
        <v/>
      </c>
      <c r="S164" s="5" t="str">
        <f t="shared" si="26"/>
        <v/>
      </c>
      <c r="T164" s="7"/>
      <c r="U164" s="5" t="str">
        <f t="shared" si="27"/>
        <v>0</v>
      </c>
      <c r="V164" s="7"/>
      <c r="W164" s="5" t="str">
        <f t="shared" si="28"/>
        <v/>
      </c>
      <c r="X164" s="5" t="str">
        <f t="shared" si="29"/>
        <v/>
      </c>
      <c r="Y164" s="5" t="str">
        <f t="shared" si="30"/>
        <v/>
      </c>
      <c r="Z164" s="7"/>
      <c r="AC164" s="5" t="str">
        <f t="shared" si="31"/>
        <v>＠</v>
      </c>
      <c r="AD164" s="5">
        <f>IF(AC164="＠",0,IF(COUNTIF($AC$10:AC164,AC164)&gt;=2,0,1))</f>
        <v>0</v>
      </c>
      <c r="AE164" s="5" t="str">
        <f t="shared" si="32"/>
        <v>＠</v>
      </c>
      <c r="AF164" s="5">
        <f>IF(AE164="＠",0,IF(COUNTIF($AE$10:AE164,AE164)&gt;=2,0,1))</f>
        <v>0</v>
      </c>
      <c r="AG164" s="5" t="str">
        <f t="shared" si="33"/>
        <v>＠</v>
      </c>
      <c r="AH164" s="5">
        <f>IF(AG164="＠",0,IF(COUNTIF($AG$10:AG164,AG164)&gt;=2,0,1))</f>
        <v>0</v>
      </c>
      <c r="AI164" s="5" t="str">
        <f t="shared" si="34"/>
        <v>＠</v>
      </c>
      <c r="AJ164" s="5">
        <f>IF(AI164="＠",0,IF(COUNTIF($AI$10:AI164,AI164)&gt;=2,0,1))</f>
        <v>0</v>
      </c>
      <c r="AK164" s="11"/>
    </row>
    <row r="165" spans="1:37" ht="21.95" customHeight="1">
      <c r="A165" s="3">
        <f t="shared" si="35"/>
        <v>1</v>
      </c>
      <c r="B165" s="3">
        <f t="shared" si="24"/>
        <v>0</v>
      </c>
      <c r="C165" s="118">
        <v>156</v>
      </c>
      <c r="D165" s="111"/>
      <c r="E165" s="112"/>
      <c r="F165" s="113"/>
      <c r="G165" s="115"/>
      <c r="H165" s="115"/>
      <c r="I165" s="111"/>
      <c r="J165" s="116"/>
      <c r="K165" s="111"/>
      <c r="L165" s="114"/>
      <c r="M165" s="111"/>
      <c r="N165" s="114"/>
      <c r="O165" s="115"/>
      <c r="P165" s="115"/>
      <c r="Q165" s="7"/>
      <c r="R165" s="5" t="str">
        <f t="shared" si="25"/>
        <v/>
      </c>
      <c r="S165" s="5" t="str">
        <f t="shared" si="26"/>
        <v/>
      </c>
      <c r="T165" s="7"/>
      <c r="U165" s="5" t="str">
        <f t="shared" si="27"/>
        <v>0</v>
      </c>
      <c r="V165" s="7"/>
      <c r="W165" s="5" t="str">
        <f t="shared" si="28"/>
        <v/>
      </c>
      <c r="X165" s="5" t="str">
        <f t="shared" si="29"/>
        <v/>
      </c>
      <c r="Y165" s="5" t="str">
        <f t="shared" si="30"/>
        <v/>
      </c>
      <c r="Z165" s="7"/>
      <c r="AC165" s="5" t="str">
        <f t="shared" si="31"/>
        <v>＠</v>
      </c>
      <c r="AD165" s="5">
        <f>IF(AC165="＠",0,IF(COUNTIF($AC$10:AC165,AC165)&gt;=2,0,1))</f>
        <v>0</v>
      </c>
      <c r="AE165" s="5" t="str">
        <f t="shared" si="32"/>
        <v>＠</v>
      </c>
      <c r="AF165" s="5">
        <f>IF(AE165="＠",0,IF(COUNTIF($AE$10:AE165,AE165)&gt;=2,0,1))</f>
        <v>0</v>
      </c>
      <c r="AG165" s="5" t="str">
        <f t="shared" si="33"/>
        <v>＠</v>
      </c>
      <c r="AH165" s="5">
        <f>IF(AG165="＠",0,IF(COUNTIF($AG$10:AG165,AG165)&gt;=2,0,1))</f>
        <v>0</v>
      </c>
      <c r="AI165" s="5" t="str">
        <f t="shared" si="34"/>
        <v>＠</v>
      </c>
      <c r="AJ165" s="5">
        <f>IF(AI165="＠",0,IF(COUNTIF($AI$10:AI165,AI165)&gt;=2,0,1))</f>
        <v>0</v>
      </c>
      <c r="AK165" s="11"/>
    </row>
    <row r="166" spans="1:37" ht="21.95" customHeight="1">
      <c r="A166" s="3">
        <f t="shared" si="35"/>
        <v>1</v>
      </c>
      <c r="B166" s="3">
        <f t="shared" si="24"/>
        <v>0</v>
      </c>
      <c r="C166" s="118">
        <v>157</v>
      </c>
      <c r="D166" s="111"/>
      <c r="E166" s="112"/>
      <c r="F166" s="113"/>
      <c r="G166" s="115"/>
      <c r="H166" s="115"/>
      <c r="I166" s="111"/>
      <c r="J166" s="116"/>
      <c r="K166" s="111"/>
      <c r="L166" s="114"/>
      <c r="M166" s="111"/>
      <c r="N166" s="114"/>
      <c r="O166" s="115"/>
      <c r="P166" s="115"/>
      <c r="Q166" s="7"/>
      <c r="R166" s="5" t="str">
        <f t="shared" si="25"/>
        <v/>
      </c>
      <c r="S166" s="5" t="str">
        <f t="shared" si="26"/>
        <v/>
      </c>
      <c r="T166" s="7"/>
      <c r="U166" s="5" t="str">
        <f t="shared" si="27"/>
        <v>0</v>
      </c>
      <c r="V166" s="7"/>
      <c r="W166" s="5" t="str">
        <f t="shared" si="28"/>
        <v/>
      </c>
      <c r="X166" s="5" t="str">
        <f t="shared" si="29"/>
        <v/>
      </c>
      <c r="Y166" s="5" t="str">
        <f t="shared" si="30"/>
        <v/>
      </c>
      <c r="Z166" s="7"/>
      <c r="AC166" s="5" t="str">
        <f t="shared" si="31"/>
        <v>＠</v>
      </c>
      <c r="AD166" s="5">
        <f>IF(AC166="＠",0,IF(COUNTIF($AC$10:AC166,AC166)&gt;=2,0,1))</f>
        <v>0</v>
      </c>
      <c r="AE166" s="5" t="str">
        <f t="shared" si="32"/>
        <v>＠</v>
      </c>
      <c r="AF166" s="5">
        <f>IF(AE166="＠",0,IF(COUNTIF($AE$10:AE166,AE166)&gt;=2,0,1))</f>
        <v>0</v>
      </c>
      <c r="AG166" s="5" t="str">
        <f t="shared" si="33"/>
        <v>＠</v>
      </c>
      <c r="AH166" s="5">
        <f>IF(AG166="＠",0,IF(COUNTIF($AG$10:AG166,AG166)&gt;=2,0,1))</f>
        <v>0</v>
      </c>
      <c r="AI166" s="5" t="str">
        <f t="shared" si="34"/>
        <v>＠</v>
      </c>
      <c r="AJ166" s="5">
        <f>IF(AI166="＠",0,IF(COUNTIF($AI$10:AI166,AI166)&gt;=2,0,1))</f>
        <v>0</v>
      </c>
      <c r="AK166" s="11"/>
    </row>
    <row r="167" spans="1:37" ht="21.95" customHeight="1">
      <c r="A167" s="3">
        <f t="shared" si="35"/>
        <v>1</v>
      </c>
      <c r="B167" s="3">
        <f t="shared" si="24"/>
        <v>0</v>
      </c>
      <c r="C167" s="118">
        <v>158</v>
      </c>
      <c r="D167" s="111"/>
      <c r="E167" s="112"/>
      <c r="F167" s="113"/>
      <c r="G167" s="115"/>
      <c r="H167" s="115"/>
      <c r="I167" s="111"/>
      <c r="J167" s="116"/>
      <c r="K167" s="111"/>
      <c r="L167" s="114"/>
      <c r="M167" s="111"/>
      <c r="N167" s="114"/>
      <c r="O167" s="115"/>
      <c r="P167" s="115"/>
      <c r="Q167" s="7"/>
      <c r="R167" s="5" t="str">
        <f t="shared" si="25"/>
        <v/>
      </c>
      <c r="S167" s="5" t="str">
        <f t="shared" si="26"/>
        <v/>
      </c>
      <c r="T167" s="7"/>
      <c r="U167" s="5" t="str">
        <f t="shared" si="27"/>
        <v>0</v>
      </c>
      <c r="V167" s="7"/>
      <c r="W167" s="5" t="str">
        <f t="shared" si="28"/>
        <v/>
      </c>
      <c r="X167" s="5" t="str">
        <f t="shared" si="29"/>
        <v/>
      </c>
      <c r="Y167" s="5" t="str">
        <f t="shared" si="30"/>
        <v/>
      </c>
      <c r="Z167" s="7"/>
      <c r="AC167" s="5" t="str">
        <f t="shared" si="31"/>
        <v>＠</v>
      </c>
      <c r="AD167" s="5">
        <f>IF(AC167="＠",0,IF(COUNTIF($AC$10:AC167,AC167)&gt;=2,0,1))</f>
        <v>0</v>
      </c>
      <c r="AE167" s="5" t="str">
        <f t="shared" si="32"/>
        <v>＠</v>
      </c>
      <c r="AF167" s="5">
        <f>IF(AE167="＠",0,IF(COUNTIF($AE$10:AE167,AE167)&gt;=2,0,1))</f>
        <v>0</v>
      </c>
      <c r="AG167" s="5" t="str">
        <f t="shared" si="33"/>
        <v>＠</v>
      </c>
      <c r="AH167" s="5">
        <f>IF(AG167="＠",0,IF(COUNTIF($AG$10:AG167,AG167)&gt;=2,0,1))</f>
        <v>0</v>
      </c>
      <c r="AI167" s="5" t="str">
        <f t="shared" si="34"/>
        <v>＠</v>
      </c>
      <c r="AJ167" s="5">
        <f>IF(AI167="＠",0,IF(COUNTIF($AI$10:AI167,AI167)&gt;=2,0,1))</f>
        <v>0</v>
      </c>
      <c r="AK167" s="11"/>
    </row>
    <row r="168" spans="1:37" ht="21.95" customHeight="1">
      <c r="A168" s="3">
        <f t="shared" si="35"/>
        <v>1</v>
      </c>
      <c r="B168" s="3">
        <f t="shared" si="24"/>
        <v>0</v>
      </c>
      <c r="C168" s="118">
        <v>159</v>
      </c>
      <c r="D168" s="111"/>
      <c r="E168" s="112"/>
      <c r="F168" s="113"/>
      <c r="G168" s="115"/>
      <c r="H168" s="115"/>
      <c r="I168" s="111"/>
      <c r="J168" s="116"/>
      <c r="K168" s="111"/>
      <c r="L168" s="114"/>
      <c r="M168" s="111"/>
      <c r="N168" s="114"/>
      <c r="O168" s="115"/>
      <c r="P168" s="115"/>
      <c r="Q168" s="7"/>
      <c r="R168" s="5" t="str">
        <f t="shared" si="25"/>
        <v/>
      </c>
      <c r="S168" s="5" t="str">
        <f t="shared" si="26"/>
        <v/>
      </c>
      <c r="T168" s="7"/>
      <c r="U168" s="5" t="str">
        <f t="shared" si="27"/>
        <v>0</v>
      </c>
      <c r="V168" s="7"/>
      <c r="W168" s="5" t="str">
        <f t="shared" si="28"/>
        <v/>
      </c>
      <c r="X168" s="5" t="str">
        <f t="shared" si="29"/>
        <v/>
      </c>
      <c r="Y168" s="5" t="str">
        <f t="shared" si="30"/>
        <v/>
      </c>
      <c r="Z168" s="7"/>
      <c r="AC168" s="5" t="str">
        <f t="shared" si="31"/>
        <v>＠</v>
      </c>
      <c r="AD168" s="5">
        <f>IF(AC168="＠",0,IF(COUNTIF($AC$10:AC168,AC168)&gt;=2,0,1))</f>
        <v>0</v>
      </c>
      <c r="AE168" s="5" t="str">
        <f t="shared" si="32"/>
        <v>＠</v>
      </c>
      <c r="AF168" s="5">
        <f>IF(AE168="＠",0,IF(COUNTIF($AE$10:AE168,AE168)&gt;=2,0,1))</f>
        <v>0</v>
      </c>
      <c r="AG168" s="5" t="str">
        <f t="shared" si="33"/>
        <v>＠</v>
      </c>
      <c r="AH168" s="5">
        <f>IF(AG168="＠",0,IF(COUNTIF($AG$10:AG168,AG168)&gt;=2,0,1))</f>
        <v>0</v>
      </c>
      <c r="AI168" s="5" t="str">
        <f t="shared" si="34"/>
        <v>＠</v>
      </c>
      <c r="AJ168" s="5">
        <f>IF(AI168="＠",0,IF(COUNTIF($AI$10:AI168,AI168)&gt;=2,0,1))</f>
        <v>0</v>
      </c>
      <c r="AK168" s="11"/>
    </row>
    <row r="169" spans="1:37" ht="21.95" customHeight="1">
      <c r="A169" s="3">
        <f t="shared" si="35"/>
        <v>1</v>
      </c>
      <c r="B169" s="3">
        <f t="shared" si="24"/>
        <v>0</v>
      </c>
      <c r="C169" s="118">
        <v>160</v>
      </c>
      <c r="D169" s="111"/>
      <c r="E169" s="112"/>
      <c r="F169" s="113"/>
      <c r="G169" s="115"/>
      <c r="H169" s="115"/>
      <c r="I169" s="111"/>
      <c r="J169" s="116"/>
      <c r="K169" s="111"/>
      <c r="L169" s="114"/>
      <c r="M169" s="111"/>
      <c r="N169" s="114"/>
      <c r="O169" s="115"/>
      <c r="P169" s="115"/>
      <c r="Q169" s="7"/>
      <c r="R169" s="5" t="str">
        <f t="shared" si="25"/>
        <v/>
      </c>
      <c r="S169" s="5" t="str">
        <f t="shared" si="26"/>
        <v/>
      </c>
      <c r="T169" s="7"/>
      <c r="U169" s="5" t="str">
        <f t="shared" si="27"/>
        <v>0</v>
      </c>
      <c r="V169" s="7"/>
      <c r="W169" s="5" t="str">
        <f t="shared" si="28"/>
        <v/>
      </c>
      <c r="X169" s="5" t="str">
        <f t="shared" si="29"/>
        <v/>
      </c>
      <c r="Y169" s="5" t="str">
        <f t="shared" si="30"/>
        <v/>
      </c>
      <c r="Z169" s="7"/>
      <c r="AC169" s="5" t="str">
        <f t="shared" si="31"/>
        <v>＠</v>
      </c>
      <c r="AD169" s="5">
        <f>IF(AC169="＠",0,IF(COUNTIF($AC$10:AC169,AC169)&gt;=2,0,1))</f>
        <v>0</v>
      </c>
      <c r="AE169" s="5" t="str">
        <f t="shared" si="32"/>
        <v>＠</v>
      </c>
      <c r="AF169" s="5">
        <f>IF(AE169="＠",0,IF(COUNTIF($AE$10:AE169,AE169)&gt;=2,0,1))</f>
        <v>0</v>
      </c>
      <c r="AG169" s="5" t="str">
        <f t="shared" si="33"/>
        <v>＠</v>
      </c>
      <c r="AH169" s="5">
        <f>IF(AG169="＠",0,IF(COUNTIF($AG$10:AG169,AG169)&gt;=2,0,1))</f>
        <v>0</v>
      </c>
      <c r="AI169" s="5" t="str">
        <f t="shared" si="34"/>
        <v>＠</v>
      </c>
      <c r="AJ169" s="5">
        <f>IF(AI169="＠",0,IF(COUNTIF($AI$10:AI169,AI169)&gt;=2,0,1))</f>
        <v>0</v>
      </c>
      <c r="AK169" s="11"/>
    </row>
    <row r="170" spans="1:37" ht="21.95" customHeight="1">
      <c r="A170" s="3">
        <f t="shared" si="35"/>
        <v>1</v>
      </c>
      <c r="B170" s="3">
        <f t="shared" si="24"/>
        <v>0</v>
      </c>
      <c r="C170" s="118">
        <v>161</v>
      </c>
      <c r="D170" s="111"/>
      <c r="E170" s="112"/>
      <c r="F170" s="113"/>
      <c r="G170" s="115"/>
      <c r="H170" s="115"/>
      <c r="I170" s="111"/>
      <c r="J170" s="116"/>
      <c r="K170" s="111"/>
      <c r="L170" s="114"/>
      <c r="M170" s="111"/>
      <c r="N170" s="114"/>
      <c r="O170" s="115"/>
      <c r="P170" s="115"/>
      <c r="Q170" s="7"/>
      <c r="R170" s="5" t="str">
        <f t="shared" si="25"/>
        <v/>
      </c>
      <c r="S170" s="5" t="str">
        <f t="shared" si="26"/>
        <v/>
      </c>
      <c r="T170" s="7"/>
      <c r="U170" s="5" t="str">
        <f t="shared" si="27"/>
        <v>0</v>
      </c>
      <c r="V170" s="7"/>
      <c r="W170" s="5" t="str">
        <f t="shared" si="28"/>
        <v/>
      </c>
      <c r="X170" s="5" t="str">
        <f t="shared" si="29"/>
        <v/>
      </c>
      <c r="Y170" s="5" t="str">
        <f t="shared" si="30"/>
        <v/>
      </c>
      <c r="Z170" s="7"/>
      <c r="AC170" s="5" t="str">
        <f t="shared" si="31"/>
        <v>＠</v>
      </c>
      <c r="AD170" s="5">
        <f>IF(AC170="＠",0,IF(COUNTIF($AC$10:AC170,AC170)&gt;=2,0,1))</f>
        <v>0</v>
      </c>
      <c r="AE170" s="5" t="str">
        <f t="shared" si="32"/>
        <v>＠</v>
      </c>
      <c r="AF170" s="5">
        <f>IF(AE170="＠",0,IF(COUNTIF($AE$10:AE170,AE170)&gt;=2,0,1))</f>
        <v>0</v>
      </c>
      <c r="AG170" s="5" t="str">
        <f t="shared" si="33"/>
        <v>＠</v>
      </c>
      <c r="AH170" s="5">
        <f>IF(AG170="＠",0,IF(COUNTIF($AG$10:AG170,AG170)&gt;=2,0,1))</f>
        <v>0</v>
      </c>
      <c r="AI170" s="5" t="str">
        <f t="shared" si="34"/>
        <v>＠</v>
      </c>
      <c r="AJ170" s="5">
        <f>IF(AI170="＠",0,IF(COUNTIF($AI$10:AI170,AI170)&gt;=2,0,1))</f>
        <v>0</v>
      </c>
      <c r="AK170" s="11"/>
    </row>
    <row r="171" spans="1:37" ht="21.95" customHeight="1">
      <c r="A171" s="3">
        <f t="shared" si="35"/>
        <v>1</v>
      </c>
      <c r="B171" s="3">
        <f t="shared" si="24"/>
        <v>0</v>
      </c>
      <c r="C171" s="118">
        <v>162</v>
      </c>
      <c r="D171" s="111"/>
      <c r="E171" s="112"/>
      <c r="F171" s="113"/>
      <c r="G171" s="115"/>
      <c r="H171" s="115"/>
      <c r="I171" s="111"/>
      <c r="J171" s="116"/>
      <c r="K171" s="111"/>
      <c r="L171" s="114"/>
      <c r="M171" s="111"/>
      <c r="N171" s="114"/>
      <c r="O171" s="115"/>
      <c r="P171" s="115"/>
      <c r="Q171" s="7"/>
      <c r="R171" s="5" t="str">
        <f t="shared" si="25"/>
        <v/>
      </c>
      <c r="S171" s="5" t="str">
        <f t="shared" si="26"/>
        <v/>
      </c>
      <c r="T171" s="7"/>
      <c r="U171" s="5" t="str">
        <f t="shared" si="27"/>
        <v>0</v>
      </c>
      <c r="V171" s="7"/>
      <c r="W171" s="5" t="str">
        <f t="shared" si="28"/>
        <v/>
      </c>
      <c r="X171" s="5" t="str">
        <f t="shared" si="29"/>
        <v/>
      </c>
      <c r="Y171" s="5" t="str">
        <f t="shared" si="30"/>
        <v/>
      </c>
      <c r="Z171" s="7"/>
      <c r="AC171" s="5" t="str">
        <f t="shared" si="31"/>
        <v>＠</v>
      </c>
      <c r="AD171" s="5">
        <f>IF(AC171="＠",0,IF(COUNTIF($AC$10:AC171,AC171)&gt;=2,0,1))</f>
        <v>0</v>
      </c>
      <c r="AE171" s="5" t="str">
        <f t="shared" si="32"/>
        <v>＠</v>
      </c>
      <c r="AF171" s="5">
        <f>IF(AE171="＠",0,IF(COUNTIF($AE$10:AE171,AE171)&gt;=2,0,1))</f>
        <v>0</v>
      </c>
      <c r="AG171" s="5" t="str">
        <f t="shared" si="33"/>
        <v>＠</v>
      </c>
      <c r="AH171" s="5">
        <f>IF(AG171="＠",0,IF(COUNTIF($AG$10:AG171,AG171)&gt;=2,0,1))</f>
        <v>0</v>
      </c>
      <c r="AI171" s="5" t="str">
        <f t="shared" si="34"/>
        <v>＠</v>
      </c>
      <c r="AJ171" s="5">
        <f>IF(AI171="＠",0,IF(COUNTIF($AI$10:AI171,AI171)&gt;=2,0,1))</f>
        <v>0</v>
      </c>
      <c r="AK171" s="11"/>
    </row>
    <row r="172" spans="1:37" ht="21.95" customHeight="1">
      <c r="A172" s="3">
        <f t="shared" si="35"/>
        <v>1</v>
      </c>
      <c r="B172" s="3">
        <f t="shared" si="24"/>
        <v>0</v>
      </c>
      <c r="C172" s="118">
        <v>163</v>
      </c>
      <c r="D172" s="111"/>
      <c r="E172" s="112"/>
      <c r="F172" s="113"/>
      <c r="G172" s="115"/>
      <c r="H172" s="115"/>
      <c r="I172" s="111"/>
      <c r="J172" s="116"/>
      <c r="K172" s="111"/>
      <c r="L172" s="114"/>
      <c r="M172" s="111"/>
      <c r="N172" s="114"/>
      <c r="O172" s="115"/>
      <c r="P172" s="115"/>
      <c r="Q172" s="7"/>
      <c r="R172" s="5" t="str">
        <f t="shared" si="25"/>
        <v/>
      </c>
      <c r="S172" s="5" t="str">
        <f t="shared" si="26"/>
        <v/>
      </c>
      <c r="T172" s="7"/>
      <c r="U172" s="5" t="str">
        <f t="shared" si="27"/>
        <v>0</v>
      </c>
      <c r="V172" s="7"/>
      <c r="W172" s="5" t="str">
        <f t="shared" si="28"/>
        <v/>
      </c>
      <c r="X172" s="5" t="str">
        <f t="shared" si="29"/>
        <v/>
      </c>
      <c r="Y172" s="5" t="str">
        <f t="shared" si="30"/>
        <v/>
      </c>
      <c r="Z172" s="7"/>
      <c r="AC172" s="5" t="str">
        <f t="shared" si="31"/>
        <v>＠</v>
      </c>
      <c r="AD172" s="5">
        <f>IF(AC172="＠",0,IF(COUNTIF($AC$10:AC172,AC172)&gt;=2,0,1))</f>
        <v>0</v>
      </c>
      <c r="AE172" s="5" t="str">
        <f t="shared" si="32"/>
        <v>＠</v>
      </c>
      <c r="AF172" s="5">
        <f>IF(AE172="＠",0,IF(COUNTIF($AE$10:AE172,AE172)&gt;=2,0,1))</f>
        <v>0</v>
      </c>
      <c r="AG172" s="5" t="str">
        <f t="shared" si="33"/>
        <v>＠</v>
      </c>
      <c r="AH172" s="5">
        <f>IF(AG172="＠",0,IF(COUNTIF($AG$10:AG172,AG172)&gt;=2,0,1))</f>
        <v>0</v>
      </c>
      <c r="AI172" s="5" t="str">
        <f t="shared" si="34"/>
        <v>＠</v>
      </c>
      <c r="AJ172" s="5">
        <f>IF(AI172="＠",0,IF(COUNTIF($AI$10:AI172,AI172)&gt;=2,0,1))</f>
        <v>0</v>
      </c>
      <c r="AK172" s="11"/>
    </row>
    <row r="173" spans="1:37" ht="21.95" customHeight="1">
      <c r="A173" s="3">
        <f t="shared" si="35"/>
        <v>1</v>
      </c>
      <c r="B173" s="3">
        <f t="shared" si="24"/>
        <v>0</v>
      </c>
      <c r="C173" s="118">
        <v>164</v>
      </c>
      <c r="D173" s="111"/>
      <c r="E173" s="112"/>
      <c r="F173" s="113"/>
      <c r="G173" s="115"/>
      <c r="H173" s="115"/>
      <c r="I173" s="111"/>
      <c r="J173" s="116"/>
      <c r="K173" s="111"/>
      <c r="L173" s="114"/>
      <c r="M173" s="111"/>
      <c r="N173" s="114"/>
      <c r="O173" s="115"/>
      <c r="P173" s="115"/>
      <c r="Q173" s="7"/>
      <c r="R173" s="5" t="str">
        <f t="shared" si="25"/>
        <v/>
      </c>
      <c r="S173" s="5" t="str">
        <f t="shared" si="26"/>
        <v/>
      </c>
      <c r="T173" s="7"/>
      <c r="U173" s="5" t="str">
        <f t="shared" si="27"/>
        <v>0</v>
      </c>
      <c r="V173" s="7"/>
      <c r="W173" s="5" t="str">
        <f t="shared" si="28"/>
        <v/>
      </c>
      <c r="X173" s="5" t="str">
        <f t="shared" si="29"/>
        <v/>
      </c>
      <c r="Y173" s="5" t="str">
        <f t="shared" si="30"/>
        <v/>
      </c>
      <c r="Z173" s="7"/>
      <c r="AC173" s="5" t="str">
        <f t="shared" si="31"/>
        <v>＠</v>
      </c>
      <c r="AD173" s="5">
        <f>IF(AC173="＠",0,IF(COUNTIF($AC$10:AC173,AC173)&gt;=2,0,1))</f>
        <v>0</v>
      </c>
      <c r="AE173" s="5" t="str">
        <f t="shared" si="32"/>
        <v>＠</v>
      </c>
      <c r="AF173" s="5">
        <f>IF(AE173="＠",0,IF(COUNTIF($AE$10:AE173,AE173)&gt;=2,0,1))</f>
        <v>0</v>
      </c>
      <c r="AG173" s="5" t="str">
        <f t="shared" si="33"/>
        <v>＠</v>
      </c>
      <c r="AH173" s="5">
        <f>IF(AG173="＠",0,IF(COUNTIF($AG$10:AG173,AG173)&gt;=2,0,1))</f>
        <v>0</v>
      </c>
      <c r="AI173" s="5" t="str">
        <f t="shared" si="34"/>
        <v>＠</v>
      </c>
      <c r="AJ173" s="5">
        <f>IF(AI173="＠",0,IF(COUNTIF($AI$10:AI173,AI173)&gt;=2,0,1))</f>
        <v>0</v>
      </c>
      <c r="AK173" s="11"/>
    </row>
    <row r="174" spans="1:37" ht="21.95" customHeight="1">
      <c r="A174" s="3">
        <f t="shared" si="35"/>
        <v>1</v>
      </c>
      <c r="B174" s="3">
        <f t="shared" si="24"/>
        <v>0</v>
      </c>
      <c r="C174" s="118">
        <v>165</v>
      </c>
      <c r="D174" s="111"/>
      <c r="E174" s="112"/>
      <c r="F174" s="113"/>
      <c r="G174" s="115"/>
      <c r="H174" s="115"/>
      <c r="I174" s="111"/>
      <c r="J174" s="116"/>
      <c r="K174" s="111"/>
      <c r="L174" s="114"/>
      <c r="M174" s="111"/>
      <c r="N174" s="114"/>
      <c r="O174" s="115"/>
      <c r="P174" s="115"/>
      <c r="Q174" s="7"/>
      <c r="R174" s="5" t="str">
        <f t="shared" si="25"/>
        <v/>
      </c>
      <c r="S174" s="5" t="str">
        <f t="shared" si="26"/>
        <v/>
      </c>
      <c r="T174" s="7"/>
      <c r="U174" s="5" t="str">
        <f t="shared" si="27"/>
        <v>0</v>
      </c>
      <c r="V174" s="7"/>
      <c r="W174" s="5" t="str">
        <f t="shared" si="28"/>
        <v/>
      </c>
      <c r="X174" s="5" t="str">
        <f t="shared" si="29"/>
        <v/>
      </c>
      <c r="Y174" s="5" t="str">
        <f t="shared" si="30"/>
        <v/>
      </c>
      <c r="Z174" s="7"/>
      <c r="AC174" s="5" t="str">
        <f t="shared" si="31"/>
        <v>＠</v>
      </c>
      <c r="AD174" s="5">
        <f>IF(AC174="＠",0,IF(COUNTIF($AC$10:AC174,AC174)&gt;=2,0,1))</f>
        <v>0</v>
      </c>
      <c r="AE174" s="5" t="str">
        <f t="shared" si="32"/>
        <v>＠</v>
      </c>
      <c r="AF174" s="5">
        <f>IF(AE174="＠",0,IF(COUNTIF($AE$10:AE174,AE174)&gt;=2,0,1))</f>
        <v>0</v>
      </c>
      <c r="AG174" s="5" t="str">
        <f t="shared" si="33"/>
        <v>＠</v>
      </c>
      <c r="AH174" s="5">
        <f>IF(AG174="＠",0,IF(COUNTIF($AG$10:AG174,AG174)&gt;=2,0,1))</f>
        <v>0</v>
      </c>
      <c r="AI174" s="5" t="str">
        <f t="shared" si="34"/>
        <v>＠</v>
      </c>
      <c r="AJ174" s="5">
        <f>IF(AI174="＠",0,IF(COUNTIF($AI$10:AI174,AI174)&gt;=2,0,1))</f>
        <v>0</v>
      </c>
      <c r="AK174" s="11"/>
    </row>
    <row r="175" spans="1:37" ht="21.95" customHeight="1">
      <c r="A175" s="3">
        <f t="shared" si="35"/>
        <v>1</v>
      </c>
      <c r="B175" s="3">
        <f t="shared" si="24"/>
        <v>0</v>
      </c>
      <c r="C175" s="118">
        <v>166</v>
      </c>
      <c r="D175" s="111"/>
      <c r="E175" s="112"/>
      <c r="F175" s="113"/>
      <c r="G175" s="115"/>
      <c r="H175" s="115"/>
      <c r="I175" s="111"/>
      <c r="J175" s="116"/>
      <c r="K175" s="111"/>
      <c r="L175" s="114"/>
      <c r="M175" s="111"/>
      <c r="N175" s="114"/>
      <c r="O175" s="115"/>
      <c r="P175" s="115"/>
      <c r="Q175" s="7"/>
      <c r="R175" s="5" t="str">
        <f t="shared" si="25"/>
        <v/>
      </c>
      <c r="S175" s="5" t="str">
        <f t="shared" si="26"/>
        <v/>
      </c>
      <c r="T175" s="7"/>
      <c r="U175" s="5" t="str">
        <f t="shared" si="27"/>
        <v>0</v>
      </c>
      <c r="V175" s="7"/>
      <c r="W175" s="5" t="str">
        <f t="shared" si="28"/>
        <v/>
      </c>
      <c r="X175" s="5" t="str">
        <f t="shared" si="29"/>
        <v/>
      </c>
      <c r="Y175" s="5" t="str">
        <f t="shared" si="30"/>
        <v/>
      </c>
      <c r="Z175" s="7"/>
      <c r="AC175" s="5" t="str">
        <f t="shared" si="31"/>
        <v>＠</v>
      </c>
      <c r="AD175" s="5">
        <f>IF(AC175="＠",0,IF(COUNTIF($AC$10:AC175,AC175)&gt;=2,0,1))</f>
        <v>0</v>
      </c>
      <c r="AE175" s="5" t="str">
        <f t="shared" si="32"/>
        <v>＠</v>
      </c>
      <c r="AF175" s="5">
        <f>IF(AE175="＠",0,IF(COUNTIF($AE$10:AE175,AE175)&gt;=2,0,1))</f>
        <v>0</v>
      </c>
      <c r="AG175" s="5" t="str">
        <f t="shared" si="33"/>
        <v>＠</v>
      </c>
      <c r="AH175" s="5">
        <f>IF(AG175="＠",0,IF(COUNTIF($AG$10:AG175,AG175)&gt;=2,0,1))</f>
        <v>0</v>
      </c>
      <c r="AI175" s="5" t="str">
        <f t="shared" si="34"/>
        <v>＠</v>
      </c>
      <c r="AJ175" s="5">
        <f>IF(AI175="＠",0,IF(COUNTIF($AI$10:AI175,AI175)&gt;=2,0,1))</f>
        <v>0</v>
      </c>
      <c r="AK175" s="11"/>
    </row>
    <row r="176" spans="1:37" ht="21.95" customHeight="1">
      <c r="A176" s="3">
        <f t="shared" si="35"/>
        <v>1</v>
      </c>
      <c r="B176" s="3">
        <f t="shared" si="24"/>
        <v>0</v>
      </c>
      <c r="C176" s="118">
        <v>167</v>
      </c>
      <c r="D176" s="111"/>
      <c r="E176" s="112"/>
      <c r="F176" s="113"/>
      <c r="G176" s="115"/>
      <c r="H176" s="115"/>
      <c r="I176" s="111"/>
      <c r="J176" s="116"/>
      <c r="K176" s="111"/>
      <c r="L176" s="114"/>
      <c r="M176" s="111"/>
      <c r="N176" s="114"/>
      <c r="O176" s="115"/>
      <c r="P176" s="115"/>
      <c r="Q176" s="7"/>
      <c r="R176" s="5" t="str">
        <f t="shared" si="25"/>
        <v/>
      </c>
      <c r="S176" s="5" t="str">
        <f t="shared" si="26"/>
        <v/>
      </c>
      <c r="T176" s="7"/>
      <c r="U176" s="5" t="str">
        <f t="shared" si="27"/>
        <v>0</v>
      </c>
      <c r="V176" s="7"/>
      <c r="W176" s="5" t="str">
        <f t="shared" si="28"/>
        <v/>
      </c>
      <c r="X176" s="5" t="str">
        <f t="shared" si="29"/>
        <v/>
      </c>
      <c r="Y176" s="5" t="str">
        <f t="shared" si="30"/>
        <v/>
      </c>
      <c r="Z176" s="7"/>
      <c r="AC176" s="5" t="str">
        <f t="shared" si="31"/>
        <v>＠</v>
      </c>
      <c r="AD176" s="5">
        <f>IF(AC176="＠",0,IF(COUNTIF($AC$10:AC176,AC176)&gt;=2,0,1))</f>
        <v>0</v>
      </c>
      <c r="AE176" s="5" t="str">
        <f t="shared" si="32"/>
        <v>＠</v>
      </c>
      <c r="AF176" s="5">
        <f>IF(AE176="＠",0,IF(COUNTIF($AE$10:AE176,AE176)&gt;=2,0,1))</f>
        <v>0</v>
      </c>
      <c r="AG176" s="5" t="str">
        <f t="shared" si="33"/>
        <v>＠</v>
      </c>
      <c r="AH176" s="5">
        <f>IF(AG176="＠",0,IF(COUNTIF($AG$10:AG176,AG176)&gt;=2,0,1))</f>
        <v>0</v>
      </c>
      <c r="AI176" s="5" t="str">
        <f t="shared" si="34"/>
        <v>＠</v>
      </c>
      <c r="AJ176" s="5">
        <f>IF(AI176="＠",0,IF(COUNTIF($AI$10:AI176,AI176)&gt;=2,0,1))</f>
        <v>0</v>
      </c>
      <c r="AK176" s="11"/>
    </row>
    <row r="177" spans="1:37" ht="21.95" customHeight="1">
      <c r="A177" s="3">
        <f t="shared" si="35"/>
        <v>1</v>
      </c>
      <c r="B177" s="3">
        <f t="shared" si="24"/>
        <v>0</v>
      </c>
      <c r="C177" s="118">
        <v>168</v>
      </c>
      <c r="D177" s="111"/>
      <c r="E177" s="112"/>
      <c r="F177" s="113"/>
      <c r="G177" s="115"/>
      <c r="H177" s="115"/>
      <c r="I177" s="111"/>
      <c r="J177" s="116"/>
      <c r="K177" s="111"/>
      <c r="L177" s="114"/>
      <c r="M177" s="111"/>
      <c r="N177" s="114"/>
      <c r="O177" s="115"/>
      <c r="P177" s="115"/>
      <c r="Q177" s="7"/>
      <c r="R177" s="5" t="str">
        <f t="shared" si="25"/>
        <v/>
      </c>
      <c r="S177" s="5" t="str">
        <f t="shared" si="26"/>
        <v/>
      </c>
      <c r="T177" s="7"/>
      <c r="U177" s="5" t="str">
        <f t="shared" si="27"/>
        <v>0</v>
      </c>
      <c r="V177" s="7"/>
      <c r="W177" s="5" t="str">
        <f t="shared" si="28"/>
        <v/>
      </c>
      <c r="X177" s="5" t="str">
        <f t="shared" si="29"/>
        <v/>
      </c>
      <c r="Y177" s="5" t="str">
        <f t="shared" si="30"/>
        <v/>
      </c>
      <c r="Z177" s="7"/>
      <c r="AC177" s="5" t="str">
        <f t="shared" si="31"/>
        <v>＠</v>
      </c>
      <c r="AD177" s="5">
        <f>IF(AC177="＠",0,IF(COUNTIF($AC$10:AC177,AC177)&gt;=2,0,1))</f>
        <v>0</v>
      </c>
      <c r="AE177" s="5" t="str">
        <f t="shared" si="32"/>
        <v>＠</v>
      </c>
      <c r="AF177" s="5">
        <f>IF(AE177="＠",0,IF(COUNTIF($AE$10:AE177,AE177)&gt;=2,0,1))</f>
        <v>0</v>
      </c>
      <c r="AG177" s="5" t="str">
        <f t="shared" si="33"/>
        <v>＠</v>
      </c>
      <c r="AH177" s="5">
        <f>IF(AG177="＠",0,IF(COUNTIF($AG$10:AG177,AG177)&gt;=2,0,1))</f>
        <v>0</v>
      </c>
      <c r="AI177" s="5" t="str">
        <f t="shared" si="34"/>
        <v>＠</v>
      </c>
      <c r="AJ177" s="5">
        <f>IF(AI177="＠",0,IF(COUNTIF($AI$10:AI177,AI177)&gt;=2,0,1))</f>
        <v>0</v>
      </c>
      <c r="AK177" s="11"/>
    </row>
    <row r="178" spans="1:37" ht="21.95" customHeight="1">
      <c r="A178" s="3">
        <f t="shared" si="35"/>
        <v>1</v>
      </c>
      <c r="B178" s="3">
        <f t="shared" si="24"/>
        <v>0</v>
      </c>
      <c r="C178" s="118">
        <v>169</v>
      </c>
      <c r="D178" s="111"/>
      <c r="E178" s="112"/>
      <c r="F178" s="113"/>
      <c r="G178" s="115"/>
      <c r="H178" s="115"/>
      <c r="I178" s="111"/>
      <c r="J178" s="116"/>
      <c r="K178" s="111"/>
      <c r="L178" s="114"/>
      <c r="M178" s="111"/>
      <c r="N178" s="114"/>
      <c r="O178" s="115"/>
      <c r="P178" s="115"/>
      <c r="Q178" s="7"/>
      <c r="R178" s="5" t="str">
        <f t="shared" si="25"/>
        <v/>
      </c>
      <c r="S178" s="5" t="str">
        <f t="shared" si="26"/>
        <v/>
      </c>
      <c r="T178" s="7"/>
      <c r="U178" s="5" t="str">
        <f t="shared" si="27"/>
        <v>0</v>
      </c>
      <c r="V178" s="7"/>
      <c r="W178" s="5" t="str">
        <f t="shared" si="28"/>
        <v/>
      </c>
      <c r="X178" s="5" t="str">
        <f t="shared" si="29"/>
        <v/>
      </c>
      <c r="Y178" s="5" t="str">
        <f t="shared" si="30"/>
        <v/>
      </c>
      <c r="Z178" s="7"/>
      <c r="AC178" s="5" t="str">
        <f t="shared" si="31"/>
        <v>＠</v>
      </c>
      <c r="AD178" s="5">
        <f>IF(AC178="＠",0,IF(COUNTIF($AC$10:AC178,AC178)&gt;=2,0,1))</f>
        <v>0</v>
      </c>
      <c r="AE178" s="5" t="str">
        <f t="shared" si="32"/>
        <v>＠</v>
      </c>
      <c r="AF178" s="5">
        <f>IF(AE178="＠",0,IF(COUNTIF($AE$10:AE178,AE178)&gt;=2,0,1))</f>
        <v>0</v>
      </c>
      <c r="AG178" s="5" t="str">
        <f t="shared" si="33"/>
        <v>＠</v>
      </c>
      <c r="AH178" s="5">
        <f>IF(AG178="＠",0,IF(COUNTIF($AG$10:AG178,AG178)&gt;=2,0,1))</f>
        <v>0</v>
      </c>
      <c r="AI178" s="5" t="str">
        <f t="shared" si="34"/>
        <v>＠</v>
      </c>
      <c r="AJ178" s="5">
        <f>IF(AI178="＠",0,IF(COUNTIF($AI$10:AI178,AI178)&gt;=2,0,1))</f>
        <v>0</v>
      </c>
      <c r="AK178" s="11"/>
    </row>
    <row r="179" spans="1:37" ht="21.95" customHeight="1">
      <c r="A179" s="3">
        <f t="shared" si="35"/>
        <v>1</v>
      </c>
      <c r="B179" s="3">
        <f t="shared" si="24"/>
        <v>0</v>
      </c>
      <c r="C179" s="118">
        <v>170</v>
      </c>
      <c r="D179" s="111"/>
      <c r="E179" s="112"/>
      <c r="F179" s="113"/>
      <c r="G179" s="115"/>
      <c r="H179" s="115"/>
      <c r="I179" s="111"/>
      <c r="J179" s="116"/>
      <c r="K179" s="111"/>
      <c r="L179" s="114"/>
      <c r="M179" s="111"/>
      <c r="N179" s="114"/>
      <c r="O179" s="115"/>
      <c r="P179" s="115"/>
      <c r="Q179" s="7"/>
      <c r="R179" s="5" t="str">
        <f t="shared" si="25"/>
        <v/>
      </c>
      <c r="S179" s="5" t="str">
        <f t="shared" si="26"/>
        <v/>
      </c>
      <c r="T179" s="7"/>
      <c r="U179" s="5" t="str">
        <f t="shared" si="27"/>
        <v>0</v>
      </c>
      <c r="V179" s="7"/>
      <c r="W179" s="5" t="str">
        <f t="shared" si="28"/>
        <v/>
      </c>
      <c r="X179" s="5" t="str">
        <f t="shared" si="29"/>
        <v/>
      </c>
      <c r="Y179" s="5" t="str">
        <f t="shared" si="30"/>
        <v/>
      </c>
      <c r="Z179" s="7"/>
      <c r="AC179" s="5" t="str">
        <f t="shared" si="31"/>
        <v>＠</v>
      </c>
      <c r="AD179" s="5">
        <f>IF(AC179="＠",0,IF(COUNTIF($AC$10:AC179,AC179)&gt;=2,0,1))</f>
        <v>0</v>
      </c>
      <c r="AE179" s="5" t="str">
        <f t="shared" si="32"/>
        <v>＠</v>
      </c>
      <c r="AF179" s="5">
        <f>IF(AE179="＠",0,IF(COUNTIF($AE$10:AE179,AE179)&gt;=2,0,1))</f>
        <v>0</v>
      </c>
      <c r="AG179" s="5" t="str">
        <f t="shared" si="33"/>
        <v>＠</v>
      </c>
      <c r="AH179" s="5">
        <f>IF(AG179="＠",0,IF(COUNTIF($AG$10:AG179,AG179)&gt;=2,0,1))</f>
        <v>0</v>
      </c>
      <c r="AI179" s="5" t="str">
        <f t="shared" si="34"/>
        <v>＠</v>
      </c>
      <c r="AJ179" s="5">
        <f>IF(AI179="＠",0,IF(COUNTIF($AI$10:AI179,AI179)&gt;=2,0,1))</f>
        <v>0</v>
      </c>
      <c r="AK179" s="11"/>
    </row>
    <row r="180" spans="1:37" ht="21.95" customHeight="1">
      <c r="A180" s="3">
        <f t="shared" si="35"/>
        <v>1</v>
      </c>
      <c r="B180" s="3">
        <f t="shared" si="24"/>
        <v>0</v>
      </c>
      <c r="C180" s="118">
        <v>171</v>
      </c>
      <c r="D180" s="111"/>
      <c r="E180" s="112"/>
      <c r="F180" s="113"/>
      <c r="G180" s="115"/>
      <c r="H180" s="115"/>
      <c r="I180" s="111"/>
      <c r="J180" s="116"/>
      <c r="K180" s="111"/>
      <c r="L180" s="114"/>
      <c r="M180" s="111"/>
      <c r="N180" s="114"/>
      <c r="O180" s="115"/>
      <c r="P180" s="115"/>
      <c r="Q180" s="7"/>
      <c r="R180" s="5" t="str">
        <f t="shared" si="25"/>
        <v/>
      </c>
      <c r="S180" s="5" t="str">
        <f t="shared" si="26"/>
        <v/>
      </c>
      <c r="T180" s="7"/>
      <c r="U180" s="5" t="str">
        <f t="shared" si="27"/>
        <v>0</v>
      </c>
      <c r="V180" s="7"/>
      <c r="W180" s="5" t="str">
        <f t="shared" si="28"/>
        <v/>
      </c>
      <c r="X180" s="5" t="str">
        <f t="shared" si="29"/>
        <v/>
      </c>
      <c r="Y180" s="5" t="str">
        <f t="shared" si="30"/>
        <v/>
      </c>
      <c r="Z180" s="7"/>
      <c r="AC180" s="5" t="str">
        <f t="shared" si="31"/>
        <v>＠</v>
      </c>
      <c r="AD180" s="5">
        <f>IF(AC180="＠",0,IF(COUNTIF($AC$10:AC180,AC180)&gt;=2,0,1))</f>
        <v>0</v>
      </c>
      <c r="AE180" s="5" t="str">
        <f t="shared" si="32"/>
        <v>＠</v>
      </c>
      <c r="AF180" s="5">
        <f>IF(AE180="＠",0,IF(COUNTIF($AE$10:AE180,AE180)&gt;=2,0,1))</f>
        <v>0</v>
      </c>
      <c r="AG180" s="5" t="str">
        <f t="shared" si="33"/>
        <v>＠</v>
      </c>
      <c r="AH180" s="5">
        <f>IF(AG180="＠",0,IF(COUNTIF($AG$10:AG180,AG180)&gt;=2,0,1))</f>
        <v>0</v>
      </c>
      <c r="AI180" s="5" t="str">
        <f t="shared" si="34"/>
        <v>＠</v>
      </c>
      <c r="AJ180" s="5">
        <f>IF(AI180="＠",0,IF(COUNTIF($AI$10:AI180,AI180)&gt;=2,0,1))</f>
        <v>0</v>
      </c>
      <c r="AK180" s="11"/>
    </row>
    <row r="181" spans="1:37" ht="21.95" customHeight="1">
      <c r="A181" s="3">
        <f t="shared" si="35"/>
        <v>1</v>
      </c>
      <c r="B181" s="3">
        <f t="shared" si="24"/>
        <v>0</v>
      </c>
      <c r="C181" s="118">
        <v>172</v>
      </c>
      <c r="D181" s="111"/>
      <c r="E181" s="112"/>
      <c r="F181" s="113"/>
      <c r="G181" s="115"/>
      <c r="H181" s="115"/>
      <c r="I181" s="111"/>
      <c r="J181" s="116"/>
      <c r="K181" s="111"/>
      <c r="L181" s="114"/>
      <c r="M181" s="111"/>
      <c r="N181" s="114"/>
      <c r="O181" s="115"/>
      <c r="P181" s="115"/>
      <c r="Q181" s="7"/>
      <c r="R181" s="5" t="str">
        <f t="shared" si="25"/>
        <v/>
      </c>
      <c r="S181" s="5" t="str">
        <f t="shared" si="26"/>
        <v/>
      </c>
      <c r="T181" s="7"/>
      <c r="U181" s="5" t="str">
        <f t="shared" si="27"/>
        <v>0</v>
      </c>
      <c r="V181" s="7"/>
      <c r="W181" s="5" t="str">
        <f t="shared" si="28"/>
        <v/>
      </c>
      <c r="X181" s="5" t="str">
        <f t="shared" si="29"/>
        <v/>
      </c>
      <c r="Y181" s="5" t="str">
        <f t="shared" si="30"/>
        <v/>
      </c>
      <c r="Z181" s="7"/>
      <c r="AC181" s="5" t="str">
        <f t="shared" si="31"/>
        <v>＠</v>
      </c>
      <c r="AD181" s="5">
        <f>IF(AC181="＠",0,IF(COUNTIF($AC$10:AC181,AC181)&gt;=2,0,1))</f>
        <v>0</v>
      </c>
      <c r="AE181" s="5" t="str">
        <f t="shared" si="32"/>
        <v>＠</v>
      </c>
      <c r="AF181" s="5">
        <f>IF(AE181="＠",0,IF(COUNTIF($AE$10:AE181,AE181)&gt;=2,0,1))</f>
        <v>0</v>
      </c>
      <c r="AG181" s="5" t="str">
        <f t="shared" si="33"/>
        <v>＠</v>
      </c>
      <c r="AH181" s="5">
        <f>IF(AG181="＠",0,IF(COUNTIF($AG$10:AG181,AG181)&gt;=2,0,1))</f>
        <v>0</v>
      </c>
      <c r="AI181" s="5" t="str">
        <f t="shared" si="34"/>
        <v>＠</v>
      </c>
      <c r="AJ181" s="5">
        <f>IF(AI181="＠",0,IF(COUNTIF($AI$10:AI181,AI181)&gt;=2,0,1))</f>
        <v>0</v>
      </c>
      <c r="AK181" s="11"/>
    </row>
    <row r="182" spans="1:37" ht="21.95" customHeight="1">
      <c r="A182" s="3">
        <f t="shared" si="35"/>
        <v>1</v>
      </c>
      <c r="B182" s="3">
        <f t="shared" si="24"/>
        <v>0</v>
      </c>
      <c r="C182" s="118">
        <v>173</v>
      </c>
      <c r="D182" s="111"/>
      <c r="E182" s="112"/>
      <c r="F182" s="113"/>
      <c r="G182" s="115"/>
      <c r="H182" s="115"/>
      <c r="I182" s="111"/>
      <c r="J182" s="116"/>
      <c r="K182" s="111"/>
      <c r="L182" s="114"/>
      <c r="M182" s="111"/>
      <c r="N182" s="114"/>
      <c r="O182" s="115"/>
      <c r="P182" s="115"/>
      <c r="Q182" s="7"/>
      <c r="R182" s="5" t="str">
        <f t="shared" si="25"/>
        <v/>
      </c>
      <c r="S182" s="5" t="str">
        <f t="shared" si="26"/>
        <v/>
      </c>
      <c r="T182" s="7"/>
      <c r="U182" s="5" t="str">
        <f t="shared" si="27"/>
        <v>0</v>
      </c>
      <c r="V182" s="7"/>
      <c r="W182" s="5" t="str">
        <f t="shared" si="28"/>
        <v/>
      </c>
      <c r="X182" s="5" t="str">
        <f t="shared" si="29"/>
        <v/>
      </c>
      <c r="Y182" s="5" t="str">
        <f t="shared" si="30"/>
        <v/>
      </c>
      <c r="Z182" s="7"/>
      <c r="AC182" s="5" t="str">
        <f t="shared" si="31"/>
        <v>＠</v>
      </c>
      <c r="AD182" s="5">
        <f>IF(AC182="＠",0,IF(COUNTIF($AC$10:AC182,AC182)&gt;=2,0,1))</f>
        <v>0</v>
      </c>
      <c r="AE182" s="5" t="str">
        <f t="shared" si="32"/>
        <v>＠</v>
      </c>
      <c r="AF182" s="5">
        <f>IF(AE182="＠",0,IF(COUNTIF($AE$10:AE182,AE182)&gt;=2,0,1))</f>
        <v>0</v>
      </c>
      <c r="AG182" s="5" t="str">
        <f t="shared" si="33"/>
        <v>＠</v>
      </c>
      <c r="AH182" s="5">
        <f>IF(AG182="＠",0,IF(COUNTIF($AG$10:AG182,AG182)&gt;=2,0,1))</f>
        <v>0</v>
      </c>
      <c r="AI182" s="5" t="str">
        <f t="shared" si="34"/>
        <v>＠</v>
      </c>
      <c r="AJ182" s="5">
        <f>IF(AI182="＠",0,IF(COUNTIF($AI$10:AI182,AI182)&gt;=2,0,1))</f>
        <v>0</v>
      </c>
      <c r="AK182" s="11"/>
    </row>
    <row r="183" spans="1:37" ht="21.95" customHeight="1">
      <c r="A183" s="3">
        <f t="shared" si="35"/>
        <v>1</v>
      </c>
      <c r="B183" s="3">
        <f t="shared" si="24"/>
        <v>0</v>
      </c>
      <c r="C183" s="118">
        <v>174</v>
      </c>
      <c r="D183" s="111"/>
      <c r="E183" s="112"/>
      <c r="F183" s="113"/>
      <c r="G183" s="115"/>
      <c r="H183" s="115"/>
      <c r="I183" s="111"/>
      <c r="J183" s="116"/>
      <c r="K183" s="111"/>
      <c r="L183" s="114"/>
      <c r="M183" s="111"/>
      <c r="N183" s="114"/>
      <c r="O183" s="115"/>
      <c r="P183" s="115"/>
      <c r="Q183" s="7"/>
      <c r="R183" s="5" t="str">
        <f t="shared" si="25"/>
        <v/>
      </c>
      <c r="S183" s="5" t="str">
        <f t="shared" si="26"/>
        <v/>
      </c>
      <c r="T183" s="7"/>
      <c r="U183" s="5" t="str">
        <f t="shared" si="27"/>
        <v>0</v>
      </c>
      <c r="V183" s="7"/>
      <c r="W183" s="5" t="str">
        <f t="shared" si="28"/>
        <v/>
      </c>
      <c r="X183" s="5" t="str">
        <f t="shared" si="29"/>
        <v/>
      </c>
      <c r="Y183" s="5" t="str">
        <f t="shared" si="30"/>
        <v/>
      </c>
      <c r="Z183" s="7"/>
      <c r="AC183" s="5" t="str">
        <f t="shared" si="31"/>
        <v>＠</v>
      </c>
      <c r="AD183" s="5">
        <f>IF(AC183="＠",0,IF(COUNTIF($AC$10:AC183,AC183)&gt;=2,0,1))</f>
        <v>0</v>
      </c>
      <c r="AE183" s="5" t="str">
        <f t="shared" si="32"/>
        <v>＠</v>
      </c>
      <c r="AF183" s="5">
        <f>IF(AE183="＠",0,IF(COUNTIF($AE$10:AE183,AE183)&gt;=2,0,1))</f>
        <v>0</v>
      </c>
      <c r="AG183" s="5" t="str">
        <f t="shared" si="33"/>
        <v>＠</v>
      </c>
      <c r="AH183" s="5">
        <f>IF(AG183="＠",0,IF(COUNTIF($AG$10:AG183,AG183)&gt;=2,0,1))</f>
        <v>0</v>
      </c>
      <c r="AI183" s="5" t="str">
        <f t="shared" si="34"/>
        <v>＠</v>
      </c>
      <c r="AJ183" s="5">
        <f>IF(AI183="＠",0,IF(COUNTIF($AI$10:AI183,AI183)&gt;=2,0,1))</f>
        <v>0</v>
      </c>
      <c r="AK183" s="11"/>
    </row>
    <row r="184" spans="1:37" ht="21.95" customHeight="1">
      <c r="A184" s="3">
        <f t="shared" si="35"/>
        <v>1</v>
      </c>
      <c r="B184" s="3">
        <f t="shared" si="24"/>
        <v>0</v>
      </c>
      <c r="C184" s="118">
        <v>175</v>
      </c>
      <c r="D184" s="111"/>
      <c r="E184" s="112"/>
      <c r="F184" s="113"/>
      <c r="G184" s="115"/>
      <c r="H184" s="115"/>
      <c r="I184" s="111"/>
      <c r="J184" s="116"/>
      <c r="K184" s="111"/>
      <c r="L184" s="114"/>
      <c r="M184" s="111"/>
      <c r="N184" s="114"/>
      <c r="O184" s="115"/>
      <c r="P184" s="115"/>
      <c r="Q184" s="7"/>
      <c r="R184" s="5" t="str">
        <f t="shared" si="25"/>
        <v/>
      </c>
      <c r="S184" s="5" t="str">
        <f t="shared" si="26"/>
        <v/>
      </c>
      <c r="T184" s="7"/>
      <c r="U184" s="5" t="str">
        <f t="shared" si="27"/>
        <v>0</v>
      </c>
      <c r="V184" s="7"/>
      <c r="W184" s="5" t="str">
        <f t="shared" si="28"/>
        <v/>
      </c>
      <c r="X184" s="5" t="str">
        <f t="shared" si="29"/>
        <v/>
      </c>
      <c r="Y184" s="5" t="str">
        <f t="shared" si="30"/>
        <v/>
      </c>
      <c r="Z184" s="7"/>
      <c r="AC184" s="5" t="str">
        <f t="shared" si="31"/>
        <v>＠</v>
      </c>
      <c r="AD184" s="5">
        <f>IF(AC184="＠",0,IF(COUNTIF($AC$10:AC184,AC184)&gt;=2,0,1))</f>
        <v>0</v>
      </c>
      <c r="AE184" s="5" t="str">
        <f t="shared" si="32"/>
        <v>＠</v>
      </c>
      <c r="AF184" s="5">
        <f>IF(AE184="＠",0,IF(COUNTIF($AE$10:AE184,AE184)&gt;=2,0,1))</f>
        <v>0</v>
      </c>
      <c r="AG184" s="5" t="str">
        <f t="shared" si="33"/>
        <v>＠</v>
      </c>
      <c r="AH184" s="5">
        <f>IF(AG184="＠",0,IF(COUNTIF($AG$10:AG184,AG184)&gt;=2,0,1))</f>
        <v>0</v>
      </c>
      <c r="AI184" s="5" t="str">
        <f t="shared" si="34"/>
        <v>＠</v>
      </c>
      <c r="AJ184" s="5">
        <f>IF(AI184="＠",0,IF(COUNTIF($AI$10:AI184,AI184)&gt;=2,0,1))</f>
        <v>0</v>
      </c>
      <c r="AK184" s="11"/>
    </row>
    <row r="185" spans="1:37" ht="21.95" customHeight="1">
      <c r="A185" s="3">
        <f t="shared" si="35"/>
        <v>1</v>
      </c>
      <c r="B185" s="3">
        <f t="shared" si="24"/>
        <v>0</v>
      </c>
      <c r="C185" s="118">
        <v>176</v>
      </c>
      <c r="D185" s="111"/>
      <c r="E185" s="112"/>
      <c r="F185" s="113"/>
      <c r="G185" s="115"/>
      <c r="H185" s="115"/>
      <c r="I185" s="111"/>
      <c r="J185" s="116"/>
      <c r="K185" s="111"/>
      <c r="L185" s="114"/>
      <c r="M185" s="111"/>
      <c r="N185" s="114"/>
      <c r="O185" s="115"/>
      <c r="P185" s="115"/>
      <c r="Q185" s="7"/>
      <c r="R185" s="5" t="str">
        <f t="shared" si="25"/>
        <v/>
      </c>
      <c r="S185" s="5" t="str">
        <f t="shared" si="26"/>
        <v/>
      </c>
      <c r="T185" s="7"/>
      <c r="U185" s="5" t="str">
        <f t="shared" si="27"/>
        <v>0</v>
      </c>
      <c r="V185" s="7"/>
      <c r="W185" s="5" t="str">
        <f t="shared" si="28"/>
        <v/>
      </c>
      <c r="X185" s="5" t="str">
        <f t="shared" si="29"/>
        <v/>
      </c>
      <c r="Y185" s="5" t="str">
        <f t="shared" si="30"/>
        <v/>
      </c>
      <c r="Z185" s="7"/>
      <c r="AC185" s="5" t="str">
        <f t="shared" si="31"/>
        <v>＠</v>
      </c>
      <c r="AD185" s="5">
        <f>IF(AC185="＠",0,IF(COUNTIF($AC$10:AC185,AC185)&gt;=2,0,1))</f>
        <v>0</v>
      </c>
      <c r="AE185" s="5" t="str">
        <f t="shared" si="32"/>
        <v>＠</v>
      </c>
      <c r="AF185" s="5">
        <f>IF(AE185="＠",0,IF(COUNTIF($AE$10:AE185,AE185)&gt;=2,0,1))</f>
        <v>0</v>
      </c>
      <c r="AG185" s="5" t="str">
        <f t="shared" si="33"/>
        <v>＠</v>
      </c>
      <c r="AH185" s="5">
        <f>IF(AG185="＠",0,IF(COUNTIF($AG$10:AG185,AG185)&gt;=2,0,1))</f>
        <v>0</v>
      </c>
      <c r="AI185" s="5" t="str">
        <f t="shared" si="34"/>
        <v>＠</v>
      </c>
      <c r="AJ185" s="5">
        <f>IF(AI185="＠",0,IF(COUNTIF($AI$10:AI185,AI185)&gt;=2,0,1))</f>
        <v>0</v>
      </c>
      <c r="AK185" s="11"/>
    </row>
    <row r="186" spans="1:37" ht="21.95" customHeight="1">
      <c r="A186" s="3">
        <f t="shared" si="35"/>
        <v>1</v>
      </c>
      <c r="B186" s="3">
        <f t="shared" si="24"/>
        <v>0</v>
      </c>
      <c r="C186" s="118">
        <v>177</v>
      </c>
      <c r="D186" s="111"/>
      <c r="E186" s="112"/>
      <c r="F186" s="113"/>
      <c r="G186" s="115"/>
      <c r="H186" s="115"/>
      <c r="I186" s="111"/>
      <c r="J186" s="116"/>
      <c r="K186" s="111"/>
      <c r="L186" s="114"/>
      <c r="M186" s="111"/>
      <c r="N186" s="114"/>
      <c r="O186" s="115"/>
      <c r="P186" s="115"/>
      <c r="Q186" s="7"/>
      <c r="R186" s="5" t="str">
        <f t="shared" si="25"/>
        <v/>
      </c>
      <c r="S186" s="5" t="str">
        <f t="shared" si="26"/>
        <v/>
      </c>
      <c r="T186" s="7"/>
      <c r="U186" s="5" t="str">
        <f t="shared" si="27"/>
        <v>0</v>
      </c>
      <c r="V186" s="7"/>
      <c r="W186" s="5" t="str">
        <f t="shared" si="28"/>
        <v/>
      </c>
      <c r="X186" s="5" t="str">
        <f t="shared" si="29"/>
        <v/>
      </c>
      <c r="Y186" s="5" t="str">
        <f t="shared" si="30"/>
        <v/>
      </c>
      <c r="Z186" s="7"/>
      <c r="AC186" s="5" t="str">
        <f t="shared" si="31"/>
        <v>＠</v>
      </c>
      <c r="AD186" s="5">
        <f>IF(AC186="＠",0,IF(COUNTIF($AC$10:AC186,AC186)&gt;=2,0,1))</f>
        <v>0</v>
      </c>
      <c r="AE186" s="5" t="str">
        <f t="shared" si="32"/>
        <v>＠</v>
      </c>
      <c r="AF186" s="5">
        <f>IF(AE186="＠",0,IF(COUNTIF($AE$10:AE186,AE186)&gt;=2,0,1))</f>
        <v>0</v>
      </c>
      <c r="AG186" s="5" t="str">
        <f t="shared" si="33"/>
        <v>＠</v>
      </c>
      <c r="AH186" s="5">
        <f>IF(AG186="＠",0,IF(COUNTIF($AG$10:AG186,AG186)&gt;=2,0,1))</f>
        <v>0</v>
      </c>
      <c r="AI186" s="5" t="str">
        <f t="shared" si="34"/>
        <v>＠</v>
      </c>
      <c r="AJ186" s="5">
        <f>IF(AI186="＠",0,IF(COUNTIF($AI$10:AI186,AI186)&gt;=2,0,1))</f>
        <v>0</v>
      </c>
      <c r="AK186" s="11"/>
    </row>
    <row r="187" spans="1:37" ht="21.95" customHeight="1">
      <c r="A187" s="3">
        <f t="shared" si="35"/>
        <v>1</v>
      </c>
      <c r="B187" s="3">
        <f t="shared" si="24"/>
        <v>0</v>
      </c>
      <c r="C187" s="118">
        <v>178</v>
      </c>
      <c r="D187" s="111"/>
      <c r="E187" s="112"/>
      <c r="F187" s="113"/>
      <c r="G187" s="115"/>
      <c r="H187" s="115"/>
      <c r="I187" s="111"/>
      <c r="J187" s="116"/>
      <c r="K187" s="111"/>
      <c r="L187" s="114"/>
      <c r="M187" s="111"/>
      <c r="N187" s="114"/>
      <c r="O187" s="115"/>
      <c r="P187" s="115"/>
      <c r="Q187" s="7"/>
      <c r="R187" s="5" t="str">
        <f t="shared" si="25"/>
        <v/>
      </c>
      <c r="S187" s="5" t="str">
        <f t="shared" si="26"/>
        <v/>
      </c>
      <c r="T187" s="7"/>
      <c r="U187" s="5" t="str">
        <f t="shared" si="27"/>
        <v>0</v>
      </c>
      <c r="V187" s="7"/>
      <c r="W187" s="5" t="str">
        <f t="shared" si="28"/>
        <v/>
      </c>
      <c r="X187" s="5" t="str">
        <f t="shared" si="29"/>
        <v/>
      </c>
      <c r="Y187" s="5" t="str">
        <f t="shared" si="30"/>
        <v/>
      </c>
      <c r="Z187" s="7"/>
      <c r="AC187" s="5" t="str">
        <f t="shared" si="31"/>
        <v>＠</v>
      </c>
      <c r="AD187" s="5">
        <f>IF(AC187="＠",0,IF(COUNTIF($AC$10:AC187,AC187)&gt;=2,0,1))</f>
        <v>0</v>
      </c>
      <c r="AE187" s="5" t="str">
        <f t="shared" si="32"/>
        <v>＠</v>
      </c>
      <c r="AF187" s="5">
        <f>IF(AE187="＠",0,IF(COUNTIF($AE$10:AE187,AE187)&gt;=2,0,1))</f>
        <v>0</v>
      </c>
      <c r="AG187" s="5" t="str">
        <f t="shared" si="33"/>
        <v>＠</v>
      </c>
      <c r="AH187" s="5">
        <f>IF(AG187="＠",0,IF(COUNTIF($AG$10:AG187,AG187)&gt;=2,0,1))</f>
        <v>0</v>
      </c>
      <c r="AI187" s="5" t="str">
        <f t="shared" si="34"/>
        <v>＠</v>
      </c>
      <c r="AJ187" s="5">
        <f>IF(AI187="＠",0,IF(COUNTIF($AI$10:AI187,AI187)&gt;=2,0,1))</f>
        <v>0</v>
      </c>
      <c r="AK187" s="11"/>
    </row>
    <row r="188" spans="1:37" ht="21.95" customHeight="1">
      <c r="A188" s="3">
        <f t="shared" si="35"/>
        <v>1</v>
      </c>
      <c r="B188" s="3">
        <f t="shared" si="24"/>
        <v>0</v>
      </c>
      <c r="C188" s="118">
        <v>179</v>
      </c>
      <c r="D188" s="111"/>
      <c r="E188" s="112"/>
      <c r="F188" s="113"/>
      <c r="G188" s="115"/>
      <c r="H188" s="115"/>
      <c r="I188" s="111"/>
      <c r="J188" s="116"/>
      <c r="K188" s="111"/>
      <c r="L188" s="114"/>
      <c r="M188" s="111"/>
      <c r="N188" s="114"/>
      <c r="O188" s="115"/>
      <c r="P188" s="115"/>
      <c r="Q188" s="7"/>
      <c r="R188" s="5" t="str">
        <f t="shared" si="25"/>
        <v/>
      </c>
      <c r="S188" s="5" t="str">
        <f t="shared" si="26"/>
        <v/>
      </c>
      <c r="T188" s="7"/>
      <c r="U188" s="5" t="str">
        <f t="shared" si="27"/>
        <v>0</v>
      </c>
      <c r="V188" s="7"/>
      <c r="W188" s="5" t="str">
        <f t="shared" si="28"/>
        <v/>
      </c>
      <c r="X188" s="5" t="str">
        <f t="shared" si="29"/>
        <v/>
      </c>
      <c r="Y188" s="5" t="str">
        <f t="shared" si="30"/>
        <v/>
      </c>
      <c r="Z188" s="7"/>
      <c r="AC188" s="5" t="str">
        <f t="shared" si="31"/>
        <v>＠</v>
      </c>
      <c r="AD188" s="5">
        <f>IF(AC188="＠",0,IF(COUNTIF($AC$10:AC188,AC188)&gt;=2,0,1))</f>
        <v>0</v>
      </c>
      <c r="AE188" s="5" t="str">
        <f t="shared" si="32"/>
        <v>＠</v>
      </c>
      <c r="AF188" s="5">
        <f>IF(AE188="＠",0,IF(COUNTIF($AE$10:AE188,AE188)&gt;=2,0,1))</f>
        <v>0</v>
      </c>
      <c r="AG188" s="5" t="str">
        <f t="shared" si="33"/>
        <v>＠</v>
      </c>
      <c r="AH188" s="5">
        <f>IF(AG188="＠",0,IF(COUNTIF($AG$10:AG188,AG188)&gt;=2,0,1))</f>
        <v>0</v>
      </c>
      <c r="AI188" s="5" t="str">
        <f t="shared" si="34"/>
        <v>＠</v>
      </c>
      <c r="AJ188" s="5">
        <f>IF(AI188="＠",0,IF(COUNTIF($AI$10:AI188,AI188)&gt;=2,0,1))</f>
        <v>0</v>
      </c>
      <c r="AK188" s="11"/>
    </row>
    <row r="189" spans="1:37" ht="21.95" customHeight="1">
      <c r="A189" s="3">
        <f t="shared" si="35"/>
        <v>1</v>
      </c>
      <c r="B189" s="3">
        <f t="shared" si="24"/>
        <v>0</v>
      </c>
      <c r="C189" s="118">
        <v>180</v>
      </c>
      <c r="D189" s="111"/>
      <c r="E189" s="112"/>
      <c r="F189" s="113"/>
      <c r="G189" s="115"/>
      <c r="H189" s="115"/>
      <c r="I189" s="111"/>
      <c r="J189" s="116"/>
      <c r="K189" s="111"/>
      <c r="L189" s="114"/>
      <c r="M189" s="111"/>
      <c r="N189" s="114"/>
      <c r="O189" s="115"/>
      <c r="P189" s="115"/>
      <c r="Q189" s="7"/>
      <c r="R189" s="5" t="str">
        <f t="shared" si="25"/>
        <v/>
      </c>
      <c r="S189" s="5" t="str">
        <f t="shared" si="26"/>
        <v/>
      </c>
      <c r="T189" s="7"/>
      <c r="U189" s="5" t="str">
        <f t="shared" si="27"/>
        <v>0</v>
      </c>
      <c r="V189" s="7"/>
      <c r="W189" s="5" t="str">
        <f t="shared" si="28"/>
        <v/>
      </c>
      <c r="X189" s="5" t="str">
        <f t="shared" si="29"/>
        <v/>
      </c>
      <c r="Y189" s="5" t="str">
        <f t="shared" si="30"/>
        <v/>
      </c>
      <c r="Z189" s="7"/>
      <c r="AC189" s="5" t="str">
        <f t="shared" si="31"/>
        <v>＠</v>
      </c>
      <c r="AD189" s="5">
        <f>IF(AC189="＠",0,IF(COUNTIF($AC$10:AC189,AC189)&gt;=2,0,1))</f>
        <v>0</v>
      </c>
      <c r="AE189" s="5" t="str">
        <f t="shared" si="32"/>
        <v>＠</v>
      </c>
      <c r="AF189" s="5">
        <f>IF(AE189="＠",0,IF(COUNTIF($AE$10:AE189,AE189)&gt;=2,0,1))</f>
        <v>0</v>
      </c>
      <c r="AG189" s="5" t="str">
        <f t="shared" si="33"/>
        <v>＠</v>
      </c>
      <c r="AH189" s="5">
        <f>IF(AG189="＠",0,IF(COUNTIF($AG$10:AG189,AG189)&gt;=2,0,1))</f>
        <v>0</v>
      </c>
      <c r="AI189" s="5" t="str">
        <f t="shared" si="34"/>
        <v>＠</v>
      </c>
      <c r="AJ189" s="5">
        <f>IF(AI189="＠",0,IF(COUNTIF($AI$10:AI189,AI189)&gt;=2,0,1))</f>
        <v>0</v>
      </c>
      <c r="AK189" s="11"/>
    </row>
    <row r="190" spans="1:37" ht="21.95" customHeight="1">
      <c r="A190" s="3">
        <f t="shared" si="35"/>
        <v>1</v>
      </c>
      <c r="B190" s="3">
        <f t="shared" si="24"/>
        <v>0</v>
      </c>
      <c r="C190" s="118">
        <v>181</v>
      </c>
      <c r="D190" s="111"/>
      <c r="E190" s="112"/>
      <c r="F190" s="113"/>
      <c r="G190" s="115"/>
      <c r="H190" s="115"/>
      <c r="I190" s="111"/>
      <c r="J190" s="116"/>
      <c r="K190" s="111"/>
      <c r="L190" s="114"/>
      <c r="M190" s="111"/>
      <c r="N190" s="114"/>
      <c r="O190" s="115"/>
      <c r="P190" s="115"/>
      <c r="Q190" s="7"/>
      <c r="R190" s="5" t="str">
        <f t="shared" si="25"/>
        <v/>
      </c>
      <c r="S190" s="5" t="str">
        <f t="shared" si="26"/>
        <v/>
      </c>
      <c r="T190" s="7"/>
      <c r="U190" s="5" t="str">
        <f t="shared" si="27"/>
        <v>0</v>
      </c>
      <c r="V190" s="7"/>
      <c r="W190" s="5" t="str">
        <f t="shared" si="28"/>
        <v/>
      </c>
      <c r="X190" s="5" t="str">
        <f t="shared" si="29"/>
        <v/>
      </c>
      <c r="Y190" s="5" t="str">
        <f t="shared" si="30"/>
        <v/>
      </c>
      <c r="Z190" s="7"/>
      <c r="AC190" s="5" t="str">
        <f t="shared" si="31"/>
        <v>＠</v>
      </c>
      <c r="AD190" s="5">
        <f>IF(AC190="＠",0,IF(COUNTIF($AC$10:AC190,AC190)&gt;=2,0,1))</f>
        <v>0</v>
      </c>
      <c r="AE190" s="5" t="str">
        <f t="shared" si="32"/>
        <v>＠</v>
      </c>
      <c r="AF190" s="5">
        <f>IF(AE190="＠",0,IF(COUNTIF($AE$10:AE190,AE190)&gt;=2,0,1))</f>
        <v>0</v>
      </c>
      <c r="AG190" s="5" t="str">
        <f t="shared" si="33"/>
        <v>＠</v>
      </c>
      <c r="AH190" s="5">
        <f>IF(AG190="＠",0,IF(COUNTIF($AG$10:AG190,AG190)&gt;=2,0,1))</f>
        <v>0</v>
      </c>
      <c r="AI190" s="5" t="str">
        <f t="shared" si="34"/>
        <v>＠</v>
      </c>
      <c r="AJ190" s="5">
        <f>IF(AI190="＠",0,IF(COUNTIF($AI$10:AI190,AI190)&gt;=2,0,1))</f>
        <v>0</v>
      </c>
      <c r="AK190" s="11"/>
    </row>
    <row r="191" spans="1:37" ht="21.95" customHeight="1">
      <c r="A191" s="3">
        <f t="shared" si="35"/>
        <v>1</v>
      </c>
      <c r="B191" s="3">
        <f t="shared" si="24"/>
        <v>0</v>
      </c>
      <c r="C191" s="118">
        <v>182</v>
      </c>
      <c r="D191" s="111"/>
      <c r="E191" s="112"/>
      <c r="F191" s="113"/>
      <c r="G191" s="115"/>
      <c r="H191" s="115"/>
      <c r="I191" s="111"/>
      <c r="J191" s="116"/>
      <c r="K191" s="111"/>
      <c r="L191" s="114"/>
      <c r="M191" s="111"/>
      <c r="N191" s="114"/>
      <c r="O191" s="115"/>
      <c r="P191" s="115"/>
      <c r="Q191" s="7"/>
      <c r="R191" s="5" t="str">
        <f t="shared" si="25"/>
        <v/>
      </c>
      <c r="S191" s="5" t="str">
        <f t="shared" si="26"/>
        <v/>
      </c>
      <c r="T191" s="7"/>
      <c r="U191" s="5" t="str">
        <f t="shared" si="27"/>
        <v>0</v>
      </c>
      <c r="V191" s="7"/>
      <c r="W191" s="5" t="str">
        <f t="shared" si="28"/>
        <v/>
      </c>
      <c r="X191" s="5" t="str">
        <f t="shared" si="29"/>
        <v/>
      </c>
      <c r="Y191" s="5" t="str">
        <f t="shared" si="30"/>
        <v/>
      </c>
      <c r="Z191" s="7"/>
      <c r="AC191" s="5" t="str">
        <f t="shared" si="31"/>
        <v>＠</v>
      </c>
      <c r="AD191" s="5">
        <f>IF(AC191="＠",0,IF(COUNTIF($AC$10:AC191,AC191)&gt;=2,0,1))</f>
        <v>0</v>
      </c>
      <c r="AE191" s="5" t="str">
        <f t="shared" si="32"/>
        <v>＠</v>
      </c>
      <c r="AF191" s="5">
        <f>IF(AE191="＠",0,IF(COUNTIF($AE$10:AE191,AE191)&gt;=2,0,1))</f>
        <v>0</v>
      </c>
      <c r="AG191" s="5" t="str">
        <f t="shared" si="33"/>
        <v>＠</v>
      </c>
      <c r="AH191" s="5">
        <f>IF(AG191="＠",0,IF(COUNTIF($AG$10:AG191,AG191)&gt;=2,0,1))</f>
        <v>0</v>
      </c>
      <c r="AI191" s="5" t="str">
        <f t="shared" si="34"/>
        <v>＠</v>
      </c>
      <c r="AJ191" s="5">
        <f>IF(AI191="＠",0,IF(COUNTIF($AI$10:AI191,AI191)&gt;=2,0,1))</f>
        <v>0</v>
      </c>
      <c r="AK191" s="11"/>
    </row>
    <row r="192" spans="1:37" ht="21.95" customHeight="1">
      <c r="A192" s="3">
        <f t="shared" si="35"/>
        <v>1</v>
      </c>
      <c r="B192" s="3">
        <f t="shared" si="24"/>
        <v>0</v>
      </c>
      <c r="C192" s="118">
        <v>183</v>
      </c>
      <c r="D192" s="111"/>
      <c r="E192" s="112"/>
      <c r="F192" s="113"/>
      <c r="G192" s="115"/>
      <c r="H192" s="115"/>
      <c r="I192" s="111"/>
      <c r="J192" s="116"/>
      <c r="K192" s="111"/>
      <c r="L192" s="114"/>
      <c r="M192" s="111"/>
      <c r="N192" s="114"/>
      <c r="O192" s="115"/>
      <c r="P192" s="115"/>
      <c r="Q192" s="7"/>
      <c r="R192" s="5" t="str">
        <f t="shared" si="25"/>
        <v/>
      </c>
      <c r="S192" s="5" t="str">
        <f t="shared" si="26"/>
        <v/>
      </c>
      <c r="T192" s="7"/>
      <c r="U192" s="5" t="str">
        <f t="shared" si="27"/>
        <v>0</v>
      </c>
      <c r="V192" s="7"/>
      <c r="W192" s="5" t="str">
        <f t="shared" si="28"/>
        <v/>
      </c>
      <c r="X192" s="5" t="str">
        <f t="shared" si="29"/>
        <v/>
      </c>
      <c r="Y192" s="5" t="str">
        <f t="shared" si="30"/>
        <v/>
      </c>
      <c r="Z192" s="7"/>
      <c r="AC192" s="5" t="str">
        <f t="shared" si="31"/>
        <v>＠</v>
      </c>
      <c r="AD192" s="5">
        <f>IF(AC192="＠",0,IF(COUNTIF($AC$10:AC192,AC192)&gt;=2,0,1))</f>
        <v>0</v>
      </c>
      <c r="AE192" s="5" t="str">
        <f t="shared" si="32"/>
        <v>＠</v>
      </c>
      <c r="AF192" s="5">
        <f>IF(AE192="＠",0,IF(COUNTIF($AE$10:AE192,AE192)&gt;=2,0,1))</f>
        <v>0</v>
      </c>
      <c r="AG192" s="5" t="str">
        <f t="shared" si="33"/>
        <v>＠</v>
      </c>
      <c r="AH192" s="5">
        <f>IF(AG192="＠",0,IF(COUNTIF($AG$10:AG192,AG192)&gt;=2,0,1))</f>
        <v>0</v>
      </c>
      <c r="AI192" s="5" t="str">
        <f t="shared" si="34"/>
        <v>＠</v>
      </c>
      <c r="AJ192" s="5">
        <f>IF(AI192="＠",0,IF(COUNTIF($AI$10:AI192,AI192)&gt;=2,0,1))</f>
        <v>0</v>
      </c>
      <c r="AK192" s="11"/>
    </row>
    <row r="193" spans="1:37" ht="21.95" customHeight="1">
      <c r="A193" s="3">
        <f t="shared" si="35"/>
        <v>1</v>
      </c>
      <c r="B193" s="3">
        <f t="shared" si="24"/>
        <v>0</v>
      </c>
      <c r="C193" s="118">
        <v>184</v>
      </c>
      <c r="D193" s="111"/>
      <c r="E193" s="112"/>
      <c r="F193" s="113"/>
      <c r="G193" s="115"/>
      <c r="H193" s="115"/>
      <c r="I193" s="111"/>
      <c r="J193" s="116"/>
      <c r="K193" s="111"/>
      <c r="L193" s="114"/>
      <c r="M193" s="111"/>
      <c r="N193" s="114"/>
      <c r="O193" s="115"/>
      <c r="P193" s="115"/>
      <c r="Q193" s="7"/>
      <c r="R193" s="5" t="str">
        <f t="shared" si="25"/>
        <v/>
      </c>
      <c r="S193" s="5" t="str">
        <f t="shared" si="26"/>
        <v/>
      </c>
      <c r="T193" s="7"/>
      <c r="U193" s="5" t="str">
        <f t="shared" si="27"/>
        <v>0</v>
      </c>
      <c r="V193" s="7"/>
      <c r="W193" s="5" t="str">
        <f t="shared" si="28"/>
        <v/>
      </c>
      <c r="X193" s="5" t="str">
        <f t="shared" si="29"/>
        <v/>
      </c>
      <c r="Y193" s="5" t="str">
        <f t="shared" si="30"/>
        <v/>
      </c>
      <c r="Z193" s="7"/>
      <c r="AC193" s="5" t="str">
        <f t="shared" si="31"/>
        <v>＠</v>
      </c>
      <c r="AD193" s="5">
        <f>IF(AC193="＠",0,IF(COUNTIF($AC$10:AC193,AC193)&gt;=2,0,1))</f>
        <v>0</v>
      </c>
      <c r="AE193" s="5" t="str">
        <f t="shared" si="32"/>
        <v>＠</v>
      </c>
      <c r="AF193" s="5">
        <f>IF(AE193="＠",0,IF(COUNTIF($AE$10:AE193,AE193)&gt;=2,0,1))</f>
        <v>0</v>
      </c>
      <c r="AG193" s="5" t="str">
        <f t="shared" si="33"/>
        <v>＠</v>
      </c>
      <c r="AH193" s="5">
        <f>IF(AG193="＠",0,IF(COUNTIF($AG$10:AG193,AG193)&gt;=2,0,1))</f>
        <v>0</v>
      </c>
      <c r="AI193" s="5" t="str">
        <f t="shared" si="34"/>
        <v>＠</v>
      </c>
      <c r="AJ193" s="5">
        <f>IF(AI193="＠",0,IF(COUNTIF($AI$10:AI193,AI193)&gt;=2,0,1))</f>
        <v>0</v>
      </c>
      <c r="AK193" s="11"/>
    </row>
    <row r="194" spans="1:37" ht="21.95" customHeight="1">
      <c r="A194" s="3">
        <f t="shared" si="35"/>
        <v>1</v>
      </c>
      <c r="B194" s="3">
        <f t="shared" si="24"/>
        <v>0</v>
      </c>
      <c r="C194" s="118">
        <v>185</v>
      </c>
      <c r="D194" s="111"/>
      <c r="E194" s="112"/>
      <c r="F194" s="113"/>
      <c r="G194" s="115"/>
      <c r="H194" s="115"/>
      <c r="I194" s="111"/>
      <c r="J194" s="116"/>
      <c r="K194" s="111"/>
      <c r="L194" s="114"/>
      <c r="M194" s="111"/>
      <c r="N194" s="114"/>
      <c r="O194" s="115"/>
      <c r="P194" s="115"/>
      <c r="Q194" s="7"/>
      <c r="R194" s="5" t="str">
        <f t="shared" si="25"/>
        <v/>
      </c>
      <c r="S194" s="5" t="str">
        <f t="shared" si="26"/>
        <v/>
      </c>
      <c r="T194" s="7"/>
      <c r="U194" s="5" t="str">
        <f t="shared" si="27"/>
        <v>0</v>
      </c>
      <c r="V194" s="7"/>
      <c r="W194" s="5" t="str">
        <f t="shared" si="28"/>
        <v/>
      </c>
      <c r="X194" s="5" t="str">
        <f t="shared" si="29"/>
        <v/>
      </c>
      <c r="Y194" s="5" t="str">
        <f t="shared" si="30"/>
        <v/>
      </c>
      <c r="Z194" s="7"/>
      <c r="AC194" s="5" t="str">
        <f t="shared" si="31"/>
        <v>＠</v>
      </c>
      <c r="AD194" s="5">
        <f>IF(AC194="＠",0,IF(COUNTIF($AC$10:AC194,AC194)&gt;=2,0,1))</f>
        <v>0</v>
      </c>
      <c r="AE194" s="5" t="str">
        <f t="shared" si="32"/>
        <v>＠</v>
      </c>
      <c r="AF194" s="5">
        <f>IF(AE194="＠",0,IF(COUNTIF($AE$10:AE194,AE194)&gt;=2,0,1))</f>
        <v>0</v>
      </c>
      <c r="AG194" s="5" t="str">
        <f t="shared" si="33"/>
        <v>＠</v>
      </c>
      <c r="AH194" s="5">
        <f>IF(AG194="＠",0,IF(COUNTIF($AG$10:AG194,AG194)&gt;=2,0,1))</f>
        <v>0</v>
      </c>
      <c r="AI194" s="5" t="str">
        <f t="shared" si="34"/>
        <v>＠</v>
      </c>
      <c r="AJ194" s="5">
        <f>IF(AI194="＠",0,IF(COUNTIF($AI$10:AI194,AI194)&gt;=2,0,1))</f>
        <v>0</v>
      </c>
      <c r="AK194" s="11"/>
    </row>
    <row r="195" spans="1:37" ht="21.95" customHeight="1">
      <c r="A195" s="3">
        <f t="shared" si="35"/>
        <v>1</v>
      </c>
      <c r="B195" s="3">
        <f t="shared" si="24"/>
        <v>0</v>
      </c>
      <c r="C195" s="118">
        <v>186</v>
      </c>
      <c r="D195" s="111"/>
      <c r="E195" s="112"/>
      <c r="F195" s="113"/>
      <c r="G195" s="115"/>
      <c r="H195" s="115"/>
      <c r="I195" s="111"/>
      <c r="J195" s="116"/>
      <c r="K195" s="111"/>
      <c r="L195" s="114"/>
      <c r="M195" s="111"/>
      <c r="N195" s="114"/>
      <c r="O195" s="115"/>
      <c r="P195" s="115"/>
      <c r="Q195" s="7"/>
      <c r="R195" s="5" t="str">
        <f t="shared" si="25"/>
        <v/>
      </c>
      <c r="S195" s="5" t="str">
        <f t="shared" si="26"/>
        <v/>
      </c>
      <c r="T195" s="7"/>
      <c r="U195" s="5" t="str">
        <f t="shared" si="27"/>
        <v>0</v>
      </c>
      <c r="V195" s="7"/>
      <c r="W195" s="5" t="str">
        <f t="shared" si="28"/>
        <v/>
      </c>
      <c r="X195" s="5" t="str">
        <f t="shared" si="29"/>
        <v/>
      </c>
      <c r="Y195" s="5" t="str">
        <f t="shared" si="30"/>
        <v/>
      </c>
      <c r="Z195" s="7"/>
      <c r="AC195" s="5" t="str">
        <f t="shared" si="31"/>
        <v>＠</v>
      </c>
      <c r="AD195" s="5">
        <f>IF(AC195="＠",0,IF(COUNTIF($AC$10:AC195,AC195)&gt;=2,0,1))</f>
        <v>0</v>
      </c>
      <c r="AE195" s="5" t="str">
        <f t="shared" si="32"/>
        <v>＠</v>
      </c>
      <c r="AF195" s="5">
        <f>IF(AE195="＠",0,IF(COUNTIF($AE$10:AE195,AE195)&gt;=2,0,1))</f>
        <v>0</v>
      </c>
      <c r="AG195" s="5" t="str">
        <f t="shared" si="33"/>
        <v>＠</v>
      </c>
      <c r="AH195" s="5">
        <f>IF(AG195="＠",0,IF(COUNTIF($AG$10:AG195,AG195)&gt;=2,0,1))</f>
        <v>0</v>
      </c>
      <c r="AI195" s="5" t="str">
        <f t="shared" si="34"/>
        <v>＠</v>
      </c>
      <c r="AJ195" s="5">
        <f>IF(AI195="＠",0,IF(COUNTIF($AI$10:AI195,AI195)&gt;=2,0,1))</f>
        <v>0</v>
      </c>
      <c r="AK195" s="11"/>
    </row>
    <row r="196" spans="1:37" ht="21.95" customHeight="1">
      <c r="A196" s="3">
        <f t="shared" si="35"/>
        <v>1</v>
      </c>
      <c r="B196" s="3">
        <f t="shared" si="24"/>
        <v>0</v>
      </c>
      <c r="C196" s="118">
        <v>187</v>
      </c>
      <c r="D196" s="111"/>
      <c r="E196" s="112"/>
      <c r="F196" s="113"/>
      <c r="G196" s="115"/>
      <c r="H196" s="115"/>
      <c r="I196" s="111"/>
      <c r="J196" s="116"/>
      <c r="K196" s="111"/>
      <c r="L196" s="114"/>
      <c r="M196" s="111"/>
      <c r="N196" s="114"/>
      <c r="O196" s="115"/>
      <c r="P196" s="115"/>
      <c r="Q196" s="7"/>
      <c r="R196" s="5" t="str">
        <f t="shared" si="25"/>
        <v/>
      </c>
      <c r="S196" s="5" t="str">
        <f t="shared" si="26"/>
        <v/>
      </c>
      <c r="T196" s="7"/>
      <c r="U196" s="5" t="str">
        <f t="shared" si="27"/>
        <v>0</v>
      </c>
      <c r="V196" s="7"/>
      <c r="W196" s="5" t="str">
        <f t="shared" si="28"/>
        <v/>
      </c>
      <c r="X196" s="5" t="str">
        <f t="shared" si="29"/>
        <v/>
      </c>
      <c r="Y196" s="5" t="str">
        <f t="shared" si="30"/>
        <v/>
      </c>
      <c r="Z196" s="7"/>
      <c r="AC196" s="5" t="str">
        <f t="shared" si="31"/>
        <v>＠</v>
      </c>
      <c r="AD196" s="5">
        <f>IF(AC196="＠",0,IF(COUNTIF($AC$10:AC196,AC196)&gt;=2,0,1))</f>
        <v>0</v>
      </c>
      <c r="AE196" s="5" t="str">
        <f t="shared" si="32"/>
        <v>＠</v>
      </c>
      <c r="AF196" s="5">
        <f>IF(AE196="＠",0,IF(COUNTIF($AE$10:AE196,AE196)&gt;=2,0,1))</f>
        <v>0</v>
      </c>
      <c r="AG196" s="5" t="str">
        <f t="shared" si="33"/>
        <v>＠</v>
      </c>
      <c r="AH196" s="5">
        <f>IF(AG196="＠",0,IF(COUNTIF($AG$10:AG196,AG196)&gt;=2,0,1))</f>
        <v>0</v>
      </c>
      <c r="AI196" s="5" t="str">
        <f t="shared" si="34"/>
        <v>＠</v>
      </c>
      <c r="AJ196" s="5">
        <f>IF(AI196="＠",0,IF(COUNTIF($AI$10:AI196,AI196)&gt;=2,0,1))</f>
        <v>0</v>
      </c>
      <c r="AK196" s="11"/>
    </row>
    <row r="197" spans="1:37" ht="21.95" customHeight="1">
      <c r="A197" s="3">
        <f t="shared" si="35"/>
        <v>1</v>
      </c>
      <c r="B197" s="3">
        <f t="shared" si="24"/>
        <v>0</v>
      </c>
      <c r="C197" s="118">
        <v>188</v>
      </c>
      <c r="D197" s="111"/>
      <c r="E197" s="112"/>
      <c r="F197" s="113"/>
      <c r="G197" s="115"/>
      <c r="H197" s="115"/>
      <c r="I197" s="111"/>
      <c r="J197" s="116"/>
      <c r="K197" s="111"/>
      <c r="L197" s="114"/>
      <c r="M197" s="111"/>
      <c r="N197" s="114"/>
      <c r="O197" s="115"/>
      <c r="P197" s="115"/>
      <c r="Q197" s="7"/>
      <c r="R197" s="5" t="str">
        <f t="shared" si="25"/>
        <v/>
      </c>
      <c r="S197" s="5" t="str">
        <f t="shared" si="26"/>
        <v/>
      </c>
      <c r="T197" s="7"/>
      <c r="U197" s="5" t="str">
        <f t="shared" si="27"/>
        <v>0</v>
      </c>
      <c r="V197" s="7"/>
      <c r="W197" s="5" t="str">
        <f t="shared" si="28"/>
        <v/>
      </c>
      <c r="X197" s="5" t="str">
        <f t="shared" si="29"/>
        <v/>
      </c>
      <c r="Y197" s="5" t="str">
        <f t="shared" si="30"/>
        <v/>
      </c>
      <c r="Z197" s="7"/>
      <c r="AC197" s="5" t="str">
        <f t="shared" si="31"/>
        <v>＠</v>
      </c>
      <c r="AD197" s="5">
        <f>IF(AC197="＠",0,IF(COUNTIF($AC$10:AC197,AC197)&gt;=2,0,1))</f>
        <v>0</v>
      </c>
      <c r="AE197" s="5" t="str">
        <f t="shared" si="32"/>
        <v>＠</v>
      </c>
      <c r="AF197" s="5">
        <f>IF(AE197="＠",0,IF(COUNTIF($AE$10:AE197,AE197)&gt;=2,0,1))</f>
        <v>0</v>
      </c>
      <c r="AG197" s="5" t="str">
        <f t="shared" si="33"/>
        <v>＠</v>
      </c>
      <c r="AH197" s="5">
        <f>IF(AG197="＠",0,IF(COUNTIF($AG$10:AG197,AG197)&gt;=2,0,1))</f>
        <v>0</v>
      </c>
      <c r="AI197" s="5" t="str">
        <f t="shared" si="34"/>
        <v>＠</v>
      </c>
      <c r="AJ197" s="5">
        <f>IF(AI197="＠",0,IF(COUNTIF($AI$10:AI197,AI197)&gt;=2,0,1))</f>
        <v>0</v>
      </c>
      <c r="AK197" s="11"/>
    </row>
    <row r="198" spans="1:37" ht="21.95" customHeight="1">
      <c r="A198" s="3">
        <f t="shared" si="35"/>
        <v>1</v>
      </c>
      <c r="B198" s="3">
        <f t="shared" si="24"/>
        <v>0</v>
      </c>
      <c r="C198" s="118">
        <v>189</v>
      </c>
      <c r="D198" s="111"/>
      <c r="E198" s="112"/>
      <c r="F198" s="113"/>
      <c r="G198" s="115"/>
      <c r="H198" s="115"/>
      <c r="I198" s="111"/>
      <c r="J198" s="116"/>
      <c r="K198" s="111"/>
      <c r="L198" s="114"/>
      <c r="M198" s="111"/>
      <c r="N198" s="114"/>
      <c r="O198" s="115"/>
      <c r="P198" s="115"/>
      <c r="Q198" s="7"/>
      <c r="R198" s="5" t="str">
        <f t="shared" si="25"/>
        <v/>
      </c>
      <c r="S198" s="5" t="str">
        <f t="shared" si="26"/>
        <v/>
      </c>
      <c r="T198" s="7"/>
      <c r="U198" s="5" t="str">
        <f t="shared" si="27"/>
        <v>0</v>
      </c>
      <c r="V198" s="7"/>
      <c r="W198" s="5" t="str">
        <f t="shared" si="28"/>
        <v/>
      </c>
      <c r="X198" s="5" t="str">
        <f t="shared" si="29"/>
        <v/>
      </c>
      <c r="Y198" s="5" t="str">
        <f t="shared" si="30"/>
        <v/>
      </c>
      <c r="Z198" s="7"/>
      <c r="AC198" s="5" t="str">
        <f t="shared" si="31"/>
        <v>＠</v>
      </c>
      <c r="AD198" s="5">
        <f>IF(AC198="＠",0,IF(COUNTIF($AC$10:AC198,AC198)&gt;=2,0,1))</f>
        <v>0</v>
      </c>
      <c r="AE198" s="5" t="str">
        <f t="shared" si="32"/>
        <v>＠</v>
      </c>
      <c r="AF198" s="5">
        <f>IF(AE198="＠",0,IF(COUNTIF($AE$10:AE198,AE198)&gt;=2,0,1))</f>
        <v>0</v>
      </c>
      <c r="AG198" s="5" t="str">
        <f t="shared" si="33"/>
        <v>＠</v>
      </c>
      <c r="AH198" s="5">
        <f>IF(AG198="＠",0,IF(COUNTIF($AG$10:AG198,AG198)&gt;=2,0,1))</f>
        <v>0</v>
      </c>
      <c r="AI198" s="5" t="str">
        <f t="shared" si="34"/>
        <v>＠</v>
      </c>
      <c r="AJ198" s="5">
        <f>IF(AI198="＠",0,IF(COUNTIF($AI$10:AI198,AI198)&gt;=2,0,1))</f>
        <v>0</v>
      </c>
      <c r="AK198" s="11"/>
    </row>
    <row r="199" spans="1:37" ht="21.95" customHeight="1">
      <c r="A199" s="3">
        <f t="shared" si="35"/>
        <v>1</v>
      </c>
      <c r="B199" s="3">
        <f t="shared" si="24"/>
        <v>0</v>
      </c>
      <c r="C199" s="118">
        <v>190</v>
      </c>
      <c r="D199" s="111"/>
      <c r="E199" s="112"/>
      <c r="F199" s="113"/>
      <c r="G199" s="115"/>
      <c r="H199" s="115"/>
      <c r="I199" s="111"/>
      <c r="J199" s="116"/>
      <c r="K199" s="111"/>
      <c r="L199" s="114"/>
      <c r="M199" s="111"/>
      <c r="N199" s="114"/>
      <c r="O199" s="115"/>
      <c r="P199" s="115"/>
      <c r="Q199" s="7"/>
      <c r="R199" s="5" t="str">
        <f t="shared" si="25"/>
        <v/>
      </c>
      <c r="S199" s="5" t="str">
        <f t="shared" si="26"/>
        <v/>
      </c>
      <c r="T199" s="7"/>
      <c r="U199" s="5" t="str">
        <f t="shared" si="27"/>
        <v>0</v>
      </c>
      <c r="V199" s="7"/>
      <c r="W199" s="5" t="str">
        <f t="shared" si="28"/>
        <v/>
      </c>
      <c r="X199" s="5" t="str">
        <f t="shared" si="29"/>
        <v/>
      </c>
      <c r="Y199" s="5" t="str">
        <f t="shared" si="30"/>
        <v/>
      </c>
      <c r="Z199" s="7"/>
      <c r="AC199" s="5" t="str">
        <f t="shared" si="31"/>
        <v>＠</v>
      </c>
      <c r="AD199" s="5">
        <f>IF(AC199="＠",0,IF(COUNTIF($AC$10:AC199,AC199)&gt;=2,0,1))</f>
        <v>0</v>
      </c>
      <c r="AE199" s="5" t="str">
        <f t="shared" si="32"/>
        <v>＠</v>
      </c>
      <c r="AF199" s="5">
        <f>IF(AE199="＠",0,IF(COUNTIF($AE$10:AE199,AE199)&gt;=2,0,1))</f>
        <v>0</v>
      </c>
      <c r="AG199" s="5" t="str">
        <f t="shared" si="33"/>
        <v>＠</v>
      </c>
      <c r="AH199" s="5">
        <f>IF(AG199="＠",0,IF(COUNTIF($AG$10:AG199,AG199)&gt;=2,0,1))</f>
        <v>0</v>
      </c>
      <c r="AI199" s="5" t="str">
        <f t="shared" si="34"/>
        <v>＠</v>
      </c>
      <c r="AJ199" s="5">
        <f>IF(AI199="＠",0,IF(COUNTIF($AI$10:AI199,AI199)&gt;=2,0,1))</f>
        <v>0</v>
      </c>
      <c r="AK199" s="11"/>
    </row>
    <row r="200" spans="1:37" ht="21.95" customHeight="1">
      <c r="A200" s="3">
        <f t="shared" si="35"/>
        <v>1</v>
      </c>
      <c r="B200" s="3">
        <f t="shared" si="24"/>
        <v>0</v>
      </c>
      <c r="C200" s="118">
        <v>191</v>
      </c>
      <c r="D200" s="111"/>
      <c r="E200" s="112"/>
      <c r="F200" s="113"/>
      <c r="G200" s="115"/>
      <c r="H200" s="115"/>
      <c r="I200" s="111"/>
      <c r="J200" s="116"/>
      <c r="K200" s="111"/>
      <c r="L200" s="114"/>
      <c r="M200" s="111"/>
      <c r="N200" s="114"/>
      <c r="O200" s="115"/>
      <c r="P200" s="115"/>
      <c r="Q200" s="7"/>
      <c r="R200" s="5" t="str">
        <f t="shared" si="25"/>
        <v/>
      </c>
      <c r="S200" s="5" t="str">
        <f t="shared" si="26"/>
        <v/>
      </c>
      <c r="T200" s="7"/>
      <c r="U200" s="5" t="str">
        <f t="shared" si="27"/>
        <v>0</v>
      </c>
      <c r="V200" s="7"/>
      <c r="W200" s="5" t="str">
        <f t="shared" si="28"/>
        <v/>
      </c>
      <c r="X200" s="5" t="str">
        <f t="shared" si="29"/>
        <v/>
      </c>
      <c r="Y200" s="5" t="str">
        <f t="shared" si="30"/>
        <v/>
      </c>
      <c r="Z200" s="7"/>
      <c r="AC200" s="5" t="str">
        <f t="shared" si="31"/>
        <v>＠</v>
      </c>
      <c r="AD200" s="5">
        <f>IF(AC200="＠",0,IF(COUNTIF($AC$10:AC200,AC200)&gt;=2,0,1))</f>
        <v>0</v>
      </c>
      <c r="AE200" s="5" t="str">
        <f t="shared" si="32"/>
        <v>＠</v>
      </c>
      <c r="AF200" s="5">
        <f>IF(AE200="＠",0,IF(COUNTIF($AE$10:AE200,AE200)&gt;=2,0,1))</f>
        <v>0</v>
      </c>
      <c r="AG200" s="5" t="str">
        <f t="shared" si="33"/>
        <v>＠</v>
      </c>
      <c r="AH200" s="5">
        <f>IF(AG200="＠",0,IF(COUNTIF($AG$10:AG200,AG200)&gt;=2,0,1))</f>
        <v>0</v>
      </c>
      <c r="AI200" s="5" t="str">
        <f t="shared" si="34"/>
        <v>＠</v>
      </c>
      <c r="AJ200" s="5">
        <f>IF(AI200="＠",0,IF(COUNTIF($AI$10:AI200,AI200)&gt;=2,0,1))</f>
        <v>0</v>
      </c>
      <c r="AK200" s="11"/>
    </row>
    <row r="201" spans="1:37" ht="21.95" customHeight="1">
      <c r="A201" s="3">
        <f t="shared" si="35"/>
        <v>1</v>
      </c>
      <c r="B201" s="3">
        <f t="shared" si="24"/>
        <v>0</v>
      </c>
      <c r="C201" s="118">
        <v>192</v>
      </c>
      <c r="D201" s="111"/>
      <c r="E201" s="112"/>
      <c r="F201" s="113"/>
      <c r="G201" s="115"/>
      <c r="H201" s="115"/>
      <c r="I201" s="111"/>
      <c r="J201" s="116"/>
      <c r="K201" s="111"/>
      <c r="L201" s="114"/>
      <c r="M201" s="111"/>
      <c r="N201" s="114"/>
      <c r="O201" s="115"/>
      <c r="P201" s="115"/>
      <c r="Q201" s="7"/>
      <c r="R201" s="5" t="str">
        <f t="shared" si="25"/>
        <v/>
      </c>
      <c r="S201" s="5" t="str">
        <f t="shared" si="26"/>
        <v/>
      </c>
      <c r="T201" s="7"/>
      <c r="U201" s="5" t="str">
        <f t="shared" si="27"/>
        <v>0</v>
      </c>
      <c r="V201" s="7"/>
      <c r="W201" s="5" t="str">
        <f t="shared" si="28"/>
        <v/>
      </c>
      <c r="X201" s="5" t="str">
        <f t="shared" si="29"/>
        <v/>
      </c>
      <c r="Y201" s="5" t="str">
        <f t="shared" si="30"/>
        <v/>
      </c>
      <c r="Z201" s="7"/>
      <c r="AC201" s="5" t="str">
        <f t="shared" si="31"/>
        <v>＠</v>
      </c>
      <c r="AD201" s="5">
        <f>IF(AC201="＠",0,IF(COUNTIF($AC$10:AC201,AC201)&gt;=2,0,1))</f>
        <v>0</v>
      </c>
      <c r="AE201" s="5" t="str">
        <f t="shared" si="32"/>
        <v>＠</v>
      </c>
      <c r="AF201" s="5">
        <f>IF(AE201="＠",0,IF(COUNTIF($AE$10:AE201,AE201)&gt;=2,0,1))</f>
        <v>0</v>
      </c>
      <c r="AG201" s="5" t="str">
        <f t="shared" si="33"/>
        <v>＠</v>
      </c>
      <c r="AH201" s="5">
        <f>IF(AG201="＠",0,IF(COUNTIF($AG$10:AG201,AG201)&gt;=2,0,1))</f>
        <v>0</v>
      </c>
      <c r="AI201" s="5" t="str">
        <f t="shared" si="34"/>
        <v>＠</v>
      </c>
      <c r="AJ201" s="5">
        <f>IF(AI201="＠",0,IF(COUNTIF($AI$10:AI201,AI201)&gt;=2,0,1))</f>
        <v>0</v>
      </c>
      <c r="AK201" s="11"/>
    </row>
    <row r="202" spans="1:37" ht="21.95" customHeight="1">
      <c r="A202" s="3">
        <f t="shared" si="35"/>
        <v>1</v>
      </c>
      <c r="B202" s="3">
        <f t="shared" si="24"/>
        <v>0</v>
      </c>
      <c r="C202" s="118">
        <v>193</v>
      </c>
      <c r="D202" s="111"/>
      <c r="E202" s="112"/>
      <c r="F202" s="113"/>
      <c r="G202" s="115"/>
      <c r="H202" s="115"/>
      <c r="I202" s="111"/>
      <c r="J202" s="116"/>
      <c r="K202" s="111"/>
      <c r="L202" s="114"/>
      <c r="M202" s="111"/>
      <c r="N202" s="114"/>
      <c r="O202" s="115"/>
      <c r="P202" s="115"/>
      <c r="Q202" s="7"/>
      <c r="R202" s="5" t="str">
        <f t="shared" si="25"/>
        <v/>
      </c>
      <c r="S202" s="5" t="str">
        <f t="shared" si="26"/>
        <v/>
      </c>
      <c r="T202" s="7"/>
      <c r="U202" s="5" t="str">
        <f t="shared" si="27"/>
        <v>0</v>
      </c>
      <c r="V202" s="7"/>
      <c r="W202" s="5" t="str">
        <f t="shared" si="28"/>
        <v/>
      </c>
      <c r="X202" s="5" t="str">
        <f t="shared" si="29"/>
        <v/>
      </c>
      <c r="Y202" s="5" t="str">
        <f t="shared" si="30"/>
        <v/>
      </c>
      <c r="Z202" s="7"/>
      <c r="AC202" s="5" t="str">
        <f t="shared" si="31"/>
        <v>＠</v>
      </c>
      <c r="AD202" s="5">
        <f>IF(AC202="＠",0,IF(COUNTIF($AC$10:AC202,AC202)&gt;=2,0,1))</f>
        <v>0</v>
      </c>
      <c r="AE202" s="5" t="str">
        <f t="shared" si="32"/>
        <v>＠</v>
      </c>
      <c r="AF202" s="5">
        <f>IF(AE202="＠",0,IF(COUNTIF($AE$10:AE202,AE202)&gt;=2,0,1))</f>
        <v>0</v>
      </c>
      <c r="AG202" s="5" t="str">
        <f t="shared" si="33"/>
        <v>＠</v>
      </c>
      <c r="AH202" s="5">
        <f>IF(AG202="＠",0,IF(COUNTIF($AG$10:AG202,AG202)&gt;=2,0,1))</f>
        <v>0</v>
      </c>
      <c r="AI202" s="5" t="str">
        <f t="shared" si="34"/>
        <v>＠</v>
      </c>
      <c r="AJ202" s="5">
        <f>IF(AI202="＠",0,IF(COUNTIF($AI$10:AI202,AI202)&gt;=2,0,1))</f>
        <v>0</v>
      </c>
      <c r="AK202" s="11"/>
    </row>
    <row r="203" spans="1:37" ht="21.95" customHeight="1">
      <c r="A203" s="3">
        <f t="shared" si="35"/>
        <v>1</v>
      </c>
      <c r="B203" s="3">
        <f t="shared" ref="B203:B266" si="36">J203</f>
        <v>0</v>
      </c>
      <c r="C203" s="118">
        <v>194</v>
      </c>
      <c r="D203" s="111"/>
      <c r="E203" s="112"/>
      <c r="F203" s="113"/>
      <c r="G203" s="115"/>
      <c r="H203" s="115"/>
      <c r="I203" s="111"/>
      <c r="J203" s="116"/>
      <c r="K203" s="111"/>
      <c r="L203" s="114"/>
      <c r="M203" s="111"/>
      <c r="N203" s="114"/>
      <c r="O203" s="115"/>
      <c r="P203" s="115"/>
      <c r="Q203" s="7"/>
      <c r="R203" s="5" t="str">
        <f t="shared" ref="R203:R266" si="37">D203&amp;K203</f>
        <v/>
      </c>
      <c r="S203" s="5" t="str">
        <f t="shared" ref="S203:S266" si="38">D203&amp;M203</f>
        <v/>
      </c>
      <c r="T203" s="7"/>
      <c r="U203" s="5" t="str">
        <f t="shared" ref="U203:U266" si="39">D203&amp;J203&amp;COUNTA(K203,M203)</f>
        <v>0</v>
      </c>
      <c r="V203" s="7"/>
      <c r="W203" s="5" t="str">
        <f t="shared" ref="W203:W266" si="40">O203&amp;J203</f>
        <v/>
      </c>
      <c r="X203" s="5" t="str">
        <f t="shared" ref="X203:X266" si="41">P203&amp;J203</f>
        <v/>
      </c>
      <c r="Y203" s="5" t="str">
        <f t="shared" ref="Y203:Y266" si="42">J203&amp;D203</f>
        <v/>
      </c>
      <c r="Z203" s="7"/>
      <c r="AC203" s="5" t="str">
        <f t="shared" ref="AC203:AC266" si="43">IF(O203="男400mR",J203,"＠")</f>
        <v>＠</v>
      </c>
      <c r="AD203" s="5">
        <f>IF(AC203="＠",0,IF(COUNTIF($AC$10:AC203,AC203)&gt;=2,0,1))</f>
        <v>0</v>
      </c>
      <c r="AE203" s="5" t="str">
        <f t="shared" ref="AE203:AE266" si="44">IF(O203="女400mR",J203,"＠")</f>
        <v>＠</v>
      </c>
      <c r="AF203" s="5">
        <f>IF(AE203="＠",0,IF(COUNTIF($AE$10:AE203,AE203)&gt;=2,0,1))</f>
        <v>0</v>
      </c>
      <c r="AG203" s="5" t="str">
        <f t="shared" ref="AG203:AG266" si="45">IF(P203="男1600mR",J203,"＠")</f>
        <v>＠</v>
      </c>
      <c r="AH203" s="5">
        <f>IF(AG203="＠",0,IF(COUNTIF($AG$10:AG203,AG203)&gt;=2,0,1))</f>
        <v>0</v>
      </c>
      <c r="AI203" s="5" t="str">
        <f t="shared" ref="AI203:AI266" si="46">IF(P203="女1600mR",J203,"＠")</f>
        <v>＠</v>
      </c>
      <c r="AJ203" s="5">
        <f>IF(AI203="＠",0,IF(COUNTIF($AI$10:AI203,AI203)&gt;=2,0,1))</f>
        <v>0</v>
      </c>
      <c r="AK203" s="11"/>
    </row>
    <row r="204" spans="1:37" ht="21.95" customHeight="1">
      <c r="A204" s="3">
        <f t="shared" ref="A204:A267" si="47">IF(J204=J203,A203,A203+1)</f>
        <v>1</v>
      </c>
      <c r="B204" s="3">
        <f t="shared" si="36"/>
        <v>0</v>
      </c>
      <c r="C204" s="118">
        <v>195</v>
      </c>
      <c r="D204" s="111"/>
      <c r="E204" s="112"/>
      <c r="F204" s="113"/>
      <c r="G204" s="115"/>
      <c r="H204" s="115"/>
      <c r="I204" s="111"/>
      <c r="J204" s="116"/>
      <c r="K204" s="111"/>
      <c r="L204" s="114"/>
      <c r="M204" s="111"/>
      <c r="N204" s="114"/>
      <c r="O204" s="115"/>
      <c r="P204" s="115"/>
      <c r="Q204" s="7"/>
      <c r="R204" s="5" t="str">
        <f t="shared" si="37"/>
        <v/>
      </c>
      <c r="S204" s="5" t="str">
        <f t="shared" si="38"/>
        <v/>
      </c>
      <c r="T204" s="7"/>
      <c r="U204" s="5" t="str">
        <f t="shared" si="39"/>
        <v>0</v>
      </c>
      <c r="V204" s="7"/>
      <c r="W204" s="5" t="str">
        <f t="shared" si="40"/>
        <v/>
      </c>
      <c r="X204" s="5" t="str">
        <f t="shared" si="41"/>
        <v/>
      </c>
      <c r="Y204" s="5" t="str">
        <f t="shared" si="42"/>
        <v/>
      </c>
      <c r="Z204" s="7"/>
      <c r="AC204" s="5" t="str">
        <f t="shared" si="43"/>
        <v>＠</v>
      </c>
      <c r="AD204" s="5">
        <f>IF(AC204="＠",0,IF(COUNTIF($AC$10:AC204,AC204)&gt;=2,0,1))</f>
        <v>0</v>
      </c>
      <c r="AE204" s="5" t="str">
        <f t="shared" si="44"/>
        <v>＠</v>
      </c>
      <c r="AF204" s="5">
        <f>IF(AE204="＠",0,IF(COUNTIF($AE$10:AE204,AE204)&gt;=2,0,1))</f>
        <v>0</v>
      </c>
      <c r="AG204" s="5" t="str">
        <f t="shared" si="45"/>
        <v>＠</v>
      </c>
      <c r="AH204" s="5">
        <f>IF(AG204="＠",0,IF(COUNTIF($AG$10:AG204,AG204)&gt;=2,0,1))</f>
        <v>0</v>
      </c>
      <c r="AI204" s="5" t="str">
        <f t="shared" si="46"/>
        <v>＠</v>
      </c>
      <c r="AJ204" s="5">
        <f>IF(AI204="＠",0,IF(COUNTIF($AI$10:AI204,AI204)&gt;=2,0,1))</f>
        <v>0</v>
      </c>
      <c r="AK204" s="11"/>
    </row>
    <row r="205" spans="1:37" ht="21.95" customHeight="1">
      <c r="A205" s="3">
        <f t="shared" si="47"/>
        <v>1</v>
      </c>
      <c r="B205" s="3">
        <f t="shared" si="36"/>
        <v>0</v>
      </c>
      <c r="C205" s="118">
        <v>196</v>
      </c>
      <c r="D205" s="111"/>
      <c r="E205" s="112"/>
      <c r="F205" s="113"/>
      <c r="G205" s="115"/>
      <c r="H205" s="115"/>
      <c r="I205" s="111"/>
      <c r="J205" s="116"/>
      <c r="K205" s="111"/>
      <c r="L205" s="114"/>
      <c r="M205" s="111"/>
      <c r="N205" s="114"/>
      <c r="O205" s="115"/>
      <c r="P205" s="115"/>
      <c r="Q205" s="7"/>
      <c r="R205" s="5" t="str">
        <f t="shared" si="37"/>
        <v/>
      </c>
      <c r="S205" s="5" t="str">
        <f t="shared" si="38"/>
        <v/>
      </c>
      <c r="T205" s="7"/>
      <c r="U205" s="5" t="str">
        <f t="shared" si="39"/>
        <v>0</v>
      </c>
      <c r="V205" s="7"/>
      <c r="W205" s="5" t="str">
        <f t="shared" si="40"/>
        <v/>
      </c>
      <c r="X205" s="5" t="str">
        <f t="shared" si="41"/>
        <v/>
      </c>
      <c r="Y205" s="5" t="str">
        <f t="shared" si="42"/>
        <v/>
      </c>
      <c r="Z205" s="7"/>
      <c r="AC205" s="5" t="str">
        <f t="shared" si="43"/>
        <v>＠</v>
      </c>
      <c r="AD205" s="5">
        <f>IF(AC205="＠",0,IF(COUNTIF($AC$10:AC205,AC205)&gt;=2,0,1))</f>
        <v>0</v>
      </c>
      <c r="AE205" s="5" t="str">
        <f t="shared" si="44"/>
        <v>＠</v>
      </c>
      <c r="AF205" s="5">
        <f>IF(AE205="＠",0,IF(COUNTIF($AE$10:AE205,AE205)&gt;=2,0,1))</f>
        <v>0</v>
      </c>
      <c r="AG205" s="5" t="str">
        <f t="shared" si="45"/>
        <v>＠</v>
      </c>
      <c r="AH205" s="5">
        <f>IF(AG205="＠",0,IF(COUNTIF($AG$10:AG205,AG205)&gt;=2,0,1))</f>
        <v>0</v>
      </c>
      <c r="AI205" s="5" t="str">
        <f t="shared" si="46"/>
        <v>＠</v>
      </c>
      <c r="AJ205" s="5">
        <f>IF(AI205="＠",0,IF(COUNTIF($AI$10:AI205,AI205)&gt;=2,0,1))</f>
        <v>0</v>
      </c>
      <c r="AK205" s="11"/>
    </row>
    <row r="206" spans="1:37" ht="21.95" customHeight="1">
      <c r="A206" s="3">
        <f t="shared" si="47"/>
        <v>1</v>
      </c>
      <c r="B206" s="3">
        <f t="shared" si="36"/>
        <v>0</v>
      </c>
      <c r="C206" s="118">
        <v>197</v>
      </c>
      <c r="D206" s="111"/>
      <c r="E206" s="112"/>
      <c r="F206" s="113"/>
      <c r="G206" s="115"/>
      <c r="H206" s="115"/>
      <c r="I206" s="111"/>
      <c r="J206" s="116"/>
      <c r="K206" s="111"/>
      <c r="L206" s="114"/>
      <c r="M206" s="111"/>
      <c r="N206" s="114"/>
      <c r="O206" s="115"/>
      <c r="P206" s="115"/>
      <c r="Q206" s="7"/>
      <c r="R206" s="5" t="str">
        <f t="shared" si="37"/>
        <v/>
      </c>
      <c r="S206" s="5" t="str">
        <f t="shared" si="38"/>
        <v/>
      </c>
      <c r="T206" s="7"/>
      <c r="U206" s="5" t="str">
        <f t="shared" si="39"/>
        <v>0</v>
      </c>
      <c r="V206" s="7"/>
      <c r="W206" s="5" t="str">
        <f t="shared" si="40"/>
        <v/>
      </c>
      <c r="X206" s="5" t="str">
        <f t="shared" si="41"/>
        <v/>
      </c>
      <c r="Y206" s="5" t="str">
        <f t="shared" si="42"/>
        <v/>
      </c>
      <c r="Z206" s="7"/>
      <c r="AC206" s="5" t="str">
        <f t="shared" si="43"/>
        <v>＠</v>
      </c>
      <c r="AD206" s="5">
        <f>IF(AC206="＠",0,IF(COUNTIF($AC$10:AC206,AC206)&gt;=2,0,1))</f>
        <v>0</v>
      </c>
      <c r="AE206" s="5" t="str">
        <f t="shared" si="44"/>
        <v>＠</v>
      </c>
      <c r="AF206" s="5">
        <f>IF(AE206="＠",0,IF(COUNTIF($AE$10:AE206,AE206)&gt;=2,0,1))</f>
        <v>0</v>
      </c>
      <c r="AG206" s="5" t="str">
        <f t="shared" si="45"/>
        <v>＠</v>
      </c>
      <c r="AH206" s="5">
        <f>IF(AG206="＠",0,IF(COUNTIF($AG$10:AG206,AG206)&gt;=2,0,1))</f>
        <v>0</v>
      </c>
      <c r="AI206" s="5" t="str">
        <f t="shared" si="46"/>
        <v>＠</v>
      </c>
      <c r="AJ206" s="5">
        <f>IF(AI206="＠",0,IF(COUNTIF($AI$10:AI206,AI206)&gt;=2,0,1))</f>
        <v>0</v>
      </c>
      <c r="AK206" s="11"/>
    </row>
    <row r="207" spans="1:37" ht="21.95" customHeight="1">
      <c r="A207" s="3">
        <f t="shared" si="47"/>
        <v>1</v>
      </c>
      <c r="B207" s="3">
        <f t="shared" si="36"/>
        <v>0</v>
      </c>
      <c r="C207" s="118">
        <v>198</v>
      </c>
      <c r="D207" s="111"/>
      <c r="E207" s="112"/>
      <c r="F207" s="113"/>
      <c r="G207" s="115"/>
      <c r="H207" s="115"/>
      <c r="I207" s="111"/>
      <c r="J207" s="116"/>
      <c r="K207" s="111"/>
      <c r="L207" s="114"/>
      <c r="M207" s="111"/>
      <c r="N207" s="114"/>
      <c r="O207" s="115"/>
      <c r="P207" s="115"/>
      <c r="Q207" s="7"/>
      <c r="R207" s="5" t="str">
        <f t="shared" si="37"/>
        <v/>
      </c>
      <c r="S207" s="5" t="str">
        <f t="shared" si="38"/>
        <v/>
      </c>
      <c r="T207" s="7"/>
      <c r="U207" s="5" t="str">
        <f t="shared" si="39"/>
        <v>0</v>
      </c>
      <c r="V207" s="7"/>
      <c r="W207" s="5" t="str">
        <f t="shared" si="40"/>
        <v/>
      </c>
      <c r="X207" s="5" t="str">
        <f t="shared" si="41"/>
        <v/>
      </c>
      <c r="Y207" s="5" t="str">
        <f t="shared" si="42"/>
        <v/>
      </c>
      <c r="Z207" s="7"/>
      <c r="AC207" s="5" t="str">
        <f t="shared" si="43"/>
        <v>＠</v>
      </c>
      <c r="AD207" s="5">
        <f>IF(AC207="＠",0,IF(COUNTIF($AC$10:AC207,AC207)&gt;=2,0,1))</f>
        <v>0</v>
      </c>
      <c r="AE207" s="5" t="str">
        <f t="shared" si="44"/>
        <v>＠</v>
      </c>
      <c r="AF207" s="5">
        <f>IF(AE207="＠",0,IF(COUNTIF($AE$10:AE207,AE207)&gt;=2,0,1))</f>
        <v>0</v>
      </c>
      <c r="AG207" s="5" t="str">
        <f t="shared" si="45"/>
        <v>＠</v>
      </c>
      <c r="AH207" s="5">
        <f>IF(AG207="＠",0,IF(COUNTIF($AG$10:AG207,AG207)&gt;=2,0,1))</f>
        <v>0</v>
      </c>
      <c r="AI207" s="5" t="str">
        <f t="shared" si="46"/>
        <v>＠</v>
      </c>
      <c r="AJ207" s="5">
        <f>IF(AI207="＠",0,IF(COUNTIF($AI$10:AI207,AI207)&gt;=2,0,1))</f>
        <v>0</v>
      </c>
      <c r="AK207" s="11"/>
    </row>
    <row r="208" spans="1:37" ht="21.95" customHeight="1">
      <c r="A208" s="3">
        <f t="shared" si="47"/>
        <v>1</v>
      </c>
      <c r="B208" s="3">
        <f t="shared" si="36"/>
        <v>0</v>
      </c>
      <c r="C208" s="118">
        <v>199</v>
      </c>
      <c r="D208" s="111"/>
      <c r="E208" s="112"/>
      <c r="F208" s="113"/>
      <c r="G208" s="115"/>
      <c r="H208" s="115"/>
      <c r="I208" s="111"/>
      <c r="J208" s="116"/>
      <c r="K208" s="111"/>
      <c r="L208" s="114"/>
      <c r="M208" s="111"/>
      <c r="N208" s="114"/>
      <c r="O208" s="115"/>
      <c r="P208" s="115"/>
      <c r="Q208" s="7"/>
      <c r="R208" s="5" t="str">
        <f t="shared" si="37"/>
        <v/>
      </c>
      <c r="S208" s="5" t="str">
        <f t="shared" si="38"/>
        <v/>
      </c>
      <c r="T208" s="7"/>
      <c r="U208" s="5" t="str">
        <f t="shared" si="39"/>
        <v>0</v>
      </c>
      <c r="V208" s="7"/>
      <c r="W208" s="5" t="str">
        <f t="shared" si="40"/>
        <v/>
      </c>
      <c r="X208" s="5" t="str">
        <f t="shared" si="41"/>
        <v/>
      </c>
      <c r="Y208" s="5" t="str">
        <f t="shared" si="42"/>
        <v/>
      </c>
      <c r="Z208" s="7"/>
      <c r="AC208" s="5" t="str">
        <f t="shared" si="43"/>
        <v>＠</v>
      </c>
      <c r="AD208" s="5">
        <f>IF(AC208="＠",0,IF(COUNTIF($AC$10:AC208,AC208)&gt;=2,0,1))</f>
        <v>0</v>
      </c>
      <c r="AE208" s="5" t="str">
        <f t="shared" si="44"/>
        <v>＠</v>
      </c>
      <c r="AF208" s="5">
        <f>IF(AE208="＠",0,IF(COUNTIF($AE$10:AE208,AE208)&gt;=2,0,1))</f>
        <v>0</v>
      </c>
      <c r="AG208" s="5" t="str">
        <f t="shared" si="45"/>
        <v>＠</v>
      </c>
      <c r="AH208" s="5">
        <f>IF(AG208="＠",0,IF(COUNTIF($AG$10:AG208,AG208)&gt;=2,0,1))</f>
        <v>0</v>
      </c>
      <c r="AI208" s="5" t="str">
        <f t="shared" si="46"/>
        <v>＠</v>
      </c>
      <c r="AJ208" s="5">
        <f>IF(AI208="＠",0,IF(COUNTIF($AI$10:AI208,AI208)&gt;=2,0,1))</f>
        <v>0</v>
      </c>
      <c r="AK208" s="11"/>
    </row>
    <row r="209" spans="1:37" ht="21.95" customHeight="1">
      <c r="A209" s="3">
        <f t="shared" si="47"/>
        <v>1</v>
      </c>
      <c r="B209" s="3">
        <f t="shared" si="36"/>
        <v>0</v>
      </c>
      <c r="C209" s="118">
        <v>200</v>
      </c>
      <c r="D209" s="111"/>
      <c r="E209" s="112"/>
      <c r="F209" s="113"/>
      <c r="G209" s="115"/>
      <c r="H209" s="115"/>
      <c r="I209" s="111"/>
      <c r="J209" s="116"/>
      <c r="K209" s="111"/>
      <c r="L209" s="114"/>
      <c r="M209" s="111"/>
      <c r="N209" s="114"/>
      <c r="O209" s="115"/>
      <c r="P209" s="115"/>
      <c r="Q209" s="7"/>
      <c r="R209" s="5" t="str">
        <f t="shared" si="37"/>
        <v/>
      </c>
      <c r="S209" s="5" t="str">
        <f t="shared" si="38"/>
        <v/>
      </c>
      <c r="T209" s="7"/>
      <c r="U209" s="5" t="str">
        <f t="shared" si="39"/>
        <v>0</v>
      </c>
      <c r="V209" s="7"/>
      <c r="W209" s="5" t="str">
        <f t="shared" si="40"/>
        <v/>
      </c>
      <c r="X209" s="5" t="str">
        <f t="shared" si="41"/>
        <v/>
      </c>
      <c r="Y209" s="5" t="str">
        <f t="shared" si="42"/>
        <v/>
      </c>
      <c r="Z209" s="7"/>
      <c r="AC209" s="5" t="str">
        <f t="shared" si="43"/>
        <v>＠</v>
      </c>
      <c r="AD209" s="5">
        <f>IF(AC209="＠",0,IF(COUNTIF($AC$10:AC209,AC209)&gt;=2,0,1))</f>
        <v>0</v>
      </c>
      <c r="AE209" s="5" t="str">
        <f t="shared" si="44"/>
        <v>＠</v>
      </c>
      <c r="AF209" s="5">
        <f>IF(AE209="＠",0,IF(COUNTIF($AE$10:AE209,AE209)&gt;=2,0,1))</f>
        <v>0</v>
      </c>
      <c r="AG209" s="5" t="str">
        <f t="shared" si="45"/>
        <v>＠</v>
      </c>
      <c r="AH209" s="5">
        <f>IF(AG209="＠",0,IF(COUNTIF($AG$10:AG209,AG209)&gt;=2,0,1))</f>
        <v>0</v>
      </c>
      <c r="AI209" s="5" t="str">
        <f t="shared" si="46"/>
        <v>＠</v>
      </c>
      <c r="AJ209" s="5">
        <f>IF(AI209="＠",0,IF(COUNTIF($AI$10:AI209,AI209)&gt;=2,0,1))</f>
        <v>0</v>
      </c>
      <c r="AK209" s="11"/>
    </row>
    <row r="210" spans="1:37" ht="21.95" customHeight="1">
      <c r="A210" s="3">
        <f t="shared" si="47"/>
        <v>1</v>
      </c>
      <c r="B210" s="3">
        <f t="shared" si="36"/>
        <v>0</v>
      </c>
      <c r="C210" s="118">
        <v>201</v>
      </c>
      <c r="D210" s="111"/>
      <c r="E210" s="112"/>
      <c r="F210" s="113"/>
      <c r="G210" s="115"/>
      <c r="H210" s="115"/>
      <c r="I210" s="111"/>
      <c r="J210" s="116"/>
      <c r="K210" s="111"/>
      <c r="L210" s="114"/>
      <c r="M210" s="111"/>
      <c r="N210" s="114"/>
      <c r="O210" s="115"/>
      <c r="P210" s="115"/>
      <c r="Q210" s="7"/>
      <c r="R210" s="5" t="str">
        <f t="shared" si="37"/>
        <v/>
      </c>
      <c r="S210" s="5" t="str">
        <f t="shared" si="38"/>
        <v/>
      </c>
      <c r="T210" s="7"/>
      <c r="U210" s="5" t="str">
        <f t="shared" si="39"/>
        <v>0</v>
      </c>
      <c r="V210" s="7"/>
      <c r="W210" s="5" t="str">
        <f t="shared" si="40"/>
        <v/>
      </c>
      <c r="X210" s="5" t="str">
        <f t="shared" si="41"/>
        <v/>
      </c>
      <c r="Y210" s="5" t="str">
        <f t="shared" si="42"/>
        <v/>
      </c>
      <c r="Z210" s="7"/>
      <c r="AC210" s="5" t="str">
        <f t="shared" si="43"/>
        <v>＠</v>
      </c>
      <c r="AD210" s="5">
        <f>IF(AC210="＠",0,IF(COUNTIF($AC$10:AC210,AC210)&gt;=2,0,1))</f>
        <v>0</v>
      </c>
      <c r="AE210" s="5" t="str">
        <f t="shared" si="44"/>
        <v>＠</v>
      </c>
      <c r="AF210" s="5">
        <f>IF(AE210="＠",0,IF(COUNTIF($AE$10:AE210,AE210)&gt;=2,0,1))</f>
        <v>0</v>
      </c>
      <c r="AG210" s="5" t="str">
        <f t="shared" si="45"/>
        <v>＠</v>
      </c>
      <c r="AH210" s="5">
        <f>IF(AG210="＠",0,IF(COUNTIF($AG$10:AG210,AG210)&gt;=2,0,1))</f>
        <v>0</v>
      </c>
      <c r="AI210" s="5" t="str">
        <f t="shared" si="46"/>
        <v>＠</v>
      </c>
      <c r="AJ210" s="5">
        <f>IF(AI210="＠",0,IF(COUNTIF($AI$10:AI210,AI210)&gt;=2,0,1))</f>
        <v>0</v>
      </c>
      <c r="AK210" s="11"/>
    </row>
    <row r="211" spans="1:37" ht="21.95" customHeight="1">
      <c r="A211" s="3">
        <f t="shared" si="47"/>
        <v>1</v>
      </c>
      <c r="B211" s="3">
        <f t="shared" si="36"/>
        <v>0</v>
      </c>
      <c r="C211" s="118">
        <v>202</v>
      </c>
      <c r="D211" s="111"/>
      <c r="E211" s="112"/>
      <c r="F211" s="113"/>
      <c r="G211" s="115"/>
      <c r="H211" s="115"/>
      <c r="I211" s="111"/>
      <c r="J211" s="116"/>
      <c r="K211" s="111"/>
      <c r="L211" s="114"/>
      <c r="M211" s="111"/>
      <c r="N211" s="114"/>
      <c r="O211" s="115"/>
      <c r="P211" s="115"/>
      <c r="Q211" s="7"/>
      <c r="R211" s="5" t="str">
        <f t="shared" si="37"/>
        <v/>
      </c>
      <c r="S211" s="5" t="str">
        <f t="shared" si="38"/>
        <v/>
      </c>
      <c r="T211" s="7"/>
      <c r="U211" s="5" t="str">
        <f t="shared" si="39"/>
        <v>0</v>
      </c>
      <c r="V211" s="7"/>
      <c r="W211" s="5" t="str">
        <f t="shared" si="40"/>
        <v/>
      </c>
      <c r="X211" s="5" t="str">
        <f t="shared" si="41"/>
        <v/>
      </c>
      <c r="Y211" s="5" t="str">
        <f t="shared" si="42"/>
        <v/>
      </c>
      <c r="Z211" s="7"/>
      <c r="AC211" s="5" t="str">
        <f t="shared" si="43"/>
        <v>＠</v>
      </c>
      <c r="AD211" s="5">
        <f>IF(AC211="＠",0,IF(COUNTIF($AC$10:AC211,AC211)&gt;=2,0,1))</f>
        <v>0</v>
      </c>
      <c r="AE211" s="5" t="str">
        <f t="shared" si="44"/>
        <v>＠</v>
      </c>
      <c r="AF211" s="5">
        <f>IF(AE211="＠",0,IF(COUNTIF($AE$10:AE211,AE211)&gt;=2,0,1))</f>
        <v>0</v>
      </c>
      <c r="AG211" s="5" t="str">
        <f t="shared" si="45"/>
        <v>＠</v>
      </c>
      <c r="AH211" s="5">
        <f>IF(AG211="＠",0,IF(COUNTIF($AG$10:AG211,AG211)&gt;=2,0,1))</f>
        <v>0</v>
      </c>
      <c r="AI211" s="5" t="str">
        <f t="shared" si="46"/>
        <v>＠</v>
      </c>
      <c r="AJ211" s="5">
        <f>IF(AI211="＠",0,IF(COUNTIF($AI$10:AI211,AI211)&gt;=2,0,1))</f>
        <v>0</v>
      </c>
      <c r="AK211" s="11"/>
    </row>
    <row r="212" spans="1:37" ht="21.95" customHeight="1">
      <c r="A212" s="3">
        <f t="shared" si="47"/>
        <v>1</v>
      </c>
      <c r="B212" s="3">
        <f t="shared" si="36"/>
        <v>0</v>
      </c>
      <c r="C212" s="118">
        <v>203</v>
      </c>
      <c r="D212" s="111"/>
      <c r="E212" s="112"/>
      <c r="F212" s="113"/>
      <c r="G212" s="115"/>
      <c r="H212" s="115"/>
      <c r="I212" s="111"/>
      <c r="J212" s="116"/>
      <c r="K212" s="111"/>
      <c r="L212" s="114"/>
      <c r="M212" s="111"/>
      <c r="N212" s="114"/>
      <c r="O212" s="115"/>
      <c r="P212" s="115"/>
      <c r="Q212" s="7"/>
      <c r="R212" s="5" t="str">
        <f t="shared" si="37"/>
        <v/>
      </c>
      <c r="S212" s="5" t="str">
        <f t="shared" si="38"/>
        <v/>
      </c>
      <c r="T212" s="7"/>
      <c r="U212" s="5" t="str">
        <f t="shared" si="39"/>
        <v>0</v>
      </c>
      <c r="V212" s="7"/>
      <c r="W212" s="5" t="str">
        <f t="shared" si="40"/>
        <v/>
      </c>
      <c r="X212" s="5" t="str">
        <f t="shared" si="41"/>
        <v/>
      </c>
      <c r="Y212" s="5" t="str">
        <f t="shared" si="42"/>
        <v/>
      </c>
      <c r="Z212" s="7"/>
      <c r="AC212" s="5" t="str">
        <f t="shared" si="43"/>
        <v>＠</v>
      </c>
      <c r="AD212" s="5">
        <f>IF(AC212="＠",0,IF(COUNTIF($AC$10:AC212,AC212)&gt;=2,0,1))</f>
        <v>0</v>
      </c>
      <c r="AE212" s="5" t="str">
        <f t="shared" si="44"/>
        <v>＠</v>
      </c>
      <c r="AF212" s="5">
        <f>IF(AE212="＠",0,IF(COUNTIF($AE$10:AE212,AE212)&gt;=2,0,1))</f>
        <v>0</v>
      </c>
      <c r="AG212" s="5" t="str">
        <f t="shared" si="45"/>
        <v>＠</v>
      </c>
      <c r="AH212" s="5">
        <f>IF(AG212="＠",0,IF(COUNTIF($AG$10:AG212,AG212)&gt;=2,0,1))</f>
        <v>0</v>
      </c>
      <c r="AI212" s="5" t="str">
        <f t="shared" si="46"/>
        <v>＠</v>
      </c>
      <c r="AJ212" s="5">
        <f>IF(AI212="＠",0,IF(COUNTIF($AI$10:AI212,AI212)&gt;=2,0,1))</f>
        <v>0</v>
      </c>
      <c r="AK212" s="11"/>
    </row>
    <row r="213" spans="1:37" ht="21.95" customHeight="1">
      <c r="A213" s="3">
        <f t="shared" si="47"/>
        <v>1</v>
      </c>
      <c r="B213" s="3">
        <f t="shared" si="36"/>
        <v>0</v>
      </c>
      <c r="C213" s="118">
        <v>204</v>
      </c>
      <c r="D213" s="111"/>
      <c r="E213" s="112"/>
      <c r="F213" s="113"/>
      <c r="G213" s="115"/>
      <c r="H213" s="115"/>
      <c r="I213" s="111"/>
      <c r="J213" s="116"/>
      <c r="K213" s="111"/>
      <c r="L213" s="114"/>
      <c r="M213" s="111"/>
      <c r="N213" s="114"/>
      <c r="O213" s="115"/>
      <c r="P213" s="115"/>
      <c r="Q213" s="7"/>
      <c r="R213" s="5" t="str">
        <f t="shared" si="37"/>
        <v/>
      </c>
      <c r="S213" s="5" t="str">
        <f t="shared" si="38"/>
        <v/>
      </c>
      <c r="T213" s="7"/>
      <c r="U213" s="5" t="str">
        <f t="shared" si="39"/>
        <v>0</v>
      </c>
      <c r="V213" s="7"/>
      <c r="W213" s="5" t="str">
        <f t="shared" si="40"/>
        <v/>
      </c>
      <c r="X213" s="5" t="str">
        <f t="shared" si="41"/>
        <v/>
      </c>
      <c r="Y213" s="5" t="str">
        <f t="shared" si="42"/>
        <v/>
      </c>
      <c r="Z213" s="7"/>
      <c r="AC213" s="5" t="str">
        <f t="shared" si="43"/>
        <v>＠</v>
      </c>
      <c r="AD213" s="5">
        <f>IF(AC213="＠",0,IF(COUNTIF($AC$10:AC213,AC213)&gt;=2,0,1))</f>
        <v>0</v>
      </c>
      <c r="AE213" s="5" t="str">
        <f t="shared" si="44"/>
        <v>＠</v>
      </c>
      <c r="AF213" s="5">
        <f>IF(AE213="＠",0,IF(COUNTIF($AE$10:AE213,AE213)&gt;=2,0,1))</f>
        <v>0</v>
      </c>
      <c r="AG213" s="5" t="str">
        <f t="shared" si="45"/>
        <v>＠</v>
      </c>
      <c r="AH213" s="5">
        <f>IF(AG213="＠",0,IF(COUNTIF($AG$10:AG213,AG213)&gt;=2,0,1))</f>
        <v>0</v>
      </c>
      <c r="AI213" s="5" t="str">
        <f t="shared" si="46"/>
        <v>＠</v>
      </c>
      <c r="AJ213" s="5">
        <f>IF(AI213="＠",0,IF(COUNTIF($AI$10:AI213,AI213)&gt;=2,0,1))</f>
        <v>0</v>
      </c>
      <c r="AK213" s="11"/>
    </row>
    <row r="214" spans="1:37" ht="21.95" customHeight="1">
      <c r="A214" s="3">
        <f t="shared" si="47"/>
        <v>1</v>
      </c>
      <c r="B214" s="3">
        <f t="shared" si="36"/>
        <v>0</v>
      </c>
      <c r="C214" s="118">
        <v>205</v>
      </c>
      <c r="D214" s="111"/>
      <c r="E214" s="112"/>
      <c r="F214" s="113"/>
      <c r="G214" s="115"/>
      <c r="H214" s="115"/>
      <c r="I214" s="111"/>
      <c r="J214" s="116"/>
      <c r="K214" s="111"/>
      <c r="L214" s="114"/>
      <c r="M214" s="111"/>
      <c r="N214" s="114"/>
      <c r="O214" s="115"/>
      <c r="P214" s="115"/>
      <c r="Q214" s="7"/>
      <c r="R214" s="5" t="str">
        <f t="shared" si="37"/>
        <v/>
      </c>
      <c r="S214" s="5" t="str">
        <f t="shared" si="38"/>
        <v/>
      </c>
      <c r="T214" s="7"/>
      <c r="U214" s="5" t="str">
        <f t="shared" si="39"/>
        <v>0</v>
      </c>
      <c r="V214" s="7"/>
      <c r="W214" s="5" t="str">
        <f t="shared" si="40"/>
        <v/>
      </c>
      <c r="X214" s="5" t="str">
        <f t="shared" si="41"/>
        <v/>
      </c>
      <c r="Y214" s="5" t="str">
        <f t="shared" si="42"/>
        <v/>
      </c>
      <c r="Z214" s="7"/>
      <c r="AC214" s="5" t="str">
        <f t="shared" si="43"/>
        <v>＠</v>
      </c>
      <c r="AD214" s="5">
        <f>IF(AC214="＠",0,IF(COUNTIF($AC$10:AC214,AC214)&gt;=2,0,1))</f>
        <v>0</v>
      </c>
      <c r="AE214" s="5" t="str">
        <f t="shared" si="44"/>
        <v>＠</v>
      </c>
      <c r="AF214" s="5">
        <f>IF(AE214="＠",0,IF(COUNTIF($AE$10:AE214,AE214)&gt;=2,0,1))</f>
        <v>0</v>
      </c>
      <c r="AG214" s="5" t="str">
        <f t="shared" si="45"/>
        <v>＠</v>
      </c>
      <c r="AH214" s="5">
        <f>IF(AG214="＠",0,IF(COUNTIF($AG$10:AG214,AG214)&gt;=2,0,1))</f>
        <v>0</v>
      </c>
      <c r="AI214" s="5" t="str">
        <f t="shared" si="46"/>
        <v>＠</v>
      </c>
      <c r="AJ214" s="5">
        <f>IF(AI214="＠",0,IF(COUNTIF($AI$10:AI214,AI214)&gt;=2,0,1))</f>
        <v>0</v>
      </c>
      <c r="AK214" s="11"/>
    </row>
    <row r="215" spans="1:37" ht="21.95" customHeight="1">
      <c r="A215" s="3">
        <f t="shared" si="47"/>
        <v>1</v>
      </c>
      <c r="B215" s="3">
        <f t="shared" si="36"/>
        <v>0</v>
      </c>
      <c r="C215" s="118">
        <v>206</v>
      </c>
      <c r="D215" s="111"/>
      <c r="E215" s="112"/>
      <c r="F215" s="113"/>
      <c r="G215" s="115"/>
      <c r="H215" s="115"/>
      <c r="I215" s="111"/>
      <c r="J215" s="116"/>
      <c r="K215" s="111"/>
      <c r="L215" s="114"/>
      <c r="M215" s="111"/>
      <c r="N215" s="114"/>
      <c r="O215" s="115"/>
      <c r="P215" s="115"/>
      <c r="Q215" s="7"/>
      <c r="R215" s="5" t="str">
        <f t="shared" si="37"/>
        <v/>
      </c>
      <c r="S215" s="5" t="str">
        <f t="shared" si="38"/>
        <v/>
      </c>
      <c r="T215" s="7"/>
      <c r="U215" s="5" t="str">
        <f t="shared" si="39"/>
        <v>0</v>
      </c>
      <c r="V215" s="7"/>
      <c r="W215" s="5" t="str">
        <f t="shared" si="40"/>
        <v/>
      </c>
      <c r="X215" s="5" t="str">
        <f t="shared" si="41"/>
        <v/>
      </c>
      <c r="Y215" s="5" t="str">
        <f t="shared" si="42"/>
        <v/>
      </c>
      <c r="Z215" s="7"/>
      <c r="AC215" s="5" t="str">
        <f t="shared" si="43"/>
        <v>＠</v>
      </c>
      <c r="AD215" s="5">
        <f>IF(AC215="＠",0,IF(COUNTIF($AC$10:AC215,AC215)&gt;=2,0,1))</f>
        <v>0</v>
      </c>
      <c r="AE215" s="5" t="str">
        <f t="shared" si="44"/>
        <v>＠</v>
      </c>
      <c r="AF215" s="5">
        <f>IF(AE215="＠",0,IF(COUNTIF($AE$10:AE215,AE215)&gt;=2,0,1))</f>
        <v>0</v>
      </c>
      <c r="AG215" s="5" t="str">
        <f t="shared" si="45"/>
        <v>＠</v>
      </c>
      <c r="AH215" s="5">
        <f>IF(AG215="＠",0,IF(COUNTIF($AG$10:AG215,AG215)&gt;=2,0,1))</f>
        <v>0</v>
      </c>
      <c r="AI215" s="5" t="str">
        <f t="shared" si="46"/>
        <v>＠</v>
      </c>
      <c r="AJ215" s="5">
        <f>IF(AI215="＠",0,IF(COUNTIF($AI$10:AI215,AI215)&gt;=2,0,1))</f>
        <v>0</v>
      </c>
      <c r="AK215" s="11"/>
    </row>
    <row r="216" spans="1:37" ht="21.95" customHeight="1">
      <c r="A216" s="3">
        <f t="shared" si="47"/>
        <v>1</v>
      </c>
      <c r="B216" s="3">
        <f t="shared" si="36"/>
        <v>0</v>
      </c>
      <c r="C216" s="118">
        <v>207</v>
      </c>
      <c r="D216" s="111"/>
      <c r="E216" s="112"/>
      <c r="F216" s="113"/>
      <c r="G216" s="115"/>
      <c r="H216" s="115"/>
      <c r="I216" s="111"/>
      <c r="J216" s="116"/>
      <c r="K216" s="111"/>
      <c r="L216" s="114"/>
      <c r="M216" s="111"/>
      <c r="N216" s="114"/>
      <c r="O216" s="115"/>
      <c r="P216" s="115"/>
      <c r="Q216" s="7"/>
      <c r="R216" s="5" t="str">
        <f t="shared" si="37"/>
        <v/>
      </c>
      <c r="S216" s="5" t="str">
        <f t="shared" si="38"/>
        <v/>
      </c>
      <c r="T216" s="7"/>
      <c r="U216" s="5" t="str">
        <f t="shared" si="39"/>
        <v>0</v>
      </c>
      <c r="V216" s="7"/>
      <c r="W216" s="5" t="str">
        <f t="shared" si="40"/>
        <v/>
      </c>
      <c r="X216" s="5" t="str">
        <f t="shared" si="41"/>
        <v/>
      </c>
      <c r="Y216" s="5" t="str">
        <f t="shared" si="42"/>
        <v/>
      </c>
      <c r="Z216" s="7"/>
      <c r="AC216" s="5" t="str">
        <f t="shared" si="43"/>
        <v>＠</v>
      </c>
      <c r="AD216" s="5">
        <f>IF(AC216="＠",0,IF(COUNTIF($AC$10:AC216,AC216)&gt;=2,0,1))</f>
        <v>0</v>
      </c>
      <c r="AE216" s="5" t="str">
        <f t="shared" si="44"/>
        <v>＠</v>
      </c>
      <c r="AF216" s="5">
        <f>IF(AE216="＠",0,IF(COUNTIF($AE$10:AE216,AE216)&gt;=2,0,1))</f>
        <v>0</v>
      </c>
      <c r="AG216" s="5" t="str">
        <f t="shared" si="45"/>
        <v>＠</v>
      </c>
      <c r="AH216" s="5">
        <f>IF(AG216="＠",0,IF(COUNTIF($AG$10:AG216,AG216)&gt;=2,0,1))</f>
        <v>0</v>
      </c>
      <c r="AI216" s="5" t="str">
        <f t="shared" si="46"/>
        <v>＠</v>
      </c>
      <c r="AJ216" s="5">
        <f>IF(AI216="＠",0,IF(COUNTIF($AI$10:AI216,AI216)&gt;=2,0,1))</f>
        <v>0</v>
      </c>
      <c r="AK216" s="11"/>
    </row>
    <row r="217" spans="1:37" ht="21.95" customHeight="1">
      <c r="A217" s="3">
        <f t="shared" si="47"/>
        <v>1</v>
      </c>
      <c r="B217" s="3">
        <f t="shared" si="36"/>
        <v>0</v>
      </c>
      <c r="C217" s="118">
        <v>208</v>
      </c>
      <c r="D217" s="111"/>
      <c r="E217" s="112"/>
      <c r="F217" s="113"/>
      <c r="G217" s="115"/>
      <c r="H217" s="115"/>
      <c r="I217" s="111"/>
      <c r="J217" s="116"/>
      <c r="K217" s="111"/>
      <c r="L217" s="114"/>
      <c r="M217" s="111"/>
      <c r="N217" s="114"/>
      <c r="O217" s="115"/>
      <c r="P217" s="115"/>
      <c r="Q217" s="7"/>
      <c r="R217" s="5" t="str">
        <f t="shared" si="37"/>
        <v/>
      </c>
      <c r="S217" s="5" t="str">
        <f t="shared" si="38"/>
        <v/>
      </c>
      <c r="T217" s="7"/>
      <c r="U217" s="5" t="str">
        <f t="shared" si="39"/>
        <v>0</v>
      </c>
      <c r="V217" s="7"/>
      <c r="W217" s="5" t="str">
        <f t="shared" si="40"/>
        <v/>
      </c>
      <c r="X217" s="5" t="str">
        <f t="shared" si="41"/>
        <v/>
      </c>
      <c r="Y217" s="5" t="str">
        <f t="shared" si="42"/>
        <v/>
      </c>
      <c r="Z217" s="7"/>
      <c r="AC217" s="5" t="str">
        <f t="shared" si="43"/>
        <v>＠</v>
      </c>
      <c r="AD217" s="5">
        <f>IF(AC217="＠",0,IF(COUNTIF($AC$10:AC217,AC217)&gt;=2,0,1))</f>
        <v>0</v>
      </c>
      <c r="AE217" s="5" t="str">
        <f t="shared" si="44"/>
        <v>＠</v>
      </c>
      <c r="AF217" s="5">
        <f>IF(AE217="＠",0,IF(COUNTIF($AE$10:AE217,AE217)&gt;=2,0,1))</f>
        <v>0</v>
      </c>
      <c r="AG217" s="5" t="str">
        <f t="shared" si="45"/>
        <v>＠</v>
      </c>
      <c r="AH217" s="5">
        <f>IF(AG217="＠",0,IF(COUNTIF($AG$10:AG217,AG217)&gt;=2,0,1))</f>
        <v>0</v>
      </c>
      <c r="AI217" s="5" t="str">
        <f t="shared" si="46"/>
        <v>＠</v>
      </c>
      <c r="AJ217" s="5">
        <f>IF(AI217="＠",0,IF(COUNTIF($AI$10:AI217,AI217)&gt;=2,0,1))</f>
        <v>0</v>
      </c>
      <c r="AK217" s="11"/>
    </row>
    <row r="218" spans="1:37" ht="21.95" customHeight="1">
      <c r="A218" s="3">
        <f t="shared" si="47"/>
        <v>1</v>
      </c>
      <c r="B218" s="3">
        <f t="shared" si="36"/>
        <v>0</v>
      </c>
      <c r="C218" s="118">
        <v>209</v>
      </c>
      <c r="D218" s="111"/>
      <c r="E218" s="112"/>
      <c r="F218" s="113"/>
      <c r="G218" s="115"/>
      <c r="H218" s="115"/>
      <c r="I218" s="111"/>
      <c r="J218" s="116"/>
      <c r="K218" s="111"/>
      <c r="L218" s="114"/>
      <c r="M218" s="111"/>
      <c r="N218" s="114"/>
      <c r="O218" s="115"/>
      <c r="P218" s="115"/>
      <c r="Q218" s="7"/>
      <c r="R218" s="5" t="str">
        <f t="shared" si="37"/>
        <v/>
      </c>
      <c r="S218" s="5" t="str">
        <f t="shared" si="38"/>
        <v/>
      </c>
      <c r="T218" s="7"/>
      <c r="U218" s="5" t="str">
        <f t="shared" si="39"/>
        <v>0</v>
      </c>
      <c r="V218" s="7"/>
      <c r="W218" s="5" t="str">
        <f t="shared" si="40"/>
        <v/>
      </c>
      <c r="X218" s="5" t="str">
        <f t="shared" si="41"/>
        <v/>
      </c>
      <c r="Y218" s="5" t="str">
        <f t="shared" si="42"/>
        <v/>
      </c>
      <c r="Z218" s="7"/>
      <c r="AC218" s="5" t="str">
        <f t="shared" si="43"/>
        <v>＠</v>
      </c>
      <c r="AD218" s="5">
        <f>IF(AC218="＠",0,IF(COUNTIF($AC$10:AC218,AC218)&gt;=2,0,1))</f>
        <v>0</v>
      </c>
      <c r="AE218" s="5" t="str">
        <f t="shared" si="44"/>
        <v>＠</v>
      </c>
      <c r="AF218" s="5">
        <f>IF(AE218="＠",0,IF(COUNTIF($AE$10:AE218,AE218)&gt;=2,0,1))</f>
        <v>0</v>
      </c>
      <c r="AG218" s="5" t="str">
        <f t="shared" si="45"/>
        <v>＠</v>
      </c>
      <c r="AH218" s="5">
        <f>IF(AG218="＠",0,IF(COUNTIF($AG$10:AG218,AG218)&gt;=2,0,1))</f>
        <v>0</v>
      </c>
      <c r="AI218" s="5" t="str">
        <f t="shared" si="46"/>
        <v>＠</v>
      </c>
      <c r="AJ218" s="5">
        <f>IF(AI218="＠",0,IF(COUNTIF($AI$10:AI218,AI218)&gt;=2,0,1))</f>
        <v>0</v>
      </c>
      <c r="AK218" s="11"/>
    </row>
    <row r="219" spans="1:37" ht="21.95" customHeight="1">
      <c r="A219" s="3">
        <f t="shared" si="47"/>
        <v>1</v>
      </c>
      <c r="B219" s="3">
        <f t="shared" si="36"/>
        <v>0</v>
      </c>
      <c r="C219" s="118">
        <v>210</v>
      </c>
      <c r="D219" s="111"/>
      <c r="E219" s="112"/>
      <c r="F219" s="113"/>
      <c r="G219" s="115"/>
      <c r="H219" s="115"/>
      <c r="I219" s="111"/>
      <c r="J219" s="116"/>
      <c r="K219" s="111"/>
      <c r="L219" s="114"/>
      <c r="M219" s="111"/>
      <c r="N219" s="114"/>
      <c r="O219" s="115"/>
      <c r="P219" s="115"/>
      <c r="Q219" s="7"/>
      <c r="R219" s="5" t="str">
        <f t="shared" si="37"/>
        <v/>
      </c>
      <c r="S219" s="5" t="str">
        <f t="shared" si="38"/>
        <v/>
      </c>
      <c r="T219" s="7"/>
      <c r="U219" s="5" t="str">
        <f t="shared" si="39"/>
        <v>0</v>
      </c>
      <c r="V219" s="7"/>
      <c r="W219" s="5" t="str">
        <f t="shared" si="40"/>
        <v/>
      </c>
      <c r="X219" s="5" t="str">
        <f t="shared" si="41"/>
        <v/>
      </c>
      <c r="Y219" s="5" t="str">
        <f t="shared" si="42"/>
        <v/>
      </c>
      <c r="Z219" s="7"/>
      <c r="AC219" s="5" t="str">
        <f t="shared" si="43"/>
        <v>＠</v>
      </c>
      <c r="AD219" s="5">
        <f>IF(AC219="＠",0,IF(COUNTIF($AC$10:AC219,AC219)&gt;=2,0,1))</f>
        <v>0</v>
      </c>
      <c r="AE219" s="5" t="str">
        <f t="shared" si="44"/>
        <v>＠</v>
      </c>
      <c r="AF219" s="5">
        <f>IF(AE219="＠",0,IF(COUNTIF($AE$10:AE219,AE219)&gt;=2,0,1))</f>
        <v>0</v>
      </c>
      <c r="AG219" s="5" t="str">
        <f t="shared" si="45"/>
        <v>＠</v>
      </c>
      <c r="AH219" s="5">
        <f>IF(AG219="＠",0,IF(COUNTIF($AG$10:AG219,AG219)&gt;=2,0,1))</f>
        <v>0</v>
      </c>
      <c r="AI219" s="5" t="str">
        <f t="shared" si="46"/>
        <v>＠</v>
      </c>
      <c r="AJ219" s="5">
        <f>IF(AI219="＠",0,IF(COUNTIF($AI$10:AI219,AI219)&gt;=2,0,1))</f>
        <v>0</v>
      </c>
      <c r="AK219" s="11"/>
    </row>
    <row r="220" spans="1:37" ht="21.95" customHeight="1">
      <c r="A220" s="3">
        <f t="shared" si="47"/>
        <v>1</v>
      </c>
      <c r="B220" s="3">
        <f t="shared" si="36"/>
        <v>0</v>
      </c>
      <c r="C220" s="118">
        <v>211</v>
      </c>
      <c r="D220" s="111"/>
      <c r="E220" s="112"/>
      <c r="F220" s="113"/>
      <c r="G220" s="115"/>
      <c r="H220" s="115"/>
      <c r="I220" s="111"/>
      <c r="J220" s="116"/>
      <c r="K220" s="111"/>
      <c r="L220" s="114"/>
      <c r="M220" s="111"/>
      <c r="N220" s="114"/>
      <c r="O220" s="115"/>
      <c r="P220" s="115"/>
      <c r="Q220" s="7"/>
      <c r="R220" s="5" t="str">
        <f t="shared" si="37"/>
        <v/>
      </c>
      <c r="S220" s="5" t="str">
        <f t="shared" si="38"/>
        <v/>
      </c>
      <c r="T220" s="7"/>
      <c r="U220" s="5" t="str">
        <f t="shared" si="39"/>
        <v>0</v>
      </c>
      <c r="V220" s="7"/>
      <c r="W220" s="5" t="str">
        <f t="shared" si="40"/>
        <v/>
      </c>
      <c r="X220" s="5" t="str">
        <f t="shared" si="41"/>
        <v/>
      </c>
      <c r="Y220" s="5" t="str">
        <f t="shared" si="42"/>
        <v/>
      </c>
      <c r="Z220" s="7"/>
      <c r="AC220" s="5" t="str">
        <f t="shared" si="43"/>
        <v>＠</v>
      </c>
      <c r="AD220" s="5">
        <f>IF(AC220="＠",0,IF(COUNTIF($AC$10:AC220,AC220)&gt;=2,0,1))</f>
        <v>0</v>
      </c>
      <c r="AE220" s="5" t="str">
        <f t="shared" si="44"/>
        <v>＠</v>
      </c>
      <c r="AF220" s="5">
        <f>IF(AE220="＠",0,IF(COUNTIF($AE$10:AE220,AE220)&gt;=2,0,1))</f>
        <v>0</v>
      </c>
      <c r="AG220" s="5" t="str">
        <f t="shared" si="45"/>
        <v>＠</v>
      </c>
      <c r="AH220" s="5">
        <f>IF(AG220="＠",0,IF(COUNTIF($AG$10:AG220,AG220)&gt;=2,0,1))</f>
        <v>0</v>
      </c>
      <c r="AI220" s="5" t="str">
        <f t="shared" si="46"/>
        <v>＠</v>
      </c>
      <c r="AJ220" s="5">
        <f>IF(AI220="＠",0,IF(COUNTIF($AI$10:AI220,AI220)&gt;=2,0,1))</f>
        <v>0</v>
      </c>
      <c r="AK220" s="11"/>
    </row>
    <row r="221" spans="1:37" ht="21.95" customHeight="1">
      <c r="A221" s="3">
        <f t="shared" si="47"/>
        <v>1</v>
      </c>
      <c r="B221" s="3">
        <f t="shared" si="36"/>
        <v>0</v>
      </c>
      <c r="C221" s="118">
        <v>212</v>
      </c>
      <c r="D221" s="111"/>
      <c r="E221" s="112"/>
      <c r="F221" s="113"/>
      <c r="G221" s="115"/>
      <c r="H221" s="115"/>
      <c r="I221" s="111"/>
      <c r="J221" s="116"/>
      <c r="K221" s="111"/>
      <c r="L221" s="114"/>
      <c r="M221" s="111"/>
      <c r="N221" s="114"/>
      <c r="O221" s="115"/>
      <c r="P221" s="115"/>
      <c r="Q221" s="7"/>
      <c r="R221" s="5" t="str">
        <f t="shared" si="37"/>
        <v/>
      </c>
      <c r="S221" s="5" t="str">
        <f t="shared" si="38"/>
        <v/>
      </c>
      <c r="T221" s="7"/>
      <c r="U221" s="5" t="str">
        <f t="shared" si="39"/>
        <v>0</v>
      </c>
      <c r="V221" s="7"/>
      <c r="W221" s="5" t="str">
        <f t="shared" si="40"/>
        <v/>
      </c>
      <c r="X221" s="5" t="str">
        <f t="shared" si="41"/>
        <v/>
      </c>
      <c r="Y221" s="5" t="str">
        <f t="shared" si="42"/>
        <v/>
      </c>
      <c r="Z221" s="7"/>
      <c r="AC221" s="5" t="str">
        <f t="shared" si="43"/>
        <v>＠</v>
      </c>
      <c r="AD221" s="5">
        <f>IF(AC221="＠",0,IF(COUNTIF($AC$10:AC221,AC221)&gt;=2,0,1))</f>
        <v>0</v>
      </c>
      <c r="AE221" s="5" t="str">
        <f t="shared" si="44"/>
        <v>＠</v>
      </c>
      <c r="AF221" s="5">
        <f>IF(AE221="＠",0,IF(COUNTIF($AE$10:AE221,AE221)&gt;=2,0,1))</f>
        <v>0</v>
      </c>
      <c r="AG221" s="5" t="str">
        <f t="shared" si="45"/>
        <v>＠</v>
      </c>
      <c r="AH221" s="5">
        <f>IF(AG221="＠",0,IF(COUNTIF($AG$10:AG221,AG221)&gt;=2,0,1))</f>
        <v>0</v>
      </c>
      <c r="AI221" s="5" t="str">
        <f t="shared" si="46"/>
        <v>＠</v>
      </c>
      <c r="AJ221" s="5">
        <f>IF(AI221="＠",0,IF(COUNTIF($AI$10:AI221,AI221)&gt;=2,0,1))</f>
        <v>0</v>
      </c>
      <c r="AK221" s="11"/>
    </row>
    <row r="222" spans="1:37" ht="21.95" customHeight="1">
      <c r="A222" s="3">
        <f t="shared" si="47"/>
        <v>1</v>
      </c>
      <c r="B222" s="3">
        <f t="shared" si="36"/>
        <v>0</v>
      </c>
      <c r="C222" s="118">
        <v>213</v>
      </c>
      <c r="D222" s="111"/>
      <c r="E222" s="112"/>
      <c r="F222" s="113"/>
      <c r="G222" s="115"/>
      <c r="H222" s="115"/>
      <c r="I222" s="111"/>
      <c r="J222" s="116"/>
      <c r="K222" s="111"/>
      <c r="L222" s="114"/>
      <c r="M222" s="111"/>
      <c r="N222" s="114"/>
      <c r="O222" s="115"/>
      <c r="P222" s="115"/>
      <c r="Q222" s="7"/>
      <c r="R222" s="5" t="str">
        <f t="shared" si="37"/>
        <v/>
      </c>
      <c r="S222" s="5" t="str">
        <f t="shared" si="38"/>
        <v/>
      </c>
      <c r="T222" s="7"/>
      <c r="U222" s="5" t="str">
        <f t="shared" si="39"/>
        <v>0</v>
      </c>
      <c r="V222" s="7"/>
      <c r="W222" s="5" t="str">
        <f t="shared" si="40"/>
        <v/>
      </c>
      <c r="X222" s="5" t="str">
        <f t="shared" si="41"/>
        <v/>
      </c>
      <c r="Y222" s="5" t="str">
        <f t="shared" si="42"/>
        <v/>
      </c>
      <c r="Z222" s="7"/>
      <c r="AC222" s="5" t="str">
        <f t="shared" si="43"/>
        <v>＠</v>
      </c>
      <c r="AD222" s="5">
        <f>IF(AC222="＠",0,IF(COUNTIF($AC$10:AC222,AC222)&gt;=2,0,1))</f>
        <v>0</v>
      </c>
      <c r="AE222" s="5" t="str">
        <f t="shared" si="44"/>
        <v>＠</v>
      </c>
      <c r="AF222" s="5">
        <f>IF(AE222="＠",0,IF(COUNTIF($AE$10:AE222,AE222)&gt;=2,0,1))</f>
        <v>0</v>
      </c>
      <c r="AG222" s="5" t="str">
        <f t="shared" si="45"/>
        <v>＠</v>
      </c>
      <c r="AH222" s="5">
        <f>IF(AG222="＠",0,IF(COUNTIF($AG$10:AG222,AG222)&gt;=2,0,1))</f>
        <v>0</v>
      </c>
      <c r="AI222" s="5" t="str">
        <f t="shared" si="46"/>
        <v>＠</v>
      </c>
      <c r="AJ222" s="5">
        <f>IF(AI222="＠",0,IF(COUNTIF($AI$10:AI222,AI222)&gt;=2,0,1))</f>
        <v>0</v>
      </c>
      <c r="AK222" s="11"/>
    </row>
    <row r="223" spans="1:37" ht="21.95" customHeight="1">
      <c r="A223" s="3">
        <f t="shared" si="47"/>
        <v>1</v>
      </c>
      <c r="B223" s="3">
        <f t="shared" si="36"/>
        <v>0</v>
      </c>
      <c r="C223" s="118">
        <v>214</v>
      </c>
      <c r="D223" s="111"/>
      <c r="E223" s="112"/>
      <c r="F223" s="113"/>
      <c r="G223" s="115"/>
      <c r="H223" s="115"/>
      <c r="I223" s="111"/>
      <c r="J223" s="116"/>
      <c r="K223" s="111"/>
      <c r="L223" s="114"/>
      <c r="M223" s="111"/>
      <c r="N223" s="114"/>
      <c r="O223" s="115"/>
      <c r="P223" s="115"/>
      <c r="Q223" s="7"/>
      <c r="R223" s="5" t="str">
        <f t="shared" si="37"/>
        <v/>
      </c>
      <c r="S223" s="5" t="str">
        <f t="shared" si="38"/>
        <v/>
      </c>
      <c r="T223" s="7"/>
      <c r="U223" s="5" t="str">
        <f t="shared" si="39"/>
        <v>0</v>
      </c>
      <c r="V223" s="7"/>
      <c r="W223" s="5" t="str">
        <f t="shared" si="40"/>
        <v/>
      </c>
      <c r="X223" s="5" t="str">
        <f t="shared" si="41"/>
        <v/>
      </c>
      <c r="Y223" s="5" t="str">
        <f t="shared" si="42"/>
        <v/>
      </c>
      <c r="Z223" s="7"/>
      <c r="AC223" s="5" t="str">
        <f t="shared" si="43"/>
        <v>＠</v>
      </c>
      <c r="AD223" s="5">
        <f>IF(AC223="＠",0,IF(COUNTIF($AC$10:AC223,AC223)&gt;=2,0,1))</f>
        <v>0</v>
      </c>
      <c r="AE223" s="5" t="str">
        <f t="shared" si="44"/>
        <v>＠</v>
      </c>
      <c r="AF223" s="5">
        <f>IF(AE223="＠",0,IF(COUNTIF($AE$10:AE223,AE223)&gt;=2,0,1))</f>
        <v>0</v>
      </c>
      <c r="AG223" s="5" t="str">
        <f t="shared" si="45"/>
        <v>＠</v>
      </c>
      <c r="AH223" s="5">
        <f>IF(AG223="＠",0,IF(COUNTIF($AG$10:AG223,AG223)&gt;=2,0,1))</f>
        <v>0</v>
      </c>
      <c r="AI223" s="5" t="str">
        <f t="shared" si="46"/>
        <v>＠</v>
      </c>
      <c r="AJ223" s="5">
        <f>IF(AI223="＠",0,IF(COUNTIF($AI$10:AI223,AI223)&gt;=2,0,1))</f>
        <v>0</v>
      </c>
      <c r="AK223" s="11"/>
    </row>
    <row r="224" spans="1:37" ht="21.95" customHeight="1">
      <c r="A224" s="3">
        <f t="shared" si="47"/>
        <v>1</v>
      </c>
      <c r="B224" s="3">
        <f t="shared" si="36"/>
        <v>0</v>
      </c>
      <c r="C224" s="118">
        <v>215</v>
      </c>
      <c r="D224" s="111"/>
      <c r="E224" s="112"/>
      <c r="F224" s="113"/>
      <c r="G224" s="115"/>
      <c r="H224" s="115"/>
      <c r="I224" s="111"/>
      <c r="J224" s="116"/>
      <c r="K224" s="111"/>
      <c r="L224" s="114"/>
      <c r="M224" s="111"/>
      <c r="N224" s="114"/>
      <c r="O224" s="115"/>
      <c r="P224" s="115"/>
      <c r="Q224" s="7"/>
      <c r="R224" s="5" t="str">
        <f t="shared" si="37"/>
        <v/>
      </c>
      <c r="S224" s="5" t="str">
        <f t="shared" si="38"/>
        <v/>
      </c>
      <c r="T224" s="7"/>
      <c r="U224" s="5" t="str">
        <f t="shared" si="39"/>
        <v>0</v>
      </c>
      <c r="V224" s="7"/>
      <c r="W224" s="5" t="str">
        <f t="shared" si="40"/>
        <v/>
      </c>
      <c r="X224" s="5" t="str">
        <f t="shared" si="41"/>
        <v/>
      </c>
      <c r="Y224" s="5" t="str">
        <f t="shared" si="42"/>
        <v/>
      </c>
      <c r="Z224" s="7"/>
      <c r="AC224" s="5" t="str">
        <f t="shared" si="43"/>
        <v>＠</v>
      </c>
      <c r="AD224" s="5">
        <f>IF(AC224="＠",0,IF(COUNTIF($AC$10:AC224,AC224)&gt;=2,0,1))</f>
        <v>0</v>
      </c>
      <c r="AE224" s="5" t="str">
        <f t="shared" si="44"/>
        <v>＠</v>
      </c>
      <c r="AF224" s="5">
        <f>IF(AE224="＠",0,IF(COUNTIF($AE$10:AE224,AE224)&gt;=2,0,1))</f>
        <v>0</v>
      </c>
      <c r="AG224" s="5" t="str">
        <f t="shared" si="45"/>
        <v>＠</v>
      </c>
      <c r="AH224" s="5">
        <f>IF(AG224="＠",0,IF(COUNTIF($AG$10:AG224,AG224)&gt;=2,0,1))</f>
        <v>0</v>
      </c>
      <c r="AI224" s="5" t="str">
        <f t="shared" si="46"/>
        <v>＠</v>
      </c>
      <c r="AJ224" s="5">
        <f>IF(AI224="＠",0,IF(COUNTIF($AI$10:AI224,AI224)&gt;=2,0,1))</f>
        <v>0</v>
      </c>
      <c r="AK224" s="11"/>
    </row>
    <row r="225" spans="1:37" ht="21.95" customHeight="1">
      <c r="A225" s="3">
        <f t="shared" si="47"/>
        <v>1</v>
      </c>
      <c r="B225" s="3">
        <f t="shared" si="36"/>
        <v>0</v>
      </c>
      <c r="C225" s="118">
        <v>216</v>
      </c>
      <c r="D225" s="111"/>
      <c r="E225" s="112"/>
      <c r="F225" s="113"/>
      <c r="G225" s="115"/>
      <c r="H225" s="115"/>
      <c r="I225" s="111"/>
      <c r="J225" s="116"/>
      <c r="K225" s="111"/>
      <c r="L225" s="114"/>
      <c r="M225" s="111"/>
      <c r="N225" s="114"/>
      <c r="O225" s="115"/>
      <c r="P225" s="115"/>
      <c r="Q225" s="7"/>
      <c r="R225" s="5" t="str">
        <f t="shared" si="37"/>
        <v/>
      </c>
      <c r="S225" s="5" t="str">
        <f t="shared" si="38"/>
        <v/>
      </c>
      <c r="T225" s="7"/>
      <c r="U225" s="5" t="str">
        <f t="shared" si="39"/>
        <v>0</v>
      </c>
      <c r="V225" s="7"/>
      <c r="W225" s="5" t="str">
        <f t="shared" si="40"/>
        <v/>
      </c>
      <c r="X225" s="5" t="str">
        <f t="shared" si="41"/>
        <v/>
      </c>
      <c r="Y225" s="5" t="str">
        <f t="shared" si="42"/>
        <v/>
      </c>
      <c r="Z225" s="7"/>
      <c r="AC225" s="5" t="str">
        <f t="shared" si="43"/>
        <v>＠</v>
      </c>
      <c r="AD225" s="5">
        <f>IF(AC225="＠",0,IF(COUNTIF($AC$10:AC225,AC225)&gt;=2,0,1))</f>
        <v>0</v>
      </c>
      <c r="AE225" s="5" t="str">
        <f t="shared" si="44"/>
        <v>＠</v>
      </c>
      <c r="AF225" s="5">
        <f>IF(AE225="＠",0,IF(COUNTIF($AE$10:AE225,AE225)&gt;=2,0,1))</f>
        <v>0</v>
      </c>
      <c r="AG225" s="5" t="str">
        <f t="shared" si="45"/>
        <v>＠</v>
      </c>
      <c r="AH225" s="5">
        <f>IF(AG225="＠",0,IF(COUNTIF($AG$10:AG225,AG225)&gt;=2,0,1))</f>
        <v>0</v>
      </c>
      <c r="AI225" s="5" t="str">
        <f t="shared" si="46"/>
        <v>＠</v>
      </c>
      <c r="AJ225" s="5">
        <f>IF(AI225="＠",0,IF(COUNTIF($AI$10:AI225,AI225)&gt;=2,0,1))</f>
        <v>0</v>
      </c>
      <c r="AK225" s="11"/>
    </row>
    <row r="226" spans="1:37" ht="21.95" customHeight="1">
      <c r="A226" s="3">
        <f t="shared" si="47"/>
        <v>1</v>
      </c>
      <c r="B226" s="3">
        <f t="shared" si="36"/>
        <v>0</v>
      </c>
      <c r="C226" s="118">
        <v>217</v>
      </c>
      <c r="D226" s="111"/>
      <c r="E226" s="112"/>
      <c r="F226" s="113"/>
      <c r="G226" s="115"/>
      <c r="H226" s="115"/>
      <c r="I226" s="111"/>
      <c r="J226" s="116"/>
      <c r="K226" s="111"/>
      <c r="L226" s="114"/>
      <c r="M226" s="111"/>
      <c r="N226" s="114"/>
      <c r="O226" s="115"/>
      <c r="P226" s="115"/>
      <c r="Q226" s="7"/>
      <c r="R226" s="5" t="str">
        <f t="shared" si="37"/>
        <v/>
      </c>
      <c r="S226" s="5" t="str">
        <f t="shared" si="38"/>
        <v/>
      </c>
      <c r="T226" s="7"/>
      <c r="U226" s="5" t="str">
        <f t="shared" si="39"/>
        <v>0</v>
      </c>
      <c r="V226" s="7"/>
      <c r="W226" s="5" t="str">
        <f t="shared" si="40"/>
        <v/>
      </c>
      <c r="X226" s="5" t="str">
        <f t="shared" si="41"/>
        <v/>
      </c>
      <c r="Y226" s="5" t="str">
        <f t="shared" si="42"/>
        <v/>
      </c>
      <c r="Z226" s="7"/>
      <c r="AC226" s="5" t="str">
        <f t="shared" si="43"/>
        <v>＠</v>
      </c>
      <c r="AD226" s="5">
        <f>IF(AC226="＠",0,IF(COUNTIF($AC$10:AC226,AC226)&gt;=2,0,1))</f>
        <v>0</v>
      </c>
      <c r="AE226" s="5" t="str">
        <f t="shared" si="44"/>
        <v>＠</v>
      </c>
      <c r="AF226" s="5">
        <f>IF(AE226="＠",0,IF(COUNTIF($AE$10:AE226,AE226)&gt;=2,0,1))</f>
        <v>0</v>
      </c>
      <c r="AG226" s="5" t="str">
        <f t="shared" si="45"/>
        <v>＠</v>
      </c>
      <c r="AH226" s="5">
        <f>IF(AG226="＠",0,IF(COUNTIF($AG$10:AG226,AG226)&gt;=2,0,1))</f>
        <v>0</v>
      </c>
      <c r="AI226" s="5" t="str">
        <f t="shared" si="46"/>
        <v>＠</v>
      </c>
      <c r="AJ226" s="5">
        <f>IF(AI226="＠",0,IF(COUNTIF($AI$10:AI226,AI226)&gt;=2,0,1))</f>
        <v>0</v>
      </c>
      <c r="AK226" s="11"/>
    </row>
    <row r="227" spans="1:37" ht="21.95" customHeight="1">
      <c r="A227" s="3">
        <f t="shared" si="47"/>
        <v>1</v>
      </c>
      <c r="B227" s="3">
        <f t="shared" si="36"/>
        <v>0</v>
      </c>
      <c r="C227" s="118">
        <v>218</v>
      </c>
      <c r="D227" s="111"/>
      <c r="E227" s="112"/>
      <c r="F227" s="113"/>
      <c r="G227" s="115"/>
      <c r="H227" s="115"/>
      <c r="I227" s="111"/>
      <c r="J227" s="116"/>
      <c r="K227" s="111"/>
      <c r="L227" s="114"/>
      <c r="M227" s="111"/>
      <c r="N227" s="114"/>
      <c r="O227" s="115"/>
      <c r="P227" s="115"/>
      <c r="Q227" s="7"/>
      <c r="R227" s="5" t="str">
        <f t="shared" si="37"/>
        <v/>
      </c>
      <c r="S227" s="5" t="str">
        <f t="shared" si="38"/>
        <v/>
      </c>
      <c r="T227" s="7"/>
      <c r="U227" s="5" t="str">
        <f t="shared" si="39"/>
        <v>0</v>
      </c>
      <c r="V227" s="7"/>
      <c r="W227" s="5" t="str">
        <f t="shared" si="40"/>
        <v/>
      </c>
      <c r="X227" s="5" t="str">
        <f t="shared" si="41"/>
        <v/>
      </c>
      <c r="Y227" s="5" t="str">
        <f t="shared" si="42"/>
        <v/>
      </c>
      <c r="Z227" s="7"/>
      <c r="AC227" s="5" t="str">
        <f t="shared" si="43"/>
        <v>＠</v>
      </c>
      <c r="AD227" s="5">
        <f>IF(AC227="＠",0,IF(COUNTIF($AC$10:AC227,AC227)&gt;=2,0,1))</f>
        <v>0</v>
      </c>
      <c r="AE227" s="5" t="str">
        <f t="shared" si="44"/>
        <v>＠</v>
      </c>
      <c r="AF227" s="5">
        <f>IF(AE227="＠",0,IF(COUNTIF($AE$10:AE227,AE227)&gt;=2,0,1))</f>
        <v>0</v>
      </c>
      <c r="AG227" s="5" t="str">
        <f t="shared" si="45"/>
        <v>＠</v>
      </c>
      <c r="AH227" s="5">
        <f>IF(AG227="＠",0,IF(COUNTIF($AG$10:AG227,AG227)&gt;=2,0,1))</f>
        <v>0</v>
      </c>
      <c r="AI227" s="5" t="str">
        <f t="shared" si="46"/>
        <v>＠</v>
      </c>
      <c r="AJ227" s="5">
        <f>IF(AI227="＠",0,IF(COUNTIF($AI$10:AI227,AI227)&gt;=2,0,1))</f>
        <v>0</v>
      </c>
      <c r="AK227" s="11"/>
    </row>
    <row r="228" spans="1:37" ht="21.95" customHeight="1">
      <c r="A228" s="3">
        <f t="shared" si="47"/>
        <v>1</v>
      </c>
      <c r="B228" s="3">
        <f t="shared" si="36"/>
        <v>0</v>
      </c>
      <c r="C228" s="118">
        <v>219</v>
      </c>
      <c r="D228" s="111"/>
      <c r="E228" s="112"/>
      <c r="F228" s="113"/>
      <c r="G228" s="115"/>
      <c r="H228" s="115"/>
      <c r="I228" s="111"/>
      <c r="J228" s="116"/>
      <c r="K228" s="111"/>
      <c r="L228" s="114"/>
      <c r="M228" s="111"/>
      <c r="N228" s="114"/>
      <c r="O228" s="115"/>
      <c r="P228" s="115"/>
      <c r="Q228" s="7"/>
      <c r="R228" s="5" t="str">
        <f t="shared" si="37"/>
        <v/>
      </c>
      <c r="S228" s="5" t="str">
        <f t="shared" si="38"/>
        <v/>
      </c>
      <c r="T228" s="7"/>
      <c r="U228" s="5" t="str">
        <f t="shared" si="39"/>
        <v>0</v>
      </c>
      <c r="V228" s="7"/>
      <c r="W228" s="5" t="str">
        <f t="shared" si="40"/>
        <v/>
      </c>
      <c r="X228" s="5" t="str">
        <f t="shared" si="41"/>
        <v/>
      </c>
      <c r="Y228" s="5" t="str">
        <f t="shared" si="42"/>
        <v/>
      </c>
      <c r="Z228" s="7"/>
      <c r="AC228" s="5" t="str">
        <f t="shared" si="43"/>
        <v>＠</v>
      </c>
      <c r="AD228" s="5">
        <f>IF(AC228="＠",0,IF(COUNTIF($AC$10:AC228,AC228)&gt;=2,0,1))</f>
        <v>0</v>
      </c>
      <c r="AE228" s="5" t="str">
        <f t="shared" si="44"/>
        <v>＠</v>
      </c>
      <c r="AF228" s="5">
        <f>IF(AE228="＠",0,IF(COUNTIF($AE$10:AE228,AE228)&gt;=2,0,1))</f>
        <v>0</v>
      </c>
      <c r="AG228" s="5" t="str">
        <f t="shared" si="45"/>
        <v>＠</v>
      </c>
      <c r="AH228" s="5">
        <f>IF(AG228="＠",0,IF(COUNTIF($AG$10:AG228,AG228)&gt;=2,0,1))</f>
        <v>0</v>
      </c>
      <c r="AI228" s="5" t="str">
        <f t="shared" si="46"/>
        <v>＠</v>
      </c>
      <c r="AJ228" s="5">
        <f>IF(AI228="＠",0,IF(COUNTIF($AI$10:AI228,AI228)&gt;=2,0,1))</f>
        <v>0</v>
      </c>
      <c r="AK228" s="11"/>
    </row>
    <row r="229" spans="1:37" ht="21.95" customHeight="1">
      <c r="A229" s="3">
        <f t="shared" si="47"/>
        <v>1</v>
      </c>
      <c r="B229" s="3">
        <f t="shared" si="36"/>
        <v>0</v>
      </c>
      <c r="C229" s="118">
        <v>220</v>
      </c>
      <c r="D229" s="111"/>
      <c r="E229" s="112"/>
      <c r="F229" s="113"/>
      <c r="G229" s="115"/>
      <c r="H229" s="115"/>
      <c r="I229" s="111"/>
      <c r="J229" s="116"/>
      <c r="K229" s="111"/>
      <c r="L229" s="114"/>
      <c r="M229" s="111"/>
      <c r="N229" s="114"/>
      <c r="O229" s="115"/>
      <c r="P229" s="115"/>
      <c r="Q229" s="7"/>
      <c r="R229" s="5" t="str">
        <f t="shared" si="37"/>
        <v/>
      </c>
      <c r="S229" s="5" t="str">
        <f t="shared" si="38"/>
        <v/>
      </c>
      <c r="T229" s="7"/>
      <c r="U229" s="5" t="str">
        <f t="shared" si="39"/>
        <v>0</v>
      </c>
      <c r="V229" s="7"/>
      <c r="W229" s="5" t="str">
        <f t="shared" si="40"/>
        <v/>
      </c>
      <c r="X229" s="5" t="str">
        <f t="shared" si="41"/>
        <v/>
      </c>
      <c r="Y229" s="5" t="str">
        <f t="shared" si="42"/>
        <v/>
      </c>
      <c r="Z229" s="7"/>
      <c r="AC229" s="5" t="str">
        <f t="shared" si="43"/>
        <v>＠</v>
      </c>
      <c r="AD229" s="5">
        <f>IF(AC229="＠",0,IF(COUNTIF($AC$10:AC229,AC229)&gt;=2,0,1))</f>
        <v>0</v>
      </c>
      <c r="AE229" s="5" t="str">
        <f t="shared" si="44"/>
        <v>＠</v>
      </c>
      <c r="AF229" s="5">
        <f>IF(AE229="＠",0,IF(COUNTIF($AE$10:AE229,AE229)&gt;=2,0,1))</f>
        <v>0</v>
      </c>
      <c r="AG229" s="5" t="str">
        <f t="shared" si="45"/>
        <v>＠</v>
      </c>
      <c r="AH229" s="5">
        <f>IF(AG229="＠",0,IF(COUNTIF($AG$10:AG229,AG229)&gt;=2,0,1))</f>
        <v>0</v>
      </c>
      <c r="AI229" s="5" t="str">
        <f t="shared" si="46"/>
        <v>＠</v>
      </c>
      <c r="AJ229" s="5">
        <f>IF(AI229="＠",0,IF(COUNTIF($AI$10:AI229,AI229)&gt;=2,0,1))</f>
        <v>0</v>
      </c>
      <c r="AK229" s="11"/>
    </row>
    <row r="230" spans="1:37" ht="21.95" customHeight="1">
      <c r="A230" s="3">
        <f t="shared" si="47"/>
        <v>1</v>
      </c>
      <c r="B230" s="3">
        <f t="shared" si="36"/>
        <v>0</v>
      </c>
      <c r="C230" s="118">
        <v>221</v>
      </c>
      <c r="D230" s="111"/>
      <c r="E230" s="112"/>
      <c r="F230" s="113"/>
      <c r="G230" s="115"/>
      <c r="H230" s="115"/>
      <c r="I230" s="111"/>
      <c r="J230" s="116"/>
      <c r="K230" s="111"/>
      <c r="L230" s="114"/>
      <c r="M230" s="111"/>
      <c r="N230" s="114"/>
      <c r="O230" s="115"/>
      <c r="P230" s="115"/>
      <c r="Q230" s="7"/>
      <c r="R230" s="5" t="str">
        <f t="shared" si="37"/>
        <v/>
      </c>
      <c r="S230" s="5" t="str">
        <f t="shared" si="38"/>
        <v/>
      </c>
      <c r="T230" s="7"/>
      <c r="U230" s="5" t="str">
        <f t="shared" si="39"/>
        <v>0</v>
      </c>
      <c r="V230" s="7"/>
      <c r="W230" s="5" t="str">
        <f t="shared" si="40"/>
        <v/>
      </c>
      <c r="X230" s="5" t="str">
        <f t="shared" si="41"/>
        <v/>
      </c>
      <c r="Y230" s="5" t="str">
        <f t="shared" si="42"/>
        <v/>
      </c>
      <c r="Z230" s="7"/>
      <c r="AC230" s="5" t="str">
        <f t="shared" si="43"/>
        <v>＠</v>
      </c>
      <c r="AD230" s="5">
        <f>IF(AC230="＠",0,IF(COUNTIF($AC$10:AC230,AC230)&gt;=2,0,1))</f>
        <v>0</v>
      </c>
      <c r="AE230" s="5" t="str">
        <f t="shared" si="44"/>
        <v>＠</v>
      </c>
      <c r="AF230" s="5">
        <f>IF(AE230="＠",0,IF(COUNTIF($AE$10:AE230,AE230)&gt;=2,0,1))</f>
        <v>0</v>
      </c>
      <c r="AG230" s="5" t="str">
        <f t="shared" si="45"/>
        <v>＠</v>
      </c>
      <c r="AH230" s="5">
        <f>IF(AG230="＠",0,IF(COUNTIF($AG$10:AG230,AG230)&gt;=2,0,1))</f>
        <v>0</v>
      </c>
      <c r="AI230" s="5" t="str">
        <f t="shared" si="46"/>
        <v>＠</v>
      </c>
      <c r="AJ230" s="5">
        <f>IF(AI230="＠",0,IF(COUNTIF($AI$10:AI230,AI230)&gt;=2,0,1))</f>
        <v>0</v>
      </c>
      <c r="AK230" s="11"/>
    </row>
    <row r="231" spans="1:37" ht="21.95" customHeight="1">
      <c r="A231" s="3">
        <f t="shared" si="47"/>
        <v>1</v>
      </c>
      <c r="B231" s="3">
        <f t="shared" si="36"/>
        <v>0</v>
      </c>
      <c r="C231" s="118">
        <v>222</v>
      </c>
      <c r="D231" s="111"/>
      <c r="E231" s="112"/>
      <c r="F231" s="113"/>
      <c r="G231" s="115"/>
      <c r="H231" s="115"/>
      <c r="I231" s="111"/>
      <c r="J231" s="116"/>
      <c r="K231" s="111"/>
      <c r="L231" s="114"/>
      <c r="M231" s="111"/>
      <c r="N231" s="114"/>
      <c r="O231" s="115"/>
      <c r="P231" s="115"/>
      <c r="Q231" s="7"/>
      <c r="R231" s="5" t="str">
        <f t="shared" si="37"/>
        <v/>
      </c>
      <c r="S231" s="5" t="str">
        <f t="shared" si="38"/>
        <v/>
      </c>
      <c r="T231" s="7"/>
      <c r="U231" s="5" t="str">
        <f t="shared" si="39"/>
        <v>0</v>
      </c>
      <c r="V231" s="7"/>
      <c r="W231" s="5" t="str">
        <f t="shared" si="40"/>
        <v/>
      </c>
      <c r="X231" s="5" t="str">
        <f t="shared" si="41"/>
        <v/>
      </c>
      <c r="Y231" s="5" t="str">
        <f t="shared" si="42"/>
        <v/>
      </c>
      <c r="Z231" s="7"/>
      <c r="AC231" s="5" t="str">
        <f t="shared" si="43"/>
        <v>＠</v>
      </c>
      <c r="AD231" s="5">
        <f>IF(AC231="＠",0,IF(COUNTIF($AC$10:AC231,AC231)&gt;=2,0,1))</f>
        <v>0</v>
      </c>
      <c r="AE231" s="5" t="str">
        <f t="shared" si="44"/>
        <v>＠</v>
      </c>
      <c r="AF231" s="5">
        <f>IF(AE231="＠",0,IF(COUNTIF($AE$10:AE231,AE231)&gt;=2,0,1))</f>
        <v>0</v>
      </c>
      <c r="AG231" s="5" t="str">
        <f t="shared" si="45"/>
        <v>＠</v>
      </c>
      <c r="AH231" s="5">
        <f>IF(AG231="＠",0,IF(COUNTIF($AG$10:AG231,AG231)&gt;=2,0,1))</f>
        <v>0</v>
      </c>
      <c r="AI231" s="5" t="str">
        <f t="shared" si="46"/>
        <v>＠</v>
      </c>
      <c r="AJ231" s="5">
        <f>IF(AI231="＠",0,IF(COUNTIF($AI$10:AI231,AI231)&gt;=2,0,1))</f>
        <v>0</v>
      </c>
      <c r="AK231" s="11"/>
    </row>
    <row r="232" spans="1:37" ht="21.95" customHeight="1">
      <c r="A232" s="3">
        <f t="shared" si="47"/>
        <v>1</v>
      </c>
      <c r="B232" s="3">
        <f t="shared" si="36"/>
        <v>0</v>
      </c>
      <c r="C232" s="118">
        <v>223</v>
      </c>
      <c r="D232" s="111"/>
      <c r="E232" s="112"/>
      <c r="F232" s="113"/>
      <c r="G232" s="115"/>
      <c r="H232" s="115"/>
      <c r="I232" s="111"/>
      <c r="J232" s="116"/>
      <c r="K232" s="111"/>
      <c r="L232" s="114"/>
      <c r="M232" s="111"/>
      <c r="N232" s="114"/>
      <c r="O232" s="115"/>
      <c r="P232" s="115"/>
      <c r="Q232" s="7"/>
      <c r="R232" s="5" t="str">
        <f t="shared" si="37"/>
        <v/>
      </c>
      <c r="S232" s="5" t="str">
        <f t="shared" si="38"/>
        <v/>
      </c>
      <c r="T232" s="7"/>
      <c r="U232" s="5" t="str">
        <f t="shared" si="39"/>
        <v>0</v>
      </c>
      <c r="V232" s="7"/>
      <c r="W232" s="5" t="str">
        <f t="shared" si="40"/>
        <v/>
      </c>
      <c r="X232" s="5" t="str">
        <f t="shared" si="41"/>
        <v/>
      </c>
      <c r="Y232" s="5" t="str">
        <f t="shared" si="42"/>
        <v/>
      </c>
      <c r="Z232" s="7"/>
      <c r="AC232" s="5" t="str">
        <f t="shared" si="43"/>
        <v>＠</v>
      </c>
      <c r="AD232" s="5">
        <f>IF(AC232="＠",0,IF(COUNTIF($AC$10:AC232,AC232)&gt;=2,0,1))</f>
        <v>0</v>
      </c>
      <c r="AE232" s="5" t="str">
        <f t="shared" si="44"/>
        <v>＠</v>
      </c>
      <c r="AF232" s="5">
        <f>IF(AE232="＠",0,IF(COUNTIF($AE$10:AE232,AE232)&gt;=2,0,1))</f>
        <v>0</v>
      </c>
      <c r="AG232" s="5" t="str">
        <f t="shared" si="45"/>
        <v>＠</v>
      </c>
      <c r="AH232" s="5">
        <f>IF(AG232="＠",0,IF(COUNTIF($AG$10:AG232,AG232)&gt;=2,0,1))</f>
        <v>0</v>
      </c>
      <c r="AI232" s="5" t="str">
        <f t="shared" si="46"/>
        <v>＠</v>
      </c>
      <c r="AJ232" s="5">
        <f>IF(AI232="＠",0,IF(COUNTIF($AI$10:AI232,AI232)&gt;=2,0,1))</f>
        <v>0</v>
      </c>
      <c r="AK232" s="11"/>
    </row>
    <row r="233" spans="1:37" ht="21.95" customHeight="1">
      <c r="A233" s="3">
        <f t="shared" si="47"/>
        <v>1</v>
      </c>
      <c r="B233" s="3">
        <f t="shared" si="36"/>
        <v>0</v>
      </c>
      <c r="C233" s="118">
        <v>224</v>
      </c>
      <c r="D233" s="111"/>
      <c r="E233" s="112"/>
      <c r="F233" s="113"/>
      <c r="G233" s="115"/>
      <c r="H233" s="115"/>
      <c r="I233" s="111"/>
      <c r="J233" s="116"/>
      <c r="K233" s="111"/>
      <c r="L233" s="114"/>
      <c r="M233" s="111"/>
      <c r="N233" s="114"/>
      <c r="O233" s="115"/>
      <c r="P233" s="115"/>
      <c r="Q233" s="7"/>
      <c r="R233" s="5" t="str">
        <f t="shared" si="37"/>
        <v/>
      </c>
      <c r="S233" s="5" t="str">
        <f t="shared" si="38"/>
        <v/>
      </c>
      <c r="T233" s="7"/>
      <c r="U233" s="5" t="str">
        <f t="shared" si="39"/>
        <v>0</v>
      </c>
      <c r="V233" s="7"/>
      <c r="W233" s="5" t="str">
        <f t="shared" si="40"/>
        <v/>
      </c>
      <c r="X233" s="5" t="str">
        <f t="shared" si="41"/>
        <v/>
      </c>
      <c r="Y233" s="5" t="str">
        <f t="shared" si="42"/>
        <v/>
      </c>
      <c r="Z233" s="7"/>
      <c r="AC233" s="5" t="str">
        <f t="shared" si="43"/>
        <v>＠</v>
      </c>
      <c r="AD233" s="5">
        <f>IF(AC233="＠",0,IF(COUNTIF($AC$10:AC233,AC233)&gt;=2,0,1))</f>
        <v>0</v>
      </c>
      <c r="AE233" s="5" t="str">
        <f t="shared" si="44"/>
        <v>＠</v>
      </c>
      <c r="AF233" s="5">
        <f>IF(AE233="＠",0,IF(COUNTIF($AE$10:AE233,AE233)&gt;=2,0,1))</f>
        <v>0</v>
      </c>
      <c r="AG233" s="5" t="str">
        <f t="shared" si="45"/>
        <v>＠</v>
      </c>
      <c r="AH233" s="5">
        <f>IF(AG233="＠",0,IF(COUNTIF($AG$10:AG233,AG233)&gt;=2,0,1))</f>
        <v>0</v>
      </c>
      <c r="AI233" s="5" t="str">
        <f t="shared" si="46"/>
        <v>＠</v>
      </c>
      <c r="AJ233" s="5">
        <f>IF(AI233="＠",0,IF(COUNTIF($AI$10:AI233,AI233)&gt;=2,0,1))</f>
        <v>0</v>
      </c>
      <c r="AK233" s="11"/>
    </row>
    <row r="234" spans="1:37" ht="21.95" customHeight="1">
      <c r="A234" s="3">
        <f t="shared" si="47"/>
        <v>1</v>
      </c>
      <c r="B234" s="3">
        <f t="shared" si="36"/>
        <v>0</v>
      </c>
      <c r="C234" s="118">
        <v>225</v>
      </c>
      <c r="D234" s="111"/>
      <c r="E234" s="112"/>
      <c r="F234" s="113"/>
      <c r="G234" s="115"/>
      <c r="H234" s="115"/>
      <c r="I234" s="111"/>
      <c r="J234" s="116"/>
      <c r="K234" s="111"/>
      <c r="L234" s="114"/>
      <c r="M234" s="111"/>
      <c r="N234" s="114"/>
      <c r="O234" s="115"/>
      <c r="P234" s="115"/>
      <c r="Q234" s="7"/>
      <c r="R234" s="5" t="str">
        <f t="shared" si="37"/>
        <v/>
      </c>
      <c r="S234" s="5" t="str">
        <f t="shared" si="38"/>
        <v/>
      </c>
      <c r="T234" s="7"/>
      <c r="U234" s="5" t="str">
        <f t="shared" si="39"/>
        <v>0</v>
      </c>
      <c r="V234" s="7"/>
      <c r="W234" s="5" t="str">
        <f t="shared" si="40"/>
        <v/>
      </c>
      <c r="X234" s="5" t="str">
        <f t="shared" si="41"/>
        <v/>
      </c>
      <c r="Y234" s="5" t="str">
        <f t="shared" si="42"/>
        <v/>
      </c>
      <c r="Z234" s="7"/>
      <c r="AC234" s="5" t="str">
        <f t="shared" si="43"/>
        <v>＠</v>
      </c>
      <c r="AD234" s="5">
        <f>IF(AC234="＠",0,IF(COUNTIF($AC$10:AC234,AC234)&gt;=2,0,1))</f>
        <v>0</v>
      </c>
      <c r="AE234" s="5" t="str">
        <f t="shared" si="44"/>
        <v>＠</v>
      </c>
      <c r="AF234" s="5">
        <f>IF(AE234="＠",0,IF(COUNTIF($AE$10:AE234,AE234)&gt;=2,0,1))</f>
        <v>0</v>
      </c>
      <c r="AG234" s="5" t="str">
        <f t="shared" si="45"/>
        <v>＠</v>
      </c>
      <c r="AH234" s="5">
        <f>IF(AG234="＠",0,IF(COUNTIF($AG$10:AG234,AG234)&gt;=2,0,1))</f>
        <v>0</v>
      </c>
      <c r="AI234" s="5" t="str">
        <f t="shared" si="46"/>
        <v>＠</v>
      </c>
      <c r="AJ234" s="5">
        <f>IF(AI234="＠",0,IF(COUNTIF($AI$10:AI234,AI234)&gt;=2,0,1))</f>
        <v>0</v>
      </c>
      <c r="AK234" s="11"/>
    </row>
    <row r="235" spans="1:37" ht="21.95" customHeight="1">
      <c r="A235" s="3">
        <f t="shared" si="47"/>
        <v>1</v>
      </c>
      <c r="B235" s="3">
        <f t="shared" si="36"/>
        <v>0</v>
      </c>
      <c r="C235" s="118">
        <v>226</v>
      </c>
      <c r="D235" s="111"/>
      <c r="E235" s="112"/>
      <c r="F235" s="113"/>
      <c r="G235" s="115"/>
      <c r="H235" s="115"/>
      <c r="I235" s="111"/>
      <c r="J235" s="116"/>
      <c r="K235" s="111"/>
      <c r="L235" s="114"/>
      <c r="M235" s="111"/>
      <c r="N235" s="114"/>
      <c r="O235" s="115"/>
      <c r="P235" s="115"/>
      <c r="Q235" s="7"/>
      <c r="R235" s="5" t="str">
        <f t="shared" si="37"/>
        <v/>
      </c>
      <c r="S235" s="5" t="str">
        <f t="shared" si="38"/>
        <v/>
      </c>
      <c r="T235" s="7"/>
      <c r="U235" s="5" t="str">
        <f t="shared" si="39"/>
        <v>0</v>
      </c>
      <c r="V235" s="7"/>
      <c r="W235" s="5" t="str">
        <f t="shared" si="40"/>
        <v/>
      </c>
      <c r="X235" s="5" t="str">
        <f t="shared" si="41"/>
        <v/>
      </c>
      <c r="Y235" s="5" t="str">
        <f t="shared" si="42"/>
        <v/>
      </c>
      <c r="Z235" s="7"/>
      <c r="AC235" s="5" t="str">
        <f t="shared" si="43"/>
        <v>＠</v>
      </c>
      <c r="AD235" s="5">
        <f>IF(AC235="＠",0,IF(COUNTIF($AC$10:AC235,AC235)&gt;=2,0,1))</f>
        <v>0</v>
      </c>
      <c r="AE235" s="5" t="str">
        <f t="shared" si="44"/>
        <v>＠</v>
      </c>
      <c r="AF235" s="5">
        <f>IF(AE235="＠",0,IF(COUNTIF($AE$10:AE235,AE235)&gt;=2,0,1))</f>
        <v>0</v>
      </c>
      <c r="AG235" s="5" t="str">
        <f t="shared" si="45"/>
        <v>＠</v>
      </c>
      <c r="AH235" s="5">
        <f>IF(AG235="＠",0,IF(COUNTIF($AG$10:AG235,AG235)&gt;=2,0,1))</f>
        <v>0</v>
      </c>
      <c r="AI235" s="5" t="str">
        <f t="shared" si="46"/>
        <v>＠</v>
      </c>
      <c r="AJ235" s="5">
        <f>IF(AI235="＠",0,IF(COUNTIF($AI$10:AI235,AI235)&gt;=2,0,1))</f>
        <v>0</v>
      </c>
      <c r="AK235" s="11"/>
    </row>
    <row r="236" spans="1:37" ht="21.95" customHeight="1">
      <c r="A236" s="3">
        <f t="shared" si="47"/>
        <v>1</v>
      </c>
      <c r="B236" s="3">
        <f t="shared" si="36"/>
        <v>0</v>
      </c>
      <c r="C236" s="118">
        <v>227</v>
      </c>
      <c r="D236" s="111"/>
      <c r="E236" s="112"/>
      <c r="F236" s="113"/>
      <c r="G236" s="115"/>
      <c r="H236" s="115"/>
      <c r="I236" s="111"/>
      <c r="J236" s="116"/>
      <c r="K236" s="111"/>
      <c r="L236" s="114"/>
      <c r="M236" s="111"/>
      <c r="N236" s="114"/>
      <c r="O236" s="115"/>
      <c r="P236" s="115"/>
      <c r="Q236" s="7"/>
      <c r="R236" s="5" t="str">
        <f t="shared" si="37"/>
        <v/>
      </c>
      <c r="S236" s="5" t="str">
        <f t="shared" si="38"/>
        <v/>
      </c>
      <c r="T236" s="7"/>
      <c r="U236" s="5" t="str">
        <f t="shared" si="39"/>
        <v>0</v>
      </c>
      <c r="V236" s="7"/>
      <c r="W236" s="5" t="str">
        <f t="shared" si="40"/>
        <v/>
      </c>
      <c r="X236" s="5" t="str">
        <f t="shared" si="41"/>
        <v/>
      </c>
      <c r="Y236" s="5" t="str">
        <f t="shared" si="42"/>
        <v/>
      </c>
      <c r="Z236" s="7"/>
      <c r="AC236" s="5" t="str">
        <f t="shared" si="43"/>
        <v>＠</v>
      </c>
      <c r="AD236" s="5">
        <f>IF(AC236="＠",0,IF(COUNTIF($AC$10:AC236,AC236)&gt;=2,0,1))</f>
        <v>0</v>
      </c>
      <c r="AE236" s="5" t="str">
        <f t="shared" si="44"/>
        <v>＠</v>
      </c>
      <c r="AF236" s="5">
        <f>IF(AE236="＠",0,IF(COUNTIF($AE$10:AE236,AE236)&gt;=2,0,1))</f>
        <v>0</v>
      </c>
      <c r="AG236" s="5" t="str">
        <f t="shared" si="45"/>
        <v>＠</v>
      </c>
      <c r="AH236" s="5">
        <f>IF(AG236="＠",0,IF(COUNTIF($AG$10:AG236,AG236)&gt;=2,0,1))</f>
        <v>0</v>
      </c>
      <c r="AI236" s="5" t="str">
        <f t="shared" si="46"/>
        <v>＠</v>
      </c>
      <c r="AJ236" s="5">
        <f>IF(AI236="＠",0,IF(COUNTIF($AI$10:AI236,AI236)&gt;=2,0,1))</f>
        <v>0</v>
      </c>
      <c r="AK236" s="11"/>
    </row>
    <row r="237" spans="1:37" ht="21.95" customHeight="1">
      <c r="A237" s="3">
        <f t="shared" si="47"/>
        <v>1</v>
      </c>
      <c r="B237" s="3">
        <f t="shared" si="36"/>
        <v>0</v>
      </c>
      <c r="C237" s="118">
        <v>228</v>
      </c>
      <c r="D237" s="111"/>
      <c r="E237" s="112"/>
      <c r="F237" s="113"/>
      <c r="G237" s="115"/>
      <c r="H237" s="115"/>
      <c r="I237" s="111"/>
      <c r="J237" s="116"/>
      <c r="K237" s="111"/>
      <c r="L237" s="114"/>
      <c r="M237" s="111"/>
      <c r="N237" s="114"/>
      <c r="O237" s="115"/>
      <c r="P237" s="115"/>
      <c r="Q237" s="7"/>
      <c r="R237" s="5" t="str">
        <f t="shared" si="37"/>
        <v/>
      </c>
      <c r="S237" s="5" t="str">
        <f t="shared" si="38"/>
        <v/>
      </c>
      <c r="T237" s="7"/>
      <c r="U237" s="5" t="str">
        <f t="shared" si="39"/>
        <v>0</v>
      </c>
      <c r="V237" s="7"/>
      <c r="W237" s="5" t="str">
        <f t="shared" si="40"/>
        <v/>
      </c>
      <c r="X237" s="5" t="str">
        <f t="shared" si="41"/>
        <v/>
      </c>
      <c r="Y237" s="5" t="str">
        <f t="shared" si="42"/>
        <v/>
      </c>
      <c r="Z237" s="7"/>
      <c r="AC237" s="5" t="str">
        <f t="shared" si="43"/>
        <v>＠</v>
      </c>
      <c r="AD237" s="5">
        <f>IF(AC237="＠",0,IF(COUNTIF($AC$10:AC237,AC237)&gt;=2,0,1))</f>
        <v>0</v>
      </c>
      <c r="AE237" s="5" t="str">
        <f t="shared" si="44"/>
        <v>＠</v>
      </c>
      <c r="AF237" s="5">
        <f>IF(AE237="＠",0,IF(COUNTIF($AE$10:AE237,AE237)&gt;=2,0,1))</f>
        <v>0</v>
      </c>
      <c r="AG237" s="5" t="str">
        <f t="shared" si="45"/>
        <v>＠</v>
      </c>
      <c r="AH237" s="5">
        <f>IF(AG237="＠",0,IF(COUNTIF($AG$10:AG237,AG237)&gt;=2,0,1))</f>
        <v>0</v>
      </c>
      <c r="AI237" s="5" t="str">
        <f t="shared" si="46"/>
        <v>＠</v>
      </c>
      <c r="AJ237" s="5">
        <f>IF(AI237="＠",0,IF(COUNTIF($AI$10:AI237,AI237)&gt;=2,0,1))</f>
        <v>0</v>
      </c>
      <c r="AK237" s="11"/>
    </row>
    <row r="238" spans="1:37" ht="21.95" customHeight="1">
      <c r="A238" s="3">
        <f t="shared" si="47"/>
        <v>1</v>
      </c>
      <c r="B238" s="3">
        <f t="shared" si="36"/>
        <v>0</v>
      </c>
      <c r="C238" s="118">
        <v>229</v>
      </c>
      <c r="D238" s="111"/>
      <c r="E238" s="112"/>
      <c r="F238" s="113"/>
      <c r="G238" s="115"/>
      <c r="H238" s="115"/>
      <c r="I238" s="111"/>
      <c r="J238" s="116"/>
      <c r="K238" s="111"/>
      <c r="L238" s="114"/>
      <c r="M238" s="111"/>
      <c r="N238" s="114"/>
      <c r="O238" s="115"/>
      <c r="P238" s="115"/>
      <c r="Q238" s="7"/>
      <c r="R238" s="5" t="str">
        <f t="shared" si="37"/>
        <v/>
      </c>
      <c r="S238" s="5" t="str">
        <f t="shared" si="38"/>
        <v/>
      </c>
      <c r="T238" s="7"/>
      <c r="U238" s="5" t="str">
        <f t="shared" si="39"/>
        <v>0</v>
      </c>
      <c r="V238" s="7"/>
      <c r="W238" s="5" t="str">
        <f t="shared" si="40"/>
        <v/>
      </c>
      <c r="X238" s="5" t="str">
        <f t="shared" si="41"/>
        <v/>
      </c>
      <c r="Y238" s="5" t="str">
        <f t="shared" si="42"/>
        <v/>
      </c>
      <c r="Z238" s="7"/>
      <c r="AC238" s="5" t="str">
        <f t="shared" si="43"/>
        <v>＠</v>
      </c>
      <c r="AD238" s="5">
        <f>IF(AC238="＠",0,IF(COUNTIF($AC$10:AC238,AC238)&gt;=2,0,1))</f>
        <v>0</v>
      </c>
      <c r="AE238" s="5" t="str">
        <f t="shared" si="44"/>
        <v>＠</v>
      </c>
      <c r="AF238" s="5">
        <f>IF(AE238="＠",0,IF(COUNTIF($AE$10:AE238,AE238)&gt;=2,0,1))</f>
        <v>0</v>
      </c>
      <c r="AG238" s="5" t="str">
        <f t="shared" si="45"/>
        <v>＠</v>
      </c>
      <c r="AH238" s="5">
        <f>IF(AG238="＠",0,IF(COUNTIF($AG$10:AG238,AG238)&gt;=2,0,1))</f>
        <v>0</v>
      </c>
      <c r="AI238" s="5" t="str">
        <f t="shared" si="46"/>
        <v>＠</v>
      </c>
      <c r="AJ238" s="5">
        <f>IF(AI238="＠",0,IF(COUNTIF($AI$10:AI238,AI238)&gt;=2,0,1))</f>
        <v>0</v>
      </c>
      <c r="AK238" s="11"/>
    </row>
    <row r="239" spans="1:37" ht="21.95" customHeight="1">
      <c r="A239" s="3">
        <f t="shared" si="47"/>
        <v>1</v>
      </c>
      <c r="B239" s="3">
        <f t="shared" si="36"/>
        <v>0</v>
      </c>
      <c r="C239" s="118">
        <v>230</v>
      </c>
      <c r="D239" s="111"/>
      <c r="E239" s="112"/>
      <c r="F239" s="113"/>
      <c r="G239" s="115"/>
      <c r="H239" s="115"/>
      <c r="I239" s="111"/>
      <c r="J239" s="116"/>
      <c r="K239" s="111"/>
      <c r="L239" s="114"/>
      <c r="M239" s="111"/>
      <c r="N239" s="114"/>
      <c r="O239" s="115"/>
      <c r="P239" s="115"/>
      <c r="Q239" s="7"/>
      <c r="R239" s="5" t="str">
        <f t="shared" si="37"/>
        <v/>
      </c>
      <c r="S239" s="5" t="str">
        <f t="shared" si="38"/>
        <v/>
      </c>
      <c r="T239" s="7"/>
      <c r="U239" s="5" t="str">
        <f t="shared" si="39"/>
        <v>0</v>
      </c>
      <c r="V239" s="7"/>
      <c r="W239" s="5" t="str">
        <f t="shared" si="40"/>
        <v/>
      </c>
      <c r="X239" s="5" t="str">
        <f t="shared" si="41"/>
        <v/>
      </c>
      <c r="Y239" s="5" t="str">
        <f t="shared" si="42"/>
        <v/>
      </c>
      <c r="Z239" s="7"/>
      <c r="AC239" s="5" t="str">
        <f t="shared" si="43"/>
        <v>＠</v>
      </c>
      <c r="AD239" s="5">
        <f>IF(AC239="＠",0,IF(COUNTIF($AC$10:AC239,AC239)&gt;=2,0,1))</f>
        <v>0</v>
      </c>
      <c r="AE239" s="5" t="str">
        <f t="shared" si="44"/>
        <v>＠</v>
      </c>
      <c r="AF239" s="5">
        <f>IF(AE239="＠",0,IF(COUNTIF($AE$10:AE239,AE239)&gt;=2,0,1))</f>
        <v>0</v>
      </c>
      <c r="AG239" s="5" t="str">
        <f t="shared" si="45"/>
        <v>＠</v>
      </c>
      <c r="AH239" s="5">
        <f>IF(AG239="＠",0,IF(COUNTIF($AG$10:AG239,AG239)&gt;=2,0,1))</f>
        <v>0</v>
      </c>
      <c r="AI239" s="5" t="str">
        <f t="shared" si="46"/>
        <v>＠</v>
      </c>
      <c r="AJ239" s="5">
        <f>IF(AI239="＠",0,IF(COUNTIF($AI$10:AI239,AI239)&gt;=2,0,1))</f>
        <v>0</v>
      </c>
      <c r="AK239" s="11"/>
    </row>
    <row r="240" spans="1:37" ht="21.95" customHeight="1">
      <c r="A240" s="3">
        <f t="shared" si="47"/>
        <v>1</v>
      </c>
      <c r="B240" s="3">
        <f t="shared" si="36"/>
        <v>0</v>
      </c>
      <c r="C240" s="118">
        <v>231</v>
      </c>
      <c r="D240" s="111"/>
      <c r="E240" s="112"/>
      <c r="F240" s="113"/>
      <c r="G240" s="115"/>
      <c r="H240" s="115"/>
      <c r="I240" s="111"/>
      <c r="J240" s="116"/>
      <c r="K240" s="111"/>
      <c r="L240" s="114"/>
      <c r="M240" s="111"/>
      <c r="N240" s="114"/>
      <c r="O240" s="115"/>
      <c r="P240" s="115"/>
      <c r="Q240" s="7"/>
      <c r="R240" s="5" t="str">
        <f t="shared" si="37"/>
        <v/>
      </c>
      <c r="S240" s="5" t="str">
        <f t="shared" si="38"/>
        <v/>
      </c>
      <c r="T240" s="7"/>
      <c r="U240" s="5" t="str">
        <f t="shared" si="39"/>
        <v>0</v>
      </c>
      <c r="V240" s="7"/>
      <c r="W240" s="5" t="str">
        <f t="shared" si="40"/>
        <v/>
      </c>
      <c r="X240" s="5" t="str">
        <f t="shared" si="41"/>
        <v/>
      </c>
      <c r="Y240" s="5" t="str">
        <f t="shared" si="42"/>
        <v/>
      </c>
      <c r="Z240" s="7"/>
      <c r="AC240" s="5" t="str">
        <f t="shared" si="43"/>
        <v>＠</v>
      </c>
      <c r="AD240" s="5">
        <f>IF(AC240="＠",0,IF(COUNTIF($AC$10:AC240,AC240)&gt;=2,0,1))</f>
        <v>0</v>
      </c>
      <c r="AE240" s="5" t="str">
        <f t="shared" si="44"/>
        <v>＠</v>
      </c>
      <c r="AF240" s="5">
        <f>IF(AE240="＠",0,IF(COUNTIF($AE$10:AE240,AE240)&gt;=2,0,1))</f>
        <v>0</v>
      </c>
      <c r="AG240" s="5" t="str">
        <f t="shared" si="45"/>
        <v>＠</v>
      </c>
      <c r="AH240" s="5">
        <f>IF(AG240="＠",0,IF(COUNTIF($AG$10:AG240,AG240)&gt;=2,0,1))</f>
        <v>0</v>
      </c>
      <c r="AI240" s="5" t="str">
        <f t="shared" si="46"/>
        <v>＠</v>
      </c>
      <c r="AJ240" s="5">
        <f>IF(AI240="＠",0,IF(COUNTIF($AI$10:AI240,AI240)&gt;=2,0,1))</f>
        <v>0</v>
      </c>
      <c r="AK240" s="11"/>
    </row>
    <row r="241" spans="1:37" ht="21.95" customHeight="1">
      <c r="A241" s="3">
        <f t="shared" si="47"/>
        <v>1</v>
      </c>
      <c r="B241" s="3">
        <f t="shared" si="36"/>
        <v>0</v>
      </c>
      <c r="C241" s="118">
        <v>232</v>
      </c>
      <c r="D241" s="111"/>
      <c r="E241" s="112"/>
      <c r="F241" s="113"/>
      <c r="G241" s="115"/>
      <c r="H241" s="115"/>
      <c r="I241" s="111"/>
      <c r="J241" s="116"/>
      <c r="K241" s="111"/>
      <c r="L241" s="114"/>
      <c r="M241" s="111"/>
      <c r="N241" s="114"/>
      <c r="O241" s="115"/>
      <c r="P241" s="115"/>
      <c r="Q241" s="7"/>
      <c r="R241" s="5" t="str">
        <f t="shared" si="37"/>
        <v/>
      </c>
      <c r="S241" s="5" t="str">
        <f t="shared" si="38"/>
        <v/>
      </c>
      <c r="T241" s="7"/>
      <c r="U241" s="5" t="str">
        <f t="shared" si="39"/>
        <v>0</v>
      </c>
      <c r="V241" s="7"/>
      <c r="W241" s="5" t="str">
        <f t="shared" si="40"/>
        <v/>
      </c>
      <c r="X241" s="5" t="str">
        <f t="shared" si="41"/>
        <v/>
      </c>
      <c r="Y241" s="5" t="str">
        <f t="shared" si="42"/>
        <v/>
      </c>
      <c r="Z241" s="7"/>
      <c r="AC241" s="5" t="str">
        <f t="shared" si="43"/>
        <v>＠</v>
      </c>
      <c r="AD241" s="5">
        <f>IF(AC241="＠",0,IF(COUNTIF($AC$10:AC241,AC241)&gt;=2,0,1))</f>
        <v>0</v>
      </c>
      <c r="AE241" s="5" t="str">
        <f t="shared" si="44"/>
        <v>＠</v>
      </c>
      <c r="AF241" s="5">
        <f>IF(AE241="＠",0,IF(COUNTIF($AE$10:AE241,AE241)&gt;=2,0,1))</f>
        <v>0</v>
      </c>
      <c r="AG241" s="5" t="str">
        <f t="shared" si="45"/>
        <v>＠</v>
      </c>
      <c r="AH241" s="5">
        <f>IF(AG241="＠",0,IF(COUNTIF($AG$10:AG241,AG241)&gt;=2,0,1))</f>
        <v>0</v>
      </c>
      <c r="AI241" s="5" t="str">
        <f t="shared" si="46"/>
        <v>＠</v>
      </c>
      <c r="AJ241" s="5">
        <f>IF(AI241="＠",0,IF(COUNTIF($AI$10:AI241,AI241)&gt;=2,0,1))</f>
        <v>0</v>
      </c>
      <c r="AK241" s="11"/>
    </row>
    <row r="242" spans="1:37" ht="21.95" customHeight="1">
      <c r="A242" s="3">
        <f t="shared" si="47"/>
        <v>1</v>
      </c>
      <c r="B242" s="3">
        <f t="shared" si="36"/>
        <v>0</v>
      </c>
      <c r="C242" s="118">
        <v>233</v>
      </c>
      <c r="D242" s="111"/>
      <c r="E242" s="112"/>
      <c r="F242" s="113"/>
      <c r="G242" s="115"/>
      <c r="H242" s="115"/>
      <c r="I242" s="111"/>
      <c r="J242" s="116"/>
      <c r="K242" s="111"/>
      <c r="L242" s="114"/>
      <c r="M242" s="111"/>
      <c r="N242" s="114"/>
      <c r="O242" s="115"/>
      <c r="P242" s="115"/>
      <c r="Q242" s="7"/>
      <c r="R242" s="5" t="str">
        <f t="shared" si="37"/>
        <v/>
      </c>
      <c r="S242" s="5" t="str">
        <f t="shared" si="38"/>
        <v/>
      </c>
      <c r="T242" s="7"/>
      <c r="U242" s="5" t="str">
        <f t="shared" si="39"/>
        <v>0</v>
      </c>
      <c r="V242" s="7"/>
      <c r="W242" s="5" t="str">
        <f t="shared" si="40"/>
        <v/>
      </c>
      <c r="X242" s="5" t="str">
        <f t="shared" si="41"/>
        <v/>
      </c>
      <c r="Y242" s="5" t="str">
        <f t="shared" si="42"/>
        <v/>
      </c>
      <c r="Z242" s="7"/>
      <c r="AC242" s="5" t="str">
        <f t="shared" si="43"/>
        <v>＠</v>
      </c>
      <c r="AD242" s="5">
        <f>IF(AC242="＠",0,IF(COUNTIF($AC$10:AC242,AC242)&gt;=2,0,1))</f>
        <v>0</v>
      </c>
      <c r="AE242" s="5" t="str">
        <f t="shared" si="44"/>
        <v>＠</v>
      </c>
      <c r="AF242" s="5">
        <f>IF(AE242="＠",0,IF(COUNTIF($AE$10:AE242,AE242)&gt;=2,0,1))</f>
        <v>0</v>
      </c>
      <c r="AG242" s="5" t="str">
        <f t="shared" si="45"/>
        <v>＠</v>
      </c>
      <c r="AH242" s="5">
        <f>IF(AG242="＠",0,IF(COUNTIF($AG$10:AG242,AG242)&gt;=2,0,1))</f>
        <v>0</v>
      </c>
      <c r="AI242" s="5" t="str">
        <f t="shared" si="46"/>
        <v>＠</v>
      </c>
      <c r="AJ242" s="5">
        <f>IF(AI242="＠",0,IF(COUNTIF($AI$10:AI242,AI242)&gt;=2,0,1))</f>
        <v>0</v>
      </c>
      <c r="AK242" s="11"/>
    </row>
    <row r="243" spans="1:37" ht="21.95" customHeight="1">
      <c r="A243" s="3">
        <f t="shared" si="47"/>
        <v>1</v>
      </c>
      <c r="B243" s="3">
        <f t="shared" si="36"/>
        <v>0</v>
      </c>
      <c r="C243" s="118">
        <v>234</v>
      </c>
      <c r="D243" s="111"/>
      <c r="E243" s="112"/>
      <c r="F243" s="113"/>
      <c r="G243" s="115"/>
      <c r="H243" s="115"/>
      <c r="I243" s="111"/>
      <c r="J243" s="116"/>
      <c r="K243" s="111"/>
      <c r="L243" s="114"/>
      <c r="M243" s="111"/>
      <c r="N243" s="114"/>
      <c r="O243" s="115"/>
      <c r="P243" s="115"/>
      <c r="Q243" s="7"/>
      <c r="R243" s="5" t="str">
        <f t="shared" si="37"/>
        <v/>
      </c>
      <c r="S243" s="5" t="str">
        <f t="shared" si="38"/>
        <v/>
      </c>
      <c r="T243" s="7"/>
      <c r="U243" s="5" t="str">
        <f t="shared" si="39"/>
        <v>0</v>
      </c>
      <c r="V243" s="7"/>
      <c r="W243" s="5" t="str">
        <f t="shared" si="40"/>
        <v/>
      </c>
      <c r="X243" s="5" t="str">
        <f t="shared" si="41"/>
        <v/>
      </c>
      <c r="Y243" s="5" t="str">
        <f t="shared" si="42"/>
        <v/>
      </c>
      <c r="Z243" s="7"/>
      <c r="AC243" s="5" t="str">
        <f t="shared" si="43"/>
        <v>＠</v>
      </c>
      <c r="AD243" s="5">
        <f>IF(AC243="＠",0,IF(COUNTIF($AC$10:AC243,AC243)&gt;=2,0,1))</f>
        <v>0</v>
      </c>
      <c r="AE243" s="5" t="str">
        <f t="shared" si="44"/>
        <v>＠</v>
      </c>
      <c r="AF243" s="5">
        <f>IF(AE243="＠",0,IF(COUNTIF($AE$10:AE243,AE243)&gt;=2,0,1))</f>
        <v>0</v>
      </c>
      <c r="AG243" s="5" t="str">
        <f t="shared" si="45"/>
        <v>＠</v>
      </c>
      <c r="AH243" s="5">
        <f>IF(AG243="＠",0,IF(COUNTIF($AG$10:AG243,AG243)&gt;=2,0,1))</f>
        <v>0</v>
      </c>
      <c r="AI243" s="5" t="str">
        <f t="shared" si="46"/>
        <v>＠</v>
      </c>
      <c r="AJ243" s="5">
        <f>IF(AI243="＠",0,IF(COUNTIF($AI$10:AI243,AI243)&gt;=2,0,1))</f>
        <v>0</v>
      </c>
      <c r="AK243" s="11"/>
    </row>
    <row r="244" spans="1:37" ht="21.95" customHeight="1">
      <c r="A244" s="3">
        <f t="shared" si="47"/>
        <v>1</v>
      </c>
      <c r="B244" s="3">
        <f t="shared" si="36"/>
        <v>0</v>
      </c>
      <c r="C244" s="118">
        <v>235</v>
      </c>
      <c r="D244" s="111"/>
      <c r="E244" s="112"/>
      <c r="F244" s="113"/>
      <c r="G244" s="115"/>
      <c r="H244" s="115"/>
      <c r="I244" s="111"/>
      <c r="J244" s="116"/>
      <c r="K244" s="111"/>
      <c r="L244" s="114"/>
      <c r="M244" s="111"/>
      <c r="N244" s="114"/>
      <c r="O244" s="115"/>
      <c r="P244" s="115"/>
      <c r="Q244" s="7"/>
      <c r="R244" s="5" t="str">
        <f t="shared" si="37"/>
        <v/>
      </c>
      <c r="S244" s="5" t="str">
        <f t="shared" si="38"/>
        <v/>
      </c>
      <c r="T244" s="7"/>
      <c r="U244" s="5" t="str">
        <f t="shared" si="39"/>
        <v>0</v>
      </c>
      <c r="V244" s="7"/>
      <c r="W244" s="5" t="str">
        <f t="shared" si="40"/>
        <v/>
      </c>
      <c r="X244" s="5" t="str">
        <f t="shared" si="41"/>
        <v/>
      </c>
      <c r="Y244" s="5" t="str">
        <f t="shared" si="42"/>
        <v/>
      </c>
      <c r="Z244" s="7"/>
      <c r="AC244" s="5" t="str">
        <f t="shared" si="43"/>
        <v>＠</v>
      </c>
      <c r="AD244" s="5">
        <f>IF(AC244="＠",0,IF(COUNTIF($AC$10:AC244,AC244)&gt;=2,0,1))</f>
        <v>0</v>
      </c>
      <c r="AE244" s="5" t="str">
        <f t="shared" si="44"/>
        <v>＠</v>
      </c>
      <c r="AF244" s="5">
        <f>IF(AE244="＠",0,IF(COUNTIF($AE$10:AE244,AE244)&gt;=2,0,1))</f>
        <v>0</v>
      </c>
      <c r="AG244" s="5" t="str">
        <f t="shared" si="45"/>
        <v>＠</v>
      </c>
      <c r="AH244" s="5">
        <f>IF(AG244="＠",0,IF(COUNTIF($AG$10:AG244,AG244)&gt;=2,0,1))</f>
        <v>0</v>
      </c>
      <c r="AI244" s="5" t="str">
        <f t="shared" si="46"/>
        <v>＠</v>
      </c>
      <c r="AJ244" s="5">
        <f>IF(AI244="＠",0,IF(COUNTIF($AI$10:AI244,AI244)&gt;=2,0,1))</f>
        <v>0</v>
      </c>
      <c r="AK244" s="11"/>
    </row>
    <row r="245" spans="1:37" ht="21.95" customHeight="1">
      <c r="A245" s="3">
        <f t="shared" si="47"/>
        <v>1</v>
      </c>
      <c r="B245" s="3">
        <f t="shared" si="36"/>
        <v>0</v>
      </c>
      <c r="C245" s="118">
        <v>236</v>
      </c>
      <c r="D245" s="111"/>
      <c r="E245" s="112"/>
      <c r="F245" s="113"/>
      <c r="G245" s="115"/>
      <c r="H245" s="115"/>
      <c r="I245" s="111"/>
      <c r="J245" s="116"/>
      <c r="K245" s="111"/>
      <c r="L245" s="114"/>
      <c r="M245" s="111"/>
      <c r="N245" s="114"/>
      <c r="O245" s="115"/>
      <c r="P245" s="115"/>
      <c r="Q245" s="7"/>
      <c r="R245" s="5" t="str">
        <f t="shared" si="37"/>
        <v/>
      </c>
      <c r="S245" s="5" t="str">
        <f t="shared" si="38"/>
        <v/>
      </c>
      <c r="T245" s="7"/>
      <c r="U245" s="5" t="str">
        <f t="shared" si="39"/>
        <v>0</v>
      </c>
      <c r="V245" s="7"/>
      <c r="W245" s="5" t="str">
        <f t="shared" si="40"/>
        <v/>
      </c>
      <c r="X245" s="5" t="str">
        <f t="shared" si="41"/>
        <v/>
      </c>
      <c r="Y245" s="5" t="str">
        <f t="shared" si="42"/>
        <v/>
      </c>
      <c r="Z245" s="7"/>
      <c r="AC245" s="5" t="str">
        <f t="shared" si="43"/>
        <v>＠</v>
      </c>
      <c r="AD245" s="5">
        <f>IF(AC245="＠",0,IF(COUNTIF($AC$10:AC245,AC245)&gt;=2,0,1))</f>
        <v>0</v>
      </c>
      <c r="AE245" s="5" t="str">
        <f t="shared" si="44"/>
        <v>＠</v>
      </c>
      <c r="AF245" s="5">
        <f>IF(AE245="＠",0,IF(COUNTIF($AE$10:AE245,AE245)&gt;=2,0,1))</f>
        <v>0</v>
      </c>
      <c r="AG245" s="5" t="str">
        <f t="shared" si="45"/>
        <v>＠</v>
      </c>
      <c r="AH245" s="5">
        <f>IF(AG245="＠",0,IF(COUNTIF($AG$10:AG245,AG245)&gt;=2,0,1))</f>
        <v>0</v>
      </c>
      <c r="AI245" s="5" t="str">
        <f t="shared" si="46"/>
        <v>＠</v>
      </c>
      <c r="AJ245" s="5">
        <f>IF(AI245="＠",0,IF(COUNTIF($AI$10:AI245,AI245)&gt;=2,0,1))</f>
        <v>0</v>
      </c>
      <c r="AK245" s="11"/>
    </row>
    <row r="246" spans="1:37" ht="21.95" customHeight="1">
      <c r="A246" s="3">
        <f t="shared" si="47"/>
        <v>1</v>
      </c>
      <c r="B246" s="3">
        <f t="shared" si="36"/>
        <v>0</v>
      </c>
      <c r="C246" s="118">
        <v>237</v>
      </c>
      <c r="D246" s="111"/>
      <c r="E246" s="112"/>
      <c r="F246" s="113"/>
      <c r="G246" s="115"/>
      <c r="H246" s="115"/>
      <c r="I246" s="111"/>
      <c r="J246" s="116"/>
      <c r="K246" s="111"/>
      <c r="L246" s="114"/>
      <c r="M246" s="111"/>
      <c r="N246" s="114"/>
      <c r="O246" s="115"/>
      <c r="P246" s="115"/>
      <c r="Q246" s="7"/>
      <c r="R246" s="5" t="str">
        <f t="shared" si="37"/>
        <v/>
      </c>
      <c r="S246" s="5" t="str">
        <f t="shared" si="38"/>
        <v/>
      </c>
      <c r="T246" s="7"/>
      <c r="U246" s="5" t="str">
        <f t="shared" si="39"/>
        <v>0</v>
      </c>
      <c r="V246" s="7"/>
      <c r="W246" s="5" t="str">
        <f t="shared" si="40"/>
        <v/>
      </c>
      <c r="X246" s="5" t="str">
        <f t="shared" si="41"/>
        <v/>
      </c>
      <c r="Y246" s="5" t="str">
        <f t="shared" si="42"/>
        <v/>
      </c>
      <c r="Z246" s="7"/>
      <c r="AC246" s="5" t="str">
        <f t="shared" si="43"/>
        <v>＠</v>
      </c>
      <c r="AD246" s="5">
        <f>IF(AC246="＠",0,IF(COUNTIF($AC$10:AC246,AC246)&gt;=2,0,1))</f>
        <v>0</v>
      </c>
      <c r="AE246" s="5" t="str">
        <f t="shared" si="44"/>
        <v>＠</v>
      </c>
      <c r="AF246" s="5">
        <f>IF(AE246="＠",0,IF(COUNTIF($AE$10:AE246,AE246)&gt;=2,0,1))</f>
        <v>0</v>
      </c>
      <c r="AG246" s="5" t="str">
        <f t="shared" si="45"/>
        <v>＠</v>
      </c>
      <c r="AH246" s="5">
        <f>IF(AG246="＠",0,IF(COUNTIF($AG$10:AG246,AG246)&gt;=2,0,1))</f>
        <v>0</v>
      </c>
      <c r="AI246" s="5" t="str">
        <f t="shared" si="46"/>
        <v>＠</v>
      </c>
      <c r="AJ246" s="5">
        <f>IF(AI246="＠",0,IF(COUNTIF($AI$10:AI246,AI246)&gt;=2,0,1))</f>
        <v>0</v>
      </c>
      <c r="AK246" s="11"/>
    </row>
    <row r="247" spans="1:37" ht="21.95" customHeight="1">
      <c r="A247" s="3">
        <f t="shared" si="47"/>
        <v>1</v>
      </c>
      <c r="B247" s="3">
        <f t="shared" si="36"/>
        <v>0</v>
      </c>
      <c r="C247" s="118">
        <v>238</v>
      </c>
      <c r="D247" s="111"/>
      <c r="E247" s="112"/>
      <c r="F247" s="113"/>
      <c r="G247" s="115"/>
      <c r="H247" s="115"/>
      <c r="I247" s="111"/>
      <c r="J247" s="116"/>
      <c r="K247" s="111"/>
      <c r="L247" s="114"/>
      <c r="M247" s="111"/>
      <c r="N247" s="114"/>
      <c r="O247" s="115"/>
      <c r="P247" s="115"/>
      <c r="Q247" s="7"/>
      <c r="R247" s="5" t="str">
        <f t="shared" si="37"/>
        <v/>
      </c>
      <c r="S247" s="5" t="str">
        <f t="shared" si="38"/>
        <v/>
      </c>
      <c r="T247" s="7"/>
      <c r="U247" s="5" t="str">
        <f t="shared" si="39"/>
        <v>0</v>
      </c>
      <c r="V247" s="7"/>
      <c r="W247" s="5" t="str">
        <f t="shared" si="40"/>
        <v/>
      </c>
      <c r="X247" s="5" t="str">
        <f t="shared" si="41"/>
        <v/>
      </c>
      <c r="Y247" s="5" t="str">
        <f t="shared" si="42"/>
        <v/>
      </c>
      <c r="Z247" s="7"/>
      <c r="AC247" s="5" t="str">
        <f t="shared" si="43"/>
        <v>＠</v>
      </c>
      <c r="AD247" s="5">
        <f>IF(AC247="＠",0,IF(COUNTIF($AC$10:AC247,AC247)&gt;=2,0,1))</f>
        <v>0</v>
      </c>
      <c r="AE247" s="5" t="str">
        <f t="shared" si="44"/>
        <v>＠</v>
      </c>
      <c r="AF247" s="5">
        <f>IF(AE247="＠",0,IF(COUNTIF($AE$10:AE247,AE247)&gt;=2,0,1))</f>
        <v>0</v>
      </c>
      <c r="AG247" s="5" t="str">
        <f t="shared" si="45"/>
        <v>＠</v>
      </c>
      <c r="AH247" s="5">
        <f>IF(AG247="＠",0,IF(COUNTIF($AG$10:AG247,AG247)&gt;=2,0,1))</f>
        <v>0</v>
      </c>
      <c r="AI247" s="5" t="str">
        <f t="shared" si="46"/>
        <v>＠</v>
      </c>
      <c r="AJ247" s="5">
        <f>IF(AI247="＠",0,IF(COUNTIF($AI$10:AI247,AI247)&gt;=2,0,1))</f>
        <v>0</v>
      </c>
      <c r="AK247" s="11"/>
    </row>
    <row r="248" spans="1:37" ht="21.95" customHeight="1">
      <c r="A248" s="3">
        <f t="shared" si="47"/>
        <v>1</v>
      </c>
      <c r="B248" s="3">
        <f t="shared" si="36"/>
        <v>0</v>
      </c>
      <c r="C248" s="118">
        <v>239</v>
      </c>
      <c r="D248" s="111"/>
      <c r="E248" s="112"/>
      <c r="F248" s="113"/>
      <c r="G248" s="115"/>
      <c r="H248" s="115"/>
      <c r="I248" s="111"/>
      <c r="J248" s="116"/>
      <c r="K248" s="111"/>
      <c r="L248" s="114"/>
      <c r="M248" s="111"/>
      <c r="N248" s="114"/>
      <c r="O248" s="115"/>
      <c r="P248" s="115"/>
      <c r="Q248" s="7"/>
      <c r="R248" s="5" t="str">
        <f t="shared" si="37"/>
        <v/>
      </c>
      <c r="S248" s="5" t="str">
        <f t="shared" si="38"/>
        <v/>
      </c>
      <c r="T248" s="7"/>
      <c r="U248" s="5" t="str">
        <f t="shared" si="39"/>
        <v>0</v>
      </c>
      <c r="V248" s="7"/>
      <c r="W248" s="5" t="str">
        <f t="shared" si="40"/>
        <v/>
      </c>
      <c r="X248" s="5" t="str">
        <f t="shared" si="41"/>
        <v/>
      </c>
      <c r="Y248" s="5" t="str">
        <f t="shared" si="42"/>
        <v/>
      </c>
      <c r="Z248" s="7"/>
      <c r="AC248" s="5" t="str">
        <f t="shared" si="43"/>
        <v>＠</v>
      </c>
      <c r="AD248" s="5">
        <f>IF(AC248="＠",0,IF(COUNTIF($AC$10:AC248,AC248)&gt;=2,0,1))</f>
        <v>0</v>
      </c>
      <c r="AE248" s="5" t="str">
        <f t="shared" si="44"/>
        <v>＠</v>
      </c>
      <c r="AF248" s="5">
        <f>IF(AE248="＠",0,IF(COUNTIF($AE$10:AE248,AE248)&gt;=2,0,1))</f>
        <v>0</v>
      </c>
      <c r="AG248" s="5" t="str">
        <f t="shared" si="45"/>
        <v>＠</v>
      </c>
      <c r="AH248" s="5">
        <f>IF(AG248="＠",0,IF(COUNTIF($AG$10:AG248,AG248)&gt;=2,0,1))</f>
        <v>0</v>
      </c>
      <c r="AI248" s="5" t="str">
        <f t="shared" si="46"/>
        <v>＠</v>
      </c>
      <c r="AJ248" s="5">
        <f>IF(AI248="＠",0,IF(COUNTIF($AI$10:AI248,AI248)&gt;=2,0,1))</f>
        <v>0</v>
      </c>
      <c r="AK248" s="11"/>
    </row>
    <row r="249" spans="1:37" ht="21.95" customHeight="1">
      <c r="A249" s="3">
        <f t="shared" si="47"/>
        <v>1</v>
      </c>
      <c r="B249" s="3">
        <f t="shared" si="36"/>
        <v>0</v>
      </c>
      <c r="C249" s="118">
        <v>240</v>
      </c>
      <c r="D249" s="111"/>
      <c r="E249" s="112"/>
      <c r="F249" s="113"/>
      <c r="G249" s="115"/>
      <c r="H249" s="115"/>
      <c r="I249" s="111"/>
      <c r="J249" s="116"/>
      <c r="K249" s="111"/>
      <c r="L249" s="114"/>
      <c r="M249" s="111"/>
      <c r="N249" s="114"/>
      <c r="O249" s="115"/>
      <c r="P249" s="115"/>
      <c r="Q249" s="7"/>
      <c r="R249" s="5" t="str">
        <f t="shared" si="37"/>
        <v/>
      </c>
      <c r="S249" s="5" t="str">
        <f t="shared" si="38"/>
        <v/>
      </c>
      <c r="T249" s="7"/>
      <c r="U249" s="5" t="str">
        <f t="shared" si="39"/>
        <v>0</v>
      </c>
      <c r="V249" s="7"/>
      <c r="W249" s="5" t="str">
        <f t="shared" si="40"/>
        <v/>
      </c>
      <c r="X249" s="5" t="str">
        <f t="shared" si="41"/>
        <v/>
      </c>
      <c r="Y249" s="5" t="str">
        <f t="shared" si="42"/>
        <v/>
      </c>
      <c r="Z249" s="7"/>
      <c r="AC249" s="5" t="str">
        <f t="shared" si="43"/>
        <v>＠</v>
      </c>
      <c r="AD249" s="5">
        <f>IF(AC249="＠",0,IF(COUNTIF($AC$10:AC249,AC249)&gt;=2,0,1))</f>
        <v>0</v>
      </c>
      <c r="AE249" s="5" t="str">
        <f t="shared" si="44"/>
        <v>＠</v>
      </c>
      <c r="AF249" s="5">
        <f>IF(AE249="＠",0,IF(COUNTIF($AE$10:AE249,AE249)&gt;=2,0,1))</f>
        <v>0</v>
      </c>
      <c r="AG249" s="5" t="str">
        <f t="shared" si="45"/>
        <v>＠</v>
      </c>
      <c r="AH249" s="5">
        <f>IF(AG249="＠",0,IF(COUNTIF($AG$10:AG249,AG249)&gt;=2,0,1))</f>
        <v>0</v>
      </c>
      <c r="AI249" s="5" t="str">
        <f t="shared" si="46"/>
        <v>＠</v>
      </c>
      <c r="AJ249" s="5">
        <f>IF(AI249="＠",0,IF(COUNTIF($AI$10:AI249,AI249)&gt;=2,0,1))</f>
        <v>0</v>
      </c>
      <c r="AK249" s="11"/>
    </row>
    <row r="250" spans="1:37" ht="21.95" customHeight="1">
      <c r="A250" s="3">
        <f t="shared" si="47"/>
        <v>1</v>
      </c>
      <c r="B250" s="3">
        <f t="shared" si="36"/>
        <v>0</v>
      </c>
      <c r="C250" s="118">
        <v>241</v>
      </c>
      <c r="D250" s="111"/>
      <c r="E250" s="112"/>
      <c r="F250" s="113"/>
      <c r="G250" s="115"/>
      <c r="H250" s="115"/>
      <c r="I250" s="111"/>
      <c r="J250" s="116"/>
      <c r="K250" s="111"/>
      <c r="L250" s="114"/>
      <c r="M250" s="111"/>
      <c r="N250" s="114"/>
      <c r="O250" s="115"/>
      <c r="P250" s="115"/>
      <c r="Q250" s="7"/>
      <c r="R250" s="5" t="str">
        <f t="shared" si="37"/>
        <v/>
      </c>
      <c r="S250" s="5" t="str">
        <f t="shared" si="38"/>
        <v/>
      </c>
      <c r="T250" s="7"/>
      <c r="U250" s="5" t="str">
        <f t="shared" si="39"/>
        <v>0</v>
      </c>
      <c r="V250" s="7"/>
      <c r="W250" s="5" t="str">
        <f t="shared" si="40"/>
        <v/>
      </c>
      <c r="X250" s="5" t="str">
        <f t="shared" si="41"/>
        <v/>
      </c>
      <c r="Y250" s="5" t="str">
        <f t="shared" si="42"/>
        <v/>
      </c>
      <c r="Z250" s="7"/>
      <c r="AC250" s="5" t="str">
        <f t="shared" si="43"/>
        <v>＠</v>
      </c>
      <c r="AD250" s="5">
        <f>IF(AC250="＠",0,IF(COUNTIF($AC$10:AC250,AC250)&gt;=2,0,1))</f>
        <v>0</v>
      </c>
      <c r="AE250" s="5" t="str">
        <f t="shared" si="44"/>
        <v>＠</v>
      </c>
      <c r="AF250" s="5">
        <f>IF(AE250="＠",0,IF(COUNTIF($AE$10:AE250,AE250)&gt;=2,0,1))</f>
        <v>0</v>
      </c>
      <c r="AG250" s="5" t="str">
        <f t="shared" si="45"/>
        <v>＠</v>
      </c>
      <c r="AH250" s="5">
        <f>IF(AG250="＠",0,IF(COUNTIF($AG$10:AG250,AG250)&gt;=2,0,1))</f>
        <v>0</v>
      </c>
      <c r="AI250" s="5" t="str">
        <f t="shared" si="46"/>
        <v>＠</v>
      </c>
      <c r="AJ250" s="5">
        <f>IF(AI250="＠",0,IF(COUNTIF($AI$10:AI250,AI250)&gt;=2,0,1))</f>
        <v>0</v>
      </c>
      <c r="AK250" s="11"/>
    </row>
    <row r="251" spans="1:37" ht="21.95" customHeight="1">
      <c r="A251" s="3">
        <f t="shared" si="47"/>
        <v>1</v>
      </c>
      <c r="B251" s="3">
        <f t="shared" si="36"/>
        <v>0</v>
      </c>
      <c r="C251" s="118">
        <v>242</v>
      </c>
      <c r="D251" s="111"/>
      <c r="E251" s="112"/>
      <c r="F251" s="113"/>
      <c r="G251" s="115"/>
      <c r="H251" s="115"/>
      <c r="I251" s="111"/>
      <c r="J251" s="116"/>
      <c r="K251" s="111"/>
      <c r="L251" s="114"/>
      <c r="M251" s="111"/>
      <c r="N251" s="114"/>
      <c r="O251" s="115"/>
      <c r="P251" s="115"/>
      <c r="Q251" s="7"/>
      <c r="R251" s="5" t="str">
        <f t="shared" si="37"/>
        <v/>
      </c>
      <c r="S251" s="5" t="str">
        <f t="shared" si="38"/>
        <v/>
      </c>
      <c r="T251" s="7"/>
      <c r="U251" s="5" t="str">
        <f t="shared" si="39"/>
        <v>0</v>
      </c>
      <c r="V251" s="7"/>
      <c r="W251" s="5" t="str">
        <f t="shared" si="40"/>
        <v/>
      </c>
      <c r="X251" s="5" t="str">
        <f t="shared" si="41"/>
        <v/>
      </c>
      <c r="Y251" s="5" t="str">
        <f t="shared" si="42"/>
        <v/>
      </c>
      <c r="Z251" s="7"/>
      <c r="AC251" s="5" t="str">
        <f t="shared" si="43"/>
        <v>＠</v>
      </c>
      <c r="AD251" s="5">
        <f>IF(AC251="＠",0,IF(COUNTIF($AC$10:AC251,AC251)&gt;=2,0,1))</f>
        <v>0</v>
      </c>
      <c r="AE251" s="5" t="str">
        <f t="shared" si="44"/>
        <v>＠</v>
      </c>
      <c r="AF251" s="5">
        <f>IF(AE251="＠",0,IF(COUNTIF($AE$10:AE251,AE251)&gt;=2,0,1))</f>
        <v>0</v>
      </c>
      <c r="AG251" s="5" t="str">
        <f t="shared" si="45"/>
        <v>＠</v>
      </c>
      <c r="AH251" s="5">
        <f>IF(AG251="＠",0,IF(COUNTIF($AG$10:AG251,AG251)&gt;=2,0,1))</f>
        <v>0</v>
      </c>
      <c r="AI251" s="5" t="str">
        <f t="shared" si="46"/>
        <v>＠</v>
      </c>
      <c r="AJ251" s="5">
        <f>IF(AI251="＠",0,IF(COUNTIF($AI$10:AI251,AI251)&gt;=2,0,1))</f>
        <v>0</v>
      </c>
      <c r="AK251" s="11"/>
    </row>
    <row r="252" spans="1:37" ht="21.95" customHeight="1">
      <c r="A252" s="3">
        <f t="shared" si="47"/>
        <v>1</v>
      </c>
      <c r="B252" s="3">
        <f t="shared" si="36"/>
        <v>0</v>
      </c>
      <c r="C252" s="118">
        <v>243</v>
      </c>
      <c r="D252" s="111"/>
      <c r="E252" s="112"/>
      <c r="F252" s="113"/>
      <c r="G252" s="115"/>
      <c r="H252" s="115"/>
      <c r="I252" s="111"/>
      <c r="J252" s="116"/>
      <c r="K252" s="111"/>
      <c r="L252" s="114"/>
      <c r="M252" s="111"/>
      <c r="N252" s="114"/>
      <c r="O252" s="115"/>
      <c r="P252" s="115"/>
      <c r="Q252" s="7"/>
      <c r="R252" s="5" t="str">
        <f t="shared" si="37"/>
        <v/>
      </c>
      <c r="S252" s="5" t="str">
        <f t="shared" si="38"/>
        <v/>
      </c>
      <c r="T252" s="7"/>
      <c r="U252" s="5" t="str">
        <f t="shared" si="39"/>
        <v>0</v>
      </c>
      <c r="V252" s="7"/>
      <c r="W252" s="5" t="str">
        <f t="shared" si="40"/>
        <v/>
      </c>
      <c r="X252" s="5" t="str">
        <f t="shared" si="41"/>
        <v/>
      </c>
      <c r="Y252" s="5" t="str">
        <f t="shared" si="42"/>
        <v/>
      </c>
      <c r="Z252" s="7"/>
      <c r="AC252" s="5" t="str">
        <f t="shared" si="43"/>
        <v>＠</v>
      </c>
      <c r="AD252" s="5">
        <f>IF(AC252="＠",0,IF(COUNTIF($AC$10:AC252,AC252)&gt;=2,0,1))</f>
        <v>0</v>
      </c>
      <c r="AE252" s="5" t="str">
        <f t="shared" si="44"/>
        <v>＠</v>
      </c>
      <c r="AF252" s="5">
        <f>IF(AE252="＠",0,IF(COUNTIF($AE$10:AE252,AE252)&gt;=2,0,1))</f>
        <v>0</v>
      </c>
      <c r="AG252" s="5" t="str">
        <f t="shared" si="45"/>
        <v>＠</v>
      </c>
      <c r="AH252" s="5">
        <f>IF(AG252="＠",0,IF(COUNTIF($AG$10:AG252,AG252)&gt;=2,0,1))</f>
        <v>0</v>
      </c>
      <c r="AI252" s="5" t="str">
        <f t="shared" si="46"/>
        <v>＠</v>
      </c>
      <c r="AJ252" s="5">
        <f>IF(AI252="＠",0,IF(COUNTIF($AI$10:AI252,AI252)&gt;=2,0,1))</f>
        <v>0</v>
      </c>
      <c r="AK252" s="11"/>
    </row>
    <row r="253" spans="1:37" ht="21.95" customHeight="1">
      <c r="A253" s="3">
        <f t="shared" si="47"/>
        <v>1</v>
      </c>
      <c r="B253" s="3">
        <f t="shared" si="36"/>
        <v>0</v>
      </c>
      <c r="C253" s="118">
        <v>244</v>
      </c>
      <c r="D253" s="111"/>
      <c r="E253" s="112"/>
      <c r="F253" s="113"/>
      <c r="G253" s="115"/>
      <c r="H253" s="115"/>
      <c r="I253" s="111"/>
      <c r="J253" s="116"/>
      <c r="K253" s="111"/>
      <c r="L253" s="114"/>
      <c r="M253" s="111"/>
      <c r="N253" s="114"/>
      <c r="O253" s="115"/>
      <c r="P253" s="115"/>
      <c r="Q253" s="7"/>
      <c r="R253" s="5" t="str">
        <f t="shared" si="37"/>
        <v/>
      </c>
      <c r="S253" s="5" t="str">
        <f t="shared" si="38"/>
        <v/>
      </c>
      <c r="T253" s="7"/>
      <c r="U253" s="5" t="str">
        <f t="shared" si="39"/>
        <v>0</v>
      </c>
      <c r="V253" s="7"/>
      <c r="W253" s="5" t="str">
        <f t="shared" si="40"/>
        <v/>
      </c>
      <c r="X253" s="5" t="str">
        <f t="shared" si="41"/>
        <v/>
      </c>
      <c r="Y253" s="5" t="str">
        <f t="shared" si="42"/>
        <v/>
      </c>
      <c r="Z253" s="7"/>
      <c r="AC253" s="5" t="str">
        <f t="shared" si="43"/>
        <v>＠</v>
      </c>
      <c r="AD253" s="5">
        <f>IF(AC253="＠",0,IF(COUNTIF($AC$10:AC253,AC253)&gt;=2,0,1))</f>
        <v>0</v>
      </c>
      <c r="AE253" s="5" t="str">
        <f t="shared" si="44"/>
        <v>＠</v>
      </c>
      <c r="AF253" s="5">
        <f>IF(AE253="＠",0,IF(COUNTIF($AE$10:AE253,AE253)&gt;=2,0,1))</f>
        <v>0</v>
      </c>
      <c r="AG253" s="5" t="str">
        <f t="shared" si="45"/>
        <v>＠</v>
      </c>
      <c r="AH253" s="5">
        <f>IF(AG253="＠",0,IF(COUNTIF($AG$10:AG253,AG253)&gt;=2,0,1))</f>
        <v>0</v>
      </c>
      <c r="AI253" s="5" t="str">
        <f t="shared" si="46"/>
        <v>＠</v>
      </c>
      <c r="AJ253" s="5">
        <f>IF(AI253="＠",0,IF(COUNTIF($AI$10:AI253,AI253)&gt;=2,0,1))</f>
        <v>0</v>
      </c>
      <c r="AK253" s="11"/>
    </row>
    <row r="254" spans="1:37" ht="21.95" customHeight="1">
      <c r="A254" s="3">
        <f t="shared" si="47"/>
        <v>1</v>
      </c>
      <c r="B254" s="3">
        <f t="shared" si="36"/>
        <v>0</v>
      </c>
      <c r="C254" s="118">
        <v>245</v>
      </c>
      <c r="D254" s="111"/>
      <c r="E254" s="112"/>
      <c r="F254" s="113"/>
      <c r="G254" s="115"/>
      <c r="H254" s="115"/>
      <c r="I254" s="111"/>
      <c r="J254" s="116"/>
      <c r="K254" s="111"/>
      <c r="L254" s="114"/>
      <c r="M254" s="111"/>
      <c r="N254" s="114"/>
      <c r="O254" s="115"/>
      <c r="P254" s="115"/>
      <c r="Q254" s="7"/>
      <c r="R254" s="5" t="str">
        <f t="shared" si="37"/>
        <v/>
      </c>
      <c r="S254" s="5" t="str">
        <f t="shared" si="38"/>
        <v/>
      </c>
      <c r="T254" s="7"/>
      <c r="U254" s="5" t="str">
        <f t="shared" si="39"/>
        <v>0</v>
      </c>
      <c r="V254" s="7"/>
      <c r="W254" s="5" t="str">
        <f t="shared" si="40"/>
        <v/>
      </c>
      <c r="X254" s="5" t="str">
        <f t="shared" si="41"/>
        <v/>
      </c>
      <c r="Y254" s="5" t="str">
        <f t="shared" si="42"/>
        <v/>
      </c>
      <c r="Z254" s="7"/>
      <c r="AC254" s="5" t="str">
        <f t="shared" si="43"/>
        <v>＠</v>
      </c>
      <c r="AD254" s="5">
        <f>IF(AC254="＠",0,IF(COUNTIF($AC$10:AC254,AC254)&gt;=2,0,1))</f>
        <v>0</v>
      </c>
      <c r="AE254" s="5" t="str">
        <f t="shared" si="44"/>
        <v>＠</v>
      </c>
      <c r="AF254" s="5">
        <f>IF(AE254="＠",0,IF(COUNTIF($AE$10:AE254,AE254)&gt;=2,0,1))</f>
        <v>0</v>
      </c>
      <c r="AG254" s="5" t="str">
        <f t="shared" si="45"/>
        <v>＠</v>
      </c>
      <c r="AH254" s="5">
        <f>IF(AG254="＠",0,IF(COUNTIF($AG$10:AG254,AG254)&gt;=2,0,1))</f>
        <v>0</v>
      </c>
      <c r="AI254" s="5" t="str">
        <f t="shared" si="46"/>
        <v>＠</v>
      </c>
      <c r="AJ254" s="5">
        <f>IF(AI254="＠",0,IF(COUNTIF($AI$10:AI254,AI254)&gt;=2,0,1))</f>
        <v>0</v>
      </c>
      <c r="AK254" s="11"/>
    </row>
    <row r="255" spans="1:37" ht="21.95" customHeight="1">
      <c r="A255" s="3">
        <f t="shared" si="47"/>
        <v>1</v>
      </c>
      <c r="B255" s="3">
        <f t="shared" si="36"/>
        <v>0</v>
      </c>
      <c r="C255" s="118">
        <v>246</v>
      </c>
      <c r="D255" s="111"/>
      <c r="E255" s="112"/>
      <c r="F255" s="113"/>
      <c r="G255" s="115"/>
      <c r="H255" s="115"/>
      <c r="I255" s="111"/>
      <c r="J255" s="116"/>
      <c r="K255" s="111"/>
      <c r="L255" s="114"/>
      <c r="M255" s="111"/>
      <c r="N255" s="114"/>
      <c r="O255" s="115"/>
      <c r="P255" s="115"/>
      <c r="Q255" s="7"/>
      <c r="R255" s="5" t="str">
        <f t="shared" si="37"/>
        <v/>
      </c>
      <c r="S255" s="5" t="str">
        <f t="shared" si="38"/>
        <v/>
      </c>
      <c r="T255" s="7"/>
      <c r="U255" s="5" t="str">
        <f t="shared" si="39"/>
        <v>0</v>
      </c>
      <c r="V255" s="7"/>
      <c r="W255" s="5" t="str">
        <f t="shared" si="40"/>
        <v/>
      </c>
      <c r="X255" s="5" t="str">
        <f t="shared" si="41"/>
        <v/>
      </c>
      <c r="Y255" s="5" t="str">
        <f t="shared" si="42"/>
        <v/>
      </c>
      <c r="Z255" s="7"/>
      <c r="AC255" s="5" t="str">
        <f t="shared" si="43"/>
        <v>＠</v>
      </c>
      <c r="AD255" s="5">
        <f>IF(AC255="＠",0,IF(COUNTIF($AC$10:AC255,AC255)&gt;=2,0,1))</f>
        <v>0</v>
      </c>
      <c r="AE255" s="5" t="str">
        <f t="shared" si="44"/>
        <v>＠</v>
      </c>
      <c r="AF255" s="5">
        <f>IF(AE255="＠",0,IF(COUNTIF($AE$10:AE255,AE255)&gt;=2,0,1))</f>
        <v>0</v>
      </c>
      <c r="AG255" s="5" t="str">
        <f t="shared" si="45"/>
        <v>＠</v>
      </c>
      <c r="AH255" s="5">
        <f>IF(AG255="＠",0,IF(COUNTIF($AG$10:AG255,AG255)&gt;=2,0,1))</f>
        <v>0</v>
      </c>
      <c r="AI255" s="5" t="str">
        <f t="shared" si="46"/>
        <v>＠</v>
      </c>
      <c r="AJ255" s="5">
        <f>IF(AI255="＠",0,IF(COUNTIF($AI$10:AI255,AI255)&gt;=2,0,1))</f>
        <v>0</v>
      </c>
      <c r="AK255" s="11"/>
    </row>
    <row r="256" spans="1:37" ht="21.95" customHeight="1">
      <c r="A256" s="3">
        <f t="shared" si="47"/>
        <v>1</v>
      </c>
      <c r="B256" s="3">
        <f t="shared" si="36"/>
        <v>0</v>
      </c>
      <c r="C256" s="118">
        <v>247</v>
      </c>
      <c r="D256" s="111"/>
      <c r="E256" s="112"/>
      <c r="F256" s="113"/>
      <c r="G256" s="115"/>
      <c r="H256" s="115"/>
      <c r="I256" s="111"/>
      <c r="J256" s="116"/>
      <c r="K256" s="111"/>
      <c r="L256" s="114"/>
      <c r="M256" s="111"/>
      <c r="N256" s="114"/>
      <c r="O256" s="115"/>
      <c r="P256" s="115"/>
      <c r="Q256" s="7"/>
      <c r="R256" s="5" t="str">
        <f t="shared" si="37"/>
        <v/>
      </c>
      <c r="S256" s="5" t="str">
        <f t="shared" si="38"/>
        <v/>
      </c>
      <c r="T256" s="7"/>
      <c r="U256" s="5" t="str">
        <f t="shared" si="39"/>
        <v>0</v>
      </c>
      <c r="V256" s="7"/>
      <c r="W256" s="5" t="str">
        <f t="shared" si="40"/>
        <v/>
      </c>
      <c r="X256" s="5" t="str">
        <f t="shared" si="41"/>
        <v/>
      </c>
      <c r="Y256" s="5" t="str">
        <f t="shared" si="42"/>
        <v/>
      </c>
      <c r="Z256" s="7"/>
      <c r="AC256" s="5" t="str">
        <f t="shared" si="43"/>
        <v>＠</v>
      </c>
      <c r="AD256" s="5">
        <f>IF(AC256="＠",0,IF(COUNTIF($AC$10:AC256,AC256)&gt;=2,0,1))</f>
        <v>0</v>
      </c>
      <c r="AE256" s="5" t="str">
        <f t="shared" si="44"/>
        <v>＠</v>
      </c>
      <c r="AF256" s="5">
        <f>IF(AE256="＠",0,IF(COUNTIF($AE$10:AE256,AE256)&gt;=2,0,1))</f>
        <v>0</v>
      </c>
      <c r="AG256" s="5" t="str">
        <f t="shared" si="45"/>
        <v>＠</v>
      </c>
      <c r="AH256" s="5">
        <f>IF(AG256="＠",0,IF(COUNTIF($AG$10:AG256,AG256)&gt;=2,0,1))</f>
        <v>0</v>
      </c>
      <c r="AI256" s="5" t="str">
        <f t="shared" si="46"/>
        <v>＠</v>
      </c>
      <c r="AJ256" s="5">
        <f>IF(AI256="＠",0,IF(COUNTIF($AI$10:AI256,AI256)&gt;=2,0,1))</f>
        <v>0</v>
      </c>
      <c r="AK256" s="11"/>
    </row>
    <row r="257" spans="1:37" ht="21.95" customHeight="1">
      <c r="A257" s="3">
        <f t="shared" si="47"/>
        <v>1</v>
      </c>
      <c r="B257" s="3">
        <f t="shared" si="36"/>
        <v>0</v>
      </c>
      <c r="C257" s="118">
        <v>248</v>
      </c>
      <c r="D257" s="111"/>
      <c r="E257" s="112"/>
      <c r="F257" s="113"/>
      <c r="G257" s="115"/>
      <c r="H257" s="115"/>
      <c r="I257" s="111"/>
      <c r="J257" s="116"/>
      <c r="K257" s="111"/>
      <c r="L257" s="114"/>
      <c r="M257" s="111"/>
      <c r="N257" s="114"/>
      <c r="O257" s="115"/>
      <c r="P257" s="115"/>
      <c r="Q257" s="7"/>
      <c r="R257" s="5" t="str">
        <f t="shared" si="37"/>
        <v/>
      </c>
      <c r="S257" s="5" t="str">
        <f t="shared" si="38"/>
        <v/>
      </c>
      <c r="T257" s="7"/>
      <c r="U257" s="5" t="str">
        <f t="shared" si="39"/>
        <v>0</v>
      </c>
      <c r="V257" s="7"/>
      <c r="W257" s="5" t="str">
        <f t="shared" si="40"/>
        <v/>
      </c>
      <c r="X257" s="5" t="str">
        <f t="shared" si="41"/>
        <v/>
      </c>
      <c r="Y257" s="5" t="str">
        <f t="shared" si="42"/>
        <v/>
      </c>
      <c r="Z257" s="7"/>
      <c r="AC257" s="5" t="str">
        <f t="shared" si="43"/>
        <v>＠</v>
      </c>
      <c r="AD257" s="5">
        <f>IF(AC257="＠",0,IF(COUNTIF($AC$10:AC257,AC257)&gt;=2,0,1))</f>
        <v>0</v>
      </c>
      <c r="AE257" s="5" t="str">
        <f t="shared" si="44"/>
        <v>＠</v>
      </c>
      <c r="AF257" s="5">
        <f>IF(AE257="＠",0,IF(COUNTIF($AE$10:AE257,AE257)&gt;=2,0,1))</f>
        <v>0</v>
      </c>
      <c r="AG257" s="5" t="str">
        <f t="shared" si="45"/>
        <v>＠</v>
      </c>
      <c r="AH257" s="5">
        <f>IF(AG257="＠",0,IF(COUNTIF($AG$10:AG257,AG257)&gt;=2,0,1))</f>
        <v>0</v>
      </c>
      <c r="AI257" s="5" t="str">
        <f t="shared" si="46"/>
        <v>＠</v>
      </c>
      <c r="AJ257" s="5">
        <f>IF(AI257="＠",0,IF(COUNTIF($AI$10:AI257,AI257)&gt;=2,0,1))</f>
        <v>0</v>
      </c>
      <c r="AK257" s="11"/>
    </row>
    <row r="258" spans="1:37" ht="21.95" customHeight="1">
      <c r="A258" s="3">
        <f t="shared" si="47"/>
        <v>1</v>
      </c>
      <c r="B258" s="3">
        <f t="shared" si="36"/>
        <v>0</v>
      </c>
      <c r="C258" s="118">
        <v>249</v>
      </c>
      <c r="D258" s="111"/>
      <c r="E258" s="112"/>
      <c r="F258" s="113"/>
      <c r="G258" s="115"/>
      <c r="H258" s="115"/>
      <c r="I258" s="111"/>
      <c r="J258" s="116"/>
      <c r="K258" s="111"/>
      <c r="L258" s="114"/>
      <c r="M258" s="111"/>
      <c r="N258" s="114"/>
      <c r="O258" s="115"/>
      <c r="P258" s="115"/>
      <c r="Q258" s="7"/>
      <c r="R258" s="5" t="str">
        <f t="shared" si="37"/>
        <v/>
      </c>
      <c r="S258" s="5" t="str">
        <f t="shared" si="38"/>
        <v/>
      </c>
      <c r="T258" s="7"/>
      <c r="U258" s="5" t="str">
        <f t="shared" si="39"/>
        <v>0</v>
      </c>
      <c r="V258" s="7"/>
      <c r="W258" s="5" t="str">
        <f t="shared" si="40"/>
        <v/>
      </c>
      <c r="X258" s="5" t="str">
        <f t="shared" si="41"/>
        <v/>
      </c>
      <c r="Y258" s="5" t="str">
        <f t="shared" si="42"/>
        <v/>
      </c>
      <c r="Z258" s="7"/>
      <c r="AC258" s="5" t="str">
        <f t="shared" si="43"/>
        <v>＠</v>
      </c>
      <c r="AD258" s="5">
        <f>IF(AC258="＠",0,IF(COUNTIF($AC$10:AC258,AC258)&gt;=2,0,1))</f>
        <v>0</v>
      </c>
      <c r="AE258" s="5" t="str">
        <f t="shared" si="44"/>
        <v>＠</v>
      </c>
      <c r="AF258" s="5">
        <f>IF(AE258="＠",0,IF(COUNTIF($AE$10:AE258,AE258)&gt;=2,0,1))</f>
        <v>0</v>
      </c>
      <c r="AG258" s="5" t="str">
        <f t="shared" si="45"/>
        <v>＠</v>
      </c>
      <c r="AH258" s="5">
        <f>IF(AG258="＠",0,IF(COUNTIF($AG$10:AG258,AG258)&gt;=2,0,1))</f>
        <v>0</v>
      </c>
      <c r="AI258" s="5" t="str">
        <f t="shared" si="46"/>
        <v>＠</v>
      </c>
      <c r="AJ258" s="5">
        <f>IF(AI258="＠",0,IF(COUNTIF($AI$10:AI258,AI258)&gt;=2,0,1))</f>
        <v>0</v>
      </c>
      <c r="AK258" s="11"/>
    </row>
    <row r="259" spans="1:37" ht="21.95" customHeight="1">
      <c r="A259" s="3">
        <f t="shared" si="47"/>
        <v>1</v>
      </c>
      <c r="B259" s="3">
        <f t="shared" si="36"/>
        <v>0</v>
      </c>
      <c r="C259" s="118">
        <v>250</v>
      </c>
      <c r="D259" s="111"/>
      <c r="E259" s="112"/>
      <c r="F259" s="113"/>
      <c r="G259" s="115"/>
      <c r="H259" s="115"/>
      <c r="I259" s="111"/>
      <c r="J259" s="116"/>
      <c r="K259" s="111"/>
      <c r="L259" s="114"/>
      <c r="M259" s="111"/>
      <c r="N259" s="114"/>
      <c r="O259" s="115"/>
      <c r="P259" s="115"/>
      <c r="Q259" s="7"/>
      <c r="R259" s="5" t="str">
        <f t="shared" si="37"/>
        <v/>
      </c>
      <c r="S259" s="5" t="str">
        <f t="shared" si="38"/>
        <v/>
      </c>
      <c r="T259" s="7"/>
      <c r="U259" s="5" t="str">
        <f t="shared" si="39"/>
        <v>0</v>
      </c>
      <c r="V259" s="7"/>
      <c r="W259" s="5" t="str">
        <f t="shared" si="40"/>
        <v/>
      </c>
      <c r="X259" s="5" t="str">
        <f t="shared" si="41"/>
        <v/>
      </c>
      <c r="Y259" s="5" t="str">
        <f t="shared" si="42"/>
        <v/>
      </c>
      <c r="Z259" s="7"/>
      <c r="AC259" s="5" t="str">
        <f t="shared" si="43"/>
        <v>＠</v>
      </c>
      <c r="AD259" s="5">
        <f>IF(AC259="＠",0,IF(COUNTIF($AC$10:AC259,AC259)&gt;=2,0,1))</f>
        <v>0</v>
      </c>
      <c r="AE259" s="5" t="str">
        <f t="shared" si="44"/>
        <v>＠</v>
      </c>
      <c r="AF259" s="5">
        <f>IF(AE259="＠",0,IF(COUNTIF($AE$10:AE259,AE259)&gt;=2,0,1))</f>
        <v>0</v>
      </c>
      <c r="AG259" s="5" t="str">
        <f t="shared" si="45"/>
        <v>＠</v>
      </c>
      <c r="AH259" s="5">
        <f>IF(AG259="＠",0,IF(COUNTIF($AG$10:AG259,AG259)&gt;=2,0,1))</f>
        <v>0</v>
      </c>
      <c r="AI259" s="5" t="str">
        <f t="shared" si="46"/>
        <v>＠</v>
      </c>
      <c r="AJ259" s="5">
        <f>IF(AI259="＠",0,IF(COUNTIF($AI$10:AI259,AI259)&gt;=2,0,1))</f>
        <v>0</v>
      </c>
      <c r="AK259" s="11"/>
    </row>
    <row r="260" spans="1:37" ht="21.95" customHeight="1">
      <c r="A260" s="3">
        <f t="shared" si="47"/>
        <v>1</v>
      </c>
      <c r="B260" s="3">
        <f t="shared" si="36"/>
        <v>0</v>
      </c>
      <c r="C260" s="118">
        <v>251</v>
      </c>
      <c r="D260" s="111"/>
      <c r="E260" s="112"/>
      <c r="F260" s="113"/>
      <c r="G260" s="115"/>
      <c r="H260" s="115"/>
      <c r="I260" s="111"/>
      <c r="J260" s="116"/>
      <c r="K260" s="111"/>
      <c r="L260" s="114"/>
      <c r="M260" s="111"/>
      <c r="N260" s="114"/>
      <c r="O260" s="115"/>
      <c r="P260" s="115"/>
      <c r="Q260" s="7"/>
      <c r="R260" s="5" t="str">
        <f t="shared" si="37"/>
        <v/>
      </c>
      <c r="S260" s="5" t="str">
        <f t="shared" si="38"/>
        <v/>
      </c>
      <c r="T260" s="7"/>
      <c r="U260" s="5" t="str">
        <f t="shared" si="39"/>
        <v>0</v>
      </c>
      <c r="V260" s="7"/>
      <c r="W260" s="5" t="str">
        <f t="shared" si="40"/>
        <v/>
      </c>
      <c r="X260" s="5" t="str">
        <f t="shared" si="41"/>
        <v/>
      </c>
      <c r="Y260" s="5" t="str">
        <f t="shared" si="42"/>
        <v/>
      </c>
      <c r="Z260" s="7"/>
      <c r="AC260" s="5" t="str">
        <f t="shared" si="43"/>
        <v>＠</v>
      </c>
      <c r="AD260" s="5">
        <f>IF(AC260="＠",0,IF(COUNTIF($AC$10:AC260,AC260)&gt;=2,0,1))</f>
        <v>0</v>
      </c>
      <c r="AE260" s="5" t="str">
        <f t="shared" si="44"/>
        <v>＠</v>
      </c>
      <c r="AF260" s="5">
        <f>IF(AE260="＠",0,IF(COUNTIF($AE$10:AE260,AE260)&gt;=2,0,1))</f>
        <v>0</v>
      </c>
      <c r="AG260" s="5" t="str">
        <f t="shared" si="45"/>
        <v>＠</v>
      </c>
      <c r="AH260" s="5">
        <f>IF(AG260="＠",0,IF(COUNTIF($AG$10:AG260,AG260)&gt;=2,0,1))</f>
        <v>0</v>
      </c>
      <c r="AI260" s="5" t="str">
        <f t="shared" si="46"/>
        <v>＠</v>
      </c>
      <c r="AJ260" s="5">
        <f>IF(AI260="＠",0,IF(COUNTIF($AI$10:AI260,AI260)&gt;=2,0,1))</f>
        <v>0</v>
      </c>
      <c r="AK260" s="11"/>
    </row>
    <row r="261" spans="1:37" ht="21.95" customHeight="1">
      <c r="A261" s="3">
        <f t="shared" si="47"/>
        <v>1</v>
      </c>
      <c r="B261" s="3">
        <f t="shared" si="36"/>
        <v>0</v>
      </c>
      <c r="C261" s="118">
        <v>252</v>
      </c>
      <c r="D261" s="111"/>
      <c r="E261" s="112"/>
      <c r="F261" s="113"/>
      <c r="G261" s="115"/>
      <c r="H261" s="115"/>
      <c r="I261" s="111"/>
      <c r="J261" s="116"/>
      <c r="K261" s="111"/>
      <c r="L261" s="114"/>
      <c r="M261" s="111"/>
      <c r="N261" s="114"/>
      <c r="O261" s="115"/>
      <c r="P261" s="115"/>
      <c r="Q261" s="7"/>
      <c r="R261" s="5" t="str">
        <f t="shared" si="37"/>
        <v/>
      </c>
      <c r="S261" s="5" t="str">
        <f t="shared" si="38"/>
        <v/>
      </c>
      <c r="T261" s="7"/>
      <c r="U261" s="5" t="str">
        <f t="shared" si="39"/>
        <v>0</v>
      </c>
      <c r="V261" s="7"/>
      <c r="W261" s="5" t="str">
        <f t="shared" si="40"/>
        <v/>
      </c>
      <c r="X261" s="5" t="str">
        <f t="shared" si="41"/>
        <v/>
      </c>
      <c r="Y261" s="5" t="str">
        <f t="shared" si="42"/>
        <v/>
      </c>
      <c r="Z261" s="7"/>
      <c r="AC261" s="5" t="str">
        <f t="shared" si="43"/>
        <v>＠</v>
      </c>
      <c r="AD261" s="5">
        <f>IF(AC261="＠",0,IF(COUNTIF($AC$10:AC261,AC261)&gt;=2,0,1))</f>
        <v>0</v>
      </c>
      <c r="AE261" s="5" t="str">
        <f t="shared" si="44"/>
        <v>＠</v>
      </c>
      <c r="AF261" s="5">
        <f>IF(AE261="＠",0,IF(COUNTIF($AE$10:AE261,AE261)&gt;=2,0,1))</f>
        <v>0</v>
      </c>
      <c r="AG261" s="5" t="str">
        <f t="shared" si="45"/>
        <v>＠</v>
      </c>
      <c r="AH261" s="5">
        <f>IF(AG261="＠",0,IF(COUNTIF($AG$10:AG261,AG261)&gt;=2,0,1))</f>
        <v>0</v>
      </c>
      <c r="AI261" s="5" t="str">
        <f t="shared" si="46"/>
        <v>＠</v>
      </c>
      <c r="AJ261" s="5">
        <f>IF(AI261="＠",0,IF(COUNTIF($AI$10:AI261,AI261)&gt;=2,0,1))</f>
        <v>0</v>
      </c>
      <c r="AK261" s="11"/>
    </row>
    <row r="262" spans="1:37" ht="21.95" customHeight="1">
      <c r="A262" s="3">
        <f t="shared" si="47"/>
        <v>1</v>
      </c>
      <c r="B262" s="3">
        <f t="shared" si="36"/>
        <v>0</v>
      </c>
      <c r="C262" s="118">
        <v>253</v>
      </c>
      <c r="D262" s="111"/>
      <c r="E262" s="112"/>
      <c r="F262" s="113"/>
      <c r="G262" s="115"/>
      <c r="H262" s="115"/>
      <c r="I262" s="111"/>
      <c r="J262" s="116"/>
      <c r="K262" s="111"/>
      <c r="L262" s="114"/>
      <c r="M262" s="111"/>
      <c r="N262" s="114"/>
      <c r="O262" s="115"/>
      <c r="P262" s="115"/>
      <c r="Q262" s="7"/>
      <c r="R262" s="5" t="str">
        <f t="shared" si="37"/>
        <v/>
      </c>
      <c r="S262" s="5" t="str">
        <f t="shared" si="38"/>
        <v/>
      </c>
      <c r="T262" s="7"/>
      <c r="U262" s="5" t="str">
        <f t="shared" si="39"/>
        <v>0</v>
      </c>
      <c r="V262" s="7"/>
      <c r="W262" s="5" t="str">
        <f t="shared" si="40"/>
        <v/>
      </c>
      <c r="X262" s="5" t="str">
        <f t="shared" si="41"/>
        <v/>
      </c>
      <c r="Y262" s="5" t="str">
        <f t="shared" si="42"/>
        <v/>
      </c>
      <c r="Z262" s="7"/>
      <c r="AC262" s="5" t="str">
        <f t="shared" si="43"/>
        <v>＠</v>
      </c>
      <c r="AD262" s="5">
        <f>IF(AC262="＠",0,IF(COUNTIF($AC$10:AC262,AC262)&gt;=2,0,1))</f>
        <v>0</v>
      </c>
      <c r="AE262" s="5" t="str">
        <f t="shared" si="44"/>
        <v>＠</v>
      </c>
      <c r="AF262" s="5">
        <f>IF(AE262="＠",0,IF(COUNTIF($AE$10:AE262,AE262)&gt;=2,0,1))</f>
        <v>0</v>
      </c>
      <c r="AG262" s="5" t="str">
        <f t="shared" si="45"/>
        <v>＠</v>
      </c>
      <c r="AH262" s="5">
        <f>IF(AG262="＠",0,IF(COUNTIF($AG$10:AG262,AG262)&gt;=2,0,1))</f>
        <v>0</v>
      </c>
      <c r="AI262" s="5" t="str">
        <f t="shared" si="46"/>
        <v>＠</v>
      </c>
      <c r="AJ262" s="5">
        <f>IF(AI262="＠",0,IF(COUNTIF($AI$10:AI262,AI262)&gt;=2,0,1))</f>
        <v>0</v>
      </c>
      <c r="AK262" s="11"/>
    </row>
    <row r="263" spans="1:37" ht="21.95" customHeight="1">
      <c r="A263" s="3">
        <f t="shared" si="47"/>
        <v>1</v>
      </c>
      <c r="B263" s="3">
        <f t="shared" si="36"/>
        <v>0</v>
      </c>
      <c r="C263" s="118">
        <v>254</v>
      </c>
      <c r="D263" s="111"/>
      <c r="E263" s="112"/>
      <c r="F263" s="113"/>
      <c r="G263" s="115"/>
      <c r="H263" s="115"/>
      <c r="I263" s="111"/>
      <c r="J263" s="116"/>
      <c r="K263" s="111"/>
      <c r="L263" s="114"/>
      <c r="M263" s="111"/>
      <c r="N263" s="114"/>
      <c r="O263" s="115"/>
      <c r="P263" s="115"/>
      <c r="Q263" s="7"/>
      <c r="R263" s="5" t="str">
        <f t="shared" si="37"/>
        <v/>
      </c>
      <c r="S263" s="5" t="str">
        <f t="shared" si="38"/>
        <v/>
      </c>
      <c r="T263" s="7"/>
      <c r="U263" s="5" t="str">
        <f t="shared" si="39"/>
        <v>0</v>
      </c>
      <c r="V263" s="7"/>
      <c r="W263" s="5" t="str">
        <f t="shared" si="40"/>
        <v/>
      </c>
      <c r="X263" s="5" t="str">
        <f t="shared" si="41"/>
        <v/>
      </c>
      <c r="Y263" s="5" t="str">
        <f t="shared" si="42"/>
        <v/>
      </c>
      <c r="Z263" s="7"/>
      <c r="AC263" s="5" t="str">
        <f t="shared" si="43"/>
        <v>＠</v>
      </c>
      <c r="AD263" s="5">
        <f>IF(AC263="＠",0,IF(COUNTIF($AC$10:AC263,AC263)&gt;=2,0,1))</f>
        <v>0</v>
      </c>
      <c r="AE263" s="5" t="str">
        <f t="shared" si="44"/>
        <v>＠</v>
      </c>
      <c r="AF263" s="5">
        <f>IF(AE263="＠",0,IF(COUNTIF($AE$10:AE263,AE263)&gt;=2,0,1))</f>
        <v>0</v>
      </c>
      <c r="AG263" s="5" t="str">
        <f t="shared" si="45"/>
        <v>＠</v>
      </c>
      <c r="AH263" s="5">
        <f>IF(AG263="＠",0,IF(COUNTIF($AG$10:AG263,AG263)&gt;=2,0,1))</f>
        <v>0</v>
      </c>
      <c r="AI263" s="5" t="str">
        <f t="shared" si="46"/>
        <v>＠</v>
      </c>
      <c r="AJ263" s="5">
        <f>IF(AI263="＠",0,IF(COUNTIF($AI$10:AI263,AI263)&gt;=2,0,1))</f>
        <v>0</v>
      </c>
      <c r="AK263" s="11"/>
    </row>
    <row r="264" spans="1:37" ht="21.95" customHeight="1">
      <c r="A264" s="3">
        <f t="shared" si="47"/>
        <v>1</v>
      </c>
      <c r="B264" s="3">
        <f t="shared" si="36"/>
        <v>0</v>
      </c>
      <c r="C264" s="118">
        <v>255</v>
      </c>
      <c r="D264" s="111"/>
      <c r="E264" s="112"/>
      <c r="F264" s="113"/>
      <c r="G264" s="115"/>
      <c r="H264" s="115"/>
      <c r="I264" s="111"/>
      <c r="J264" s="116"/>
      <c r="K264" s="111"/>
      <c r="L264" s="114"/>
      <c r="M264" s="111"/>
      <c r="N264" s="114"/>
      <c r="O264" s="115"/>
      <c r="P264" s="115"/>
      <c r="Q264" s="7"/>
      <c r="R264" s="5" t="str">
        <f t="shared" si="37"/>
        <v/>
      </c>
      <c r="S264" s="5" t="str">
        <f t="shared" si="38"/>
        <v/>
      </c>
      <c r="T264" s="7"/>
      <c r="U264" s="5" t="str">
        <f t="shared" si="39"/>
        <v>0</v>
      </c>
      <c r="V264" s="7"/>
      <c r="W264" s="5" t="str">
        <f t="shared" si="40"/>
        <v/>
      </c>
      <c r="X264" s="5" t="str">
        <f t="shared" si="41"/>
        <v/>
      </c>
      <c r="Y264" s="5" t="str">
        <f t="shared" si="42"/>
        <v/>
      </c>
      <c r="Z264" s="7"/>
      <c r="AC264" s="5" t="str">
        <f t="shared" si="43"/>
        <v>＠</v>
      </c>
      <c r="AD264" s="5">
        <f>IF(AC264="＠",0,IF(COUNTIF($AC$10:AC264,AC264)&gt;=2,0,1))</f>
        <v>0</v>
      </c>
      <c r="AE264" s="5" t="str">
        <f t="shared" si="44"/>
        <v>＠</v>
      </c>
      <c r="AF264" s="5">
        <f>IF(AE264="＠",0,IF(COUNTIF($AE$10:AE264,AE264)&gt;=2,0,1))</f>
        <v>0</v>
      </c>
      <c r="AG264" s="5" t="str">
        <f t="shared" si="45"/>
        <v>＠</v>
      </c>
      <c r="AH264" s="5">
        <f>IF(AG264="＠",0,IF(COUNTIF($AG$10:AG264,AG264)&gt;=2,0,1))</f>
        <v>0</v>
      </c>
      <c r="AI264" s="5" t="str">
        <f t="shared" si="46"/>
        <v>＠</v>
      </c>
      <c r="AJ264" s="5">
        <f>IF(AI264="＠",0,IF(COUNTIF($AI$10:AI264,AI264)&gt;=2,0,1))</f>
        <v>0</v>
      </c>
      <c r="AK264" s="11"/>
    </row>
    <row r="265" spans="1:37" ht="21.95" customHeight="1">
      <c r="A265" s="3">
        <f t="shared" si="47"/>
        <v>1</v>
      </c>
      <c r="B265" s="3">
        <f t="shared" si="36"/>
        <v>0</v>
      </c>
      <c r="C265" s="118">
        <v>256</v>
      </c>
      <c r="D265" s="111"/>
      <c r="E265" s="112"/>
      <c r="F265" s="113"/>
      <c r="G265" s="115"/>
      <c r="H265" s="115"/>
      <c r="I265" s="111"/>
      <c r="J265" s="116"/>
      <c r="K265" s="111"/>
      <c r="L265" s="114"/>
      <c r="M265" s="111"/>
      <c r="N265" s="114"/>
      <c r="O265" s="115"/>
      <c r="P265" s="115"/>
      <c r="Q265" s="7"/>
      <c r="R265" s="5" t="str">
        <f t="shared" si="37"/>
        <v/>
      </c>
      <c r="S265" s="5" t="str">
        <f t="shared" si="38"/>
        <v/>
      </c>
      <c r="T265" s="7"/>
      <c r="U265" s="5" t="str">
        <f t="shared" si="39"/>
        <v>0</v>
      </c>
      <c r="V265" s="7"/>
      <c r="W265" s="5" t="str">
        <f t="shared" si="40"/>
        <v/>
      </c>
      <c r="X265" s="5" t="str">
        <f t="shared" si="41"/>
        <v/>
      </c>
      <c r="Y265" s="5" t="str">
        <f t="shared" si="42"/>
        <v/>
      </c>
      <c r="Z265" s="7"/>
      <c r="AC265" s="5" t="str">
        <f t="shared" si="43"/>
        <v>＠</v>
      </c>
      <c r="AD265" s="5">
        <f>IF(AC265="＠",0,IF(COUNTIF($AC$10:AC265,AC265)&gt;=2,0,1))</f>
        <v>0</v>
      </c>
      <c r="AE265" s="5" t="str">
        <f t="shared" si="44"/>
        <v>＠</v>
      </c>
      <c r="AF265" s="5">
        <f>IF(AE265="＠",0,IF(COUNTIF($AE$10:AE265,AE265)&gt;=2,0,1))</f>
        <v>0</v>
      </c>
      <c r="AG265" s="5" t="str">
        <f t="shared" si="45"/>
        <v>＠</v>
      </c>
      <c r="AH265" s="5">
        <f>IF(AG265="＠",0,IF(COUNTIF($AG$10:AG265,AG265)&gt;=2,0,1))</f>
        <v>0</v>
      </c>
      <c r="AI265" s="5" t="str">
        <f t="shared" si="46"/>
        <v>＠</v>
      </c>
      <c r="AJ265" s="5">
        <f>IF(AI265="＠",0,IF(COUNTIF($AI$10:AI265,AI265)&gt;=2,0,1))</f>
        <v>0</v>
      </c>
      <c r="AK265" s="11"/>
    </row>
    <row r="266" spans="1:37" ht="21.95" customHeight="1">
      <c r="A266" s="3">
        <f t="shared" si="47"/>
        <v>1</v>
      </c>
      <c r="B266" s="3">
        <f t="shared" si="36"/>
        <v>0</v>
      </c>
      <c r="C266" s="118">
        <v>257</v>
      </c>
      <c r="D266" s="111"/>
      <c r="E266" s="112"/>
      <c r="F266" s="113"/>
      <c r="G266" s="115"/>
      <c r="H266" s="115"/>
      <c r="I266" s="111"/>
      <c r="J266" s="116"/>
      <c r="K266" s="111"/>
      <c r="L266" s="114"/>
      <c r="M266" s="111"/>
      <c r="N266" s="114"/>
      <c r="O266" s="115"/>
      <c r="P266" s="115"/>
      <c r="Q266" s="7"/>
      <c r="R266" s="5" t="str">
        <f t="shared" si="37"/>
        <v/>
      </c>
      <c r="S266" s="5" t="str">
        <f t="shared" si="38"/>
        <v/>
      </c>
      <c r="T266" s="7"/>
      <c r="U266" s="5" t="str">
        <f t="shared" si="39"/>
        <v>0</v>
      </c>
      <c r="V266" s="7"/>
      <c r="W266" s="5" t="str">
        <f t="shared" si="40"/>
        <v/>
      </c>
      <c r="X266" s="5" t="str">
        <f t="shared" si="41"/>
        <v/>
      </c>
      <c r="Y266" s="5" t="str">
        <f t="shared" si="42"/>
        <v/>
      </c>
      <c r="Z266" s="7"/>
      <c r="AC266" s="5" t="str">
        <f t="shared" si="43"/>
        <v>＠</v>
      </c>
      <c r="AD266" s="5">
        <f>IF(AC266="＠",0,IF(COUNTIF($AC$10:AC266,AC266)&gt;=2,0,1))</f>
        <v>0</v>
      </c>
      <c r="AE266" s="5" t="str">
        <f t="shared" si="44"/>
        <v>＠</v>
      </c>
      <c r="AF266" s="5">
        <f>IF(AE266="＠",0,IF(COUNTIF($AE$10:AE266,AE266)&gt;=2,0,1))</f>
        <v>0</v>
      </c>
      <c r="AG266" s="5" t="str">
        <f t="shared" si="45"/>
        <v>＠</v>
      </c>
      <c r="AH266" s="5">
        <f>IF(AG266="＠",0,IF(COUNTIF($AG$10:AG266,AG266)&gt;=2,0,1))</f>
        <v>0</v>
      </c>
      <c r="AI266" s="5" t="str">
        <f t="shared" si="46"/>
        <v>＠</v>
      </c>
      <c r="AJ266" s="5">
        <f>IF(AI266="＠",0,IF(COUNTIF($AI$10:AI266,AI266)&gt;=2,0,1))</f>
        <v>0</v>
      </c>
      <c r="AK266" s="11"/>
    </row>
    <row r="267" spans="1:37" ht="21.95" customHeight="1">
      <c r="A267" s="3">
        <f t="shared" si="47"/>
        <v>1</v>
      </c>
      <c r="B267" s="3">
        <f t="shared" ref="B267:B309" si="48">J267</f>
        <v>0</v>
      </c>
      <c r="C267" s="118">
        <v>258</v>
      </c>
      <c r="D267" s="111"/>
      <c r="E267" s="112"/>
      <c r="F267" s="113"/>
      <c r="G267" s="115"/>
      <c r="H267" s="115"/>
      <c r="I267" s="111"/>
      <c r="J267" s="116"/>
      <c r="K267" s="111"/>
      <c r="L267" s="114"/>
      <c r="M267" s="111"/>
      <c r="N267" s="114"/>
      <c r="O267" s="115"/>
      <c r="P267" s="115"/>
      <c r="Q267" s="7"/>
      <c r="R267" s="5" t="str">
        <f t="shared" ref="R267:R309" si="49">D267&amp;K267</f>
        <v/>
      </c>
      <c r="S267" s="5" t="str">
        <f t="shared" ref="S267:S309" si="50">D267&amp;M267</f>
        <v/>
      </c>
      <c r="T267" s="7"/>
      <c r="U267" s="5" t="str">
        <f t="shared" ref="U267:U309" si="51">D267&amp;J267&amp;COUNTA(K267,M267)</f>
        <v>0</v>
      </c>
      <c r="V267" s="7"/>
      <c r="W267" s="5" t="str">
        <f t="shared" ref="W267:W309" si="52">O267&amp;J267</f>
        <v/>
      </c>
      <c r="X267" s="5" t="str">
        <f t="shared" ref="X267:X309" si="53">P267&amp;J267</f>
        <v/>
      </c>
      <c r="Y267" s="5" t="str">
        <f t="shared" ref="Y267:Y309" si="54">J267&amp;D267</f>
        <v/>
      </c>
      <c r="Z267" s="7"/>
      <c r="AC267" s="5" t="str">
        <f t="shared" ref="AC267:AC309" si="55">IF(O267="男400mR",J267,"＠")</f>
        <v>＠</v>
      </c>
      <c r="AD267" s="5">
        <f>IF(AC267="＠",0,IF(COUNTIF($AC$10:AC267,AC267)&gt;=2,0,1))</f>
        <v>0</v>
      </c>
      <c r="AE267" s="5" t="str">
        <f t="shared" ref="AE267:AE309" si="56">IF(O267="女400mR",J267,"＠")</f>
        <v>＠</v>
      </c>
      <c r="AF267" s="5">
        <f>IF(AE267="＠",0,IF(COUNTIF($AE$10:AE267,AE267)&gt;=2,0,1))</f>
        <v>0</v>
      </c>
      <c r="AG267" s="5" t="str">
        <f t="shared" ref="AG267:AG309" si="57">IF(P267="男1600mR",J267,"＠")</f>
        <v>＠</v>
      </c>
      <c r="AH267" s="5">
        <f>IF(AG267="＠",0,IF(COUNTIF($AG$10:AG267,AG267)&gt;=2,0,1))</f>
        <v>0</v>
      </c>
      <c r="AI267" s="5" t="str">
        <f t="shared" ref="AI267:AI309" si="58">IF(P267="女1600mR",J267,"＠")</f>
        <v>＠</v>
      </c>
      <c r="AJ267" s="5">
        <f>IF(AI267="＠",0,IF(COUNTIF($AI$10:AI267,AI267)&gt;=2,0,1))</f>
        <v>0</v>
      </c>
      <c r="AK267" s="11"/>
    </row>
    <row r="268" spans="1:37" ht="21.95" customHeight="1">
      <c r="A268" s="3">
        <f t="shared" ref="A268:A309" si="59">IF(J268=J267,A267,A267+1)</f>
        <v>1</v>
      </c>
      <c r="B268" s="3">
        <f t="shared" si="48"/>
        <v>0</v>
      </c>
      <c r="C268" s="118">
        <v>259</v>
      </c>
      <c r="D268" s="111"/>
      <c r="E268" s="112"/>
      <c r="F268" s="113"/>
      <c r="G268" s="115"/>
      <c r="H268" s="115"/>
      <c r="I268" s="111"/>
      <c r="J268" s="116"/>
      <c r="K268" s="111"/>
      <c r="L268" s="114"/>
      <c r="M268" s="111"/>
      <c r="N268" s="114"/>
      <c r="O268" s="115"/>
      <c r="P268" s="115"/>
      <c r="Q268" s="7"/>
      <c r="R268" s="5" t="str">
        <f t="shared" si="49"/>
        <v/>
      </c>
      <c r="S268" s="5" t="str">
        <f t="shared" si="50"/>
        <v/>
      </c>
      <c r="T268" s="7"/>
      <c r="U268" s="5" t="str">
        <f t="shared" si="51"/>
        <v>0</v>
      </c>
      <c r="V268" s="7"/>
      <c r="W268" s="5" t="str">
        <f t="shared" si="52"/>
        <v/>
      </c>
      <c r="X268" s="5" t="str">
        <f t="shared" si="53"/>
        <v/>
      </c>
      <c r="Y268" s="5" t="str">
        <f t="shared" si="54"/>
        <v/>
      </c>
      <c r="Z268" s="7"/>
      <c r="AC268" s="5" t="str">
        <f t="shared" si="55"/>
        <v>＠</v>
      </c>
      <c r="AD268" s="5">
        <f>IF(AC268="＠",0,IF(COUNTIF($AC$10:AC268,AC268)&gt;=2,0,1))</f>
        <v>0</v>
      </c>
      <c r="AE268" s="5" t="str">
        <f t="shared" si="56"/>
        <v>＠</v>
      </c>
      <c r="AF268" s="5">
        <f>IF(AE268="＠",0,IF(COUNTIF($AE$10:AE268,AE268)&gt;=2,0,1))</f>
        <v>0</v>
      </c>
      <c r="AG268" s="5" t="str">
        <f t="shared" si="57"/>
        <v>＠</v>
      </c>
      <c r="AH268" s="5">
        <f>IF(AG268="＠",0,IF(COUNTIF($AG$10:AG268,AG268)&gt;=2,0,1))</f>
        <v>0</v>
      </c>
      <c r="AI268" s="5" t="str">
        <f t="shared" si="58"/>
        <v>＠</v>
      </c>
      <c r="AJ268" s="5">
        <f>IF(AI268="＠",0,IF(COUNTIF($AI$10:AI268,AI268)&gt;=2,0,1))</f>
        <v>0</v>
      </c>
      <c r="AK268" s="11"/>
    </row>
    <row r="269" spans="1:37" ht="21.95" customHeight="1">
      <c r="A269" s="3">
        <f t="shared" si="59"/>
        <v>1</v>
      </c>
      <c r="B269" s="3">
        <f t="shared" si="48"/>
        <v>0</v>
      </c>
      <c r="C269" s="118">
        <v>260</v>
      </c>
      <c r="D269" s="111"/>
      <c r="E269" s="112"/>
      <c r="F269" s="113"/>
      <c r="G269" s="115"/>
      <c r="H269" s="115"/>
      <c r="I269" s="111"/>
      <c r="J269" s="116"/>
      <c r="K269" s="111"/>
      <c r="L269" s="114"/>
      <c r="M269" s="111"/>
      <c r="N269" s="114"/>
      <c r="O269" s="115"/>
      <c r="P269" s="115"/>
      <c r="Q269" s="7"/>
      <c r="R269" s="5" t="str">
        <f t="shared" si="49"/>
        <v/>
      </c>
      <c r="S269" s="5" t="str">
        <f t="shared" si="50"/>
        <v/>
      </c>
      <c r="T269" s="7"/>
      <c r="U269" s="5" t="str">
        <f t="shared" si="51"/>
        <v>0</v>
      </c>
      <c r="V269" s="7"/>
      <c r="W269" s="5" t="str">
        <f t="shared" si="52"/>
        <v/>
      </c>
      <c r="X269" s="5" t="str">
        <f t="shared" si="53"/>
        <v/>
      </c>
      <c r="Y269" s="5" t="str">
        <f t="shared" si="54"/>
        <v/>
      </c>
      <c r="Z269" s="7"/>
      <c r="AC269" s="5" t="str">
        <f t="shared" si="55"/>
        <v>＠</v>
      </c>
      <c r="AD269" s="5">
        <f>IF(AC269="＠",0,IF(COUNTIF($AC$10:AC269,AC269)&gt;=2,0,1))</f>
        <v>0</v>
      </c>
      <c r="AE269" s="5" t="str">
        <f t="shared" si="56"/>
        <v>＠</v>
      </c>
      <c r="AF269" s="5">
        <f>IF(AE269="＠",0,IF(COUNTIF($AE$10:AE269,AE269)&gt;=2,0,1))</f>
        <v>0</v>
      </c>
      <c r="AG269" s="5" t="str">
        <f t="shared" si="57"/>
        <v>＠</v>
      </c>
      <c r="AH269" s="5">
        <f>IF(AG269="＠",0,IF(COUNTIF($AG$10:AG269,AG269)&gt;=2,0,1))</f>
        <v>0</v>
      </c>
      <c r="AI269" s="5" t="str">
        <f t="shared" si="58"/>
        <v>＠</v>
      </c>
      <c r="AJ269" s="5">
        <f>IF(AI269="＠",0,IF(COUNTIF($AI$10:AI269,AI269)&gt;=2,0,1))</f>
        <v>0</v>
      </c>
      <c r="AK269" s="11"/>
    </row>
    <row r="270" spans="1:37" ht="21.95" customHeight="1">
      <c r="A270" s="3">
        <f t="shared" si="59"/>
        <v>1</v>
      </c>
      <c r="B270" s="3">
        <f t="shared" si="48"/>
        <v>0</v>
      </c>
      <c r="C270" s="118">
        <v>261</v>
      </c>
      <c r="D270" s="111"/>
      <c r="E270" s="112"/>
      <c r="F270" s="113"/>
      <c r="G270" s="115"/>
      <c r="H270" s="115"/>
      <c r="I270" s="111"/>
      <c r="J270" s="116"/>
      <c r="K270" s="111"/>
      <c r="L270" s="114"/>
      <c r="M270" s="111"/>
      <c r="N270" s="114"/>
      <c r="O270" s="115"/>
      <c r="P270" s="115"/>
      <c r="Q270" s="7"/>
      <c r="R270" s="5" t="str">
        <f t="shared" si="49"/>
        <v/>
      </c>
      <c r="S270" s="5" t="str">
        <f t="shared" si="50"/>
        <v/>
      </c>
      <c r="T270" s="7"/>
      <c r="U270" s="5" t="str">
        <f t="shared" si="51"/>
        <v>0</v>
      </c>
      <c r="V270" s="7"/>
      <c r="W270" s="5" t="str">
        <f t="shared" si="52"/>
        <v/>
      </c>
      <c r="X270" s="5" t="str">
        <f t="shared" si="53"/>
        <v/>
      </c>
      <c r="Y270" s="5" t="str">
        <f t="shared" si="54"/>
        <v/>
      </c>
      <c r="Z270" s="7"/>
      <c r="AC270" s="5" t="str">
        <f t="shared" si="55"/>
        <v>＠</v>
      </c>
      <c r="AD270" s="5">
        <f>IF(AC270="＠",0,IF(COUNTIF($AC$10:AC270,AC270)&gt;=2,0,1))</f>
        <v>0</v>
      </c>
      <c r="AE270" s="5" t="str">
        <f t="shared" si="56"/>
        <v>＠</v>
      </c>
      <c r="AF270" s="5">
        <f>IF(AE270="＠",0,IF(COUNTIF($AE$10:AE270,AE270)&gt;=2,0,1))</f>
        <v>0</v>
      </c>
      <c r="AG270" s="5" t="str">
        <f t="shared" si="57"/>
        <v>＠</v>
      </c>
      <c r="AH270" s="5">
        <f>IF(AG270="＠",0,IF(COUNTIF($AG$10:AG270,AG270)&gt;=2,0,1))</f>
        <v>0</v>
      </c>
      <c r="AI270" s="5" t="str">
        <f t="shared" si="58"/>
        <v>＠</v>
      </c>
      <c r="AJ270" s="5">
        <f>IF(AI270="＠",0,IF(COUNTIF($AI$10:AI270,AI270)&gt;=2,0,1))</f>
        <v>0</v>
      </c>
      <c r="AK270" s="11"/>
    </row>
    <row r="271" spans="1:37" ht="21.95" customHeight="1">
      <c r="A271" s="3">
        <f t="shared" si="59"/>
        <v>1</v>
      </c>
      <c r="B271" s="3">
        <f t="shared" si="48"/>
        <v>0</v>
      </c>
      <c r="C271" s="118">
        <v>262</v>
      </c>
      <c r="D271" s="111"/>
      <c r="E271" s="112"/>
      <c r="F271" s="113"/>
      <c r="G271" s="115"/>
      <c r="H271" s="115"/>
      <c r="I271" s="111"/>
      <c r="J271" s="116"/>
      <c r="K271" s="111"/>
      <c r="L271" s="114"/>
      <c r="M271" s="111"/>
      <c r="N271" s="114"/>
      <c r="O271" s="115"/>
      <c r="P271" s="115"/>
      <c r="Q271" s="7"/>
      <c r="R271" s="5" t="str">
        <f t="shared" si="49"/>
        <v/>
      </c>
      <c r="S271" s="5" t="str">
        <f t="shared" si="50"/>
        <v/>
      </c>
      <c r="T271" s="7"/>
      <c r="U271" s="5" t="str">
        <f t="shared" si="51"/>
        <v>0</v>
      </c>
      <c r="V271" s="7"/>
      <c r="W271" s="5" t="str">
        <f t="shared" si="52"/>
        <v/>
      </c>
      <c r="X271" s="5" t="str">
        <f t="shared" si="53"/>
        <v/>
      </c>
      <c r="Y271" s="5" t="str">
        <f t="shared" si="54"/>
        <v/>
      </c>
      <c r="Z271" s="7"/>
      <c r="AC271" s="5" t="str">
        <f t="shared" si="55"/>
        <v>＠</v>
      </c>
      <c r="AD271" s="5">
        <f>IF(AC271="＠",0,IF(COUNTIF($AC$10:AC271,AC271)&gt;=2,0,1))</f>
        <v>0</v>
      </c>
      <c r="AE271" s="5" t="str">
        <f t="shared" si="56"/>
        <v>＠</v>
      </c>
      <c r="AF271" s="5">
        <f>IF(AE271="＠",0,IF(COUNTIF($AE$10:AE271,AE271)&gt;=2,0,1))</f>
        <v>0</v>
      </c>
      <c r="AG271" s="5" t="str">
        <f t="shared" si="57"/>
        <v>＠</v>
      </c>
      <c r="AH271" s="5">
        <f>IF(AG271="＠",0,IF(COUNTIF($AG$10:AG271,AG271)&gt;=2,0,1))</f>
        <v>0</v>
      </c>
      <c r="AI271" s="5" t="str">
        <f t="shared" si="58"/>
        <v>＠</v>
      </c>
      <c r="AJ271" s="5">
        <f>IF(AI271="＠",0,IF(COUNTIF($AI$10:AI271,AI271)&gt;=2,0,1))</f>
        <v>0</v>
      </c>
      <c r="AK271" s="11"/>
    </row>
    <row r="272" spans="1:37" ht="21.95" customHeight="1">
      <c r="A272" s="3">
        <f t="shared" si="59"/>
        <v>1</v>
      </c>
      <c r="B272" s="3">
        <f t="shared" si="48"/>
        <v>0</v>
      </c>
      <c r="C272" s="118">
        <v>263</v>
      </c>
      <c r="D272" s="111"/>
      <c r="E272" s="112"/>
      <c r="F272" s="113"/>
      <c r="G272" s="115"/>
      <c r="H272" s="115"/>
      <c r="I272" s="111"/>
      <c r="J272" s="116"/>
      <c r="K272" s="111"/>
      <c r="L272" s="114"/>
      <c r="M272" s="111"/>
      <c r="N272" s="114"/>
      <c r="O272" s="115"/>
      <c r="P272" s="115"/>
      <c r="Q272" s="7"/>
      <c r="R272" s="5" t="str">
        <f t="shared" si="49"/>
        <v/>
      </c>
      <c r="S272" s="5" t="str">
        <f t="shared" si="50"/>
        <v/>
      </c>
      <c r="T272" s="7"/>
      <c r="U272" s="5" t="str">
        <f t="shared" si="51"/>
        <v>0</v>
      </c>
      <c r="V272" s="7"/>
      <c r="W272" s="5" t="str">
        <f t="shared" si="52"/>
        <v/>
      </c>
      <c r="X272" s="5" t="str">
        <f t="shared" si="53"/>
        <v/>
      </c>
      <c r="Y272" s="5" t="str">
        <f t="shared" si="54"/>
        <v/>
      </c>
      <c r="Z272" s="7"/>
      <c r="AC272" s="5" t="str">
        <f t="shared" si="55"/>
        <v>＠</v>
      </c>
      <c r="AD272" s="5">
        <f>IF(AC272="＠",0,IF(COUNTIF($AC$10:AC272,AC272)&gt;=2,0,1))</f>
        <v>0</v>
      </c>
      <c r="AE272" s="5" t="str">
        <f t="shared" si="56"/>
        <v>＠</v>
      </c>
      <c r="AF272" s="5">
        <f>IF(AE272="＠",0,IF(COUNTIF($AE$10:AE272,AE272)&gt;=2,0,1))</f>
        <v>0</v>
      </c>
      <c r="AG272" s="5" t="str">
        <f t="shared" si="57"/>
        <v>＠</v>
      </c>
      <c r="AH272" s="5">
        <f>IF(AG272="＠",0,IF(COUNTIF($AG$10:AG272,AG272)&gt;=2,0,1))</f>
        <v>0</v>
      </c>
      <c r="AI272" s="5" t="str">
        <f t="shared" si="58"/>
        <v>＠</v>
      </c>
      <c r="AJ272" s="5">
        <f>IF(AI272="＠",0,IF(COUNTIF($AI$10:AI272,AI272)&gt;=2,0,1))</f>
        <v>0</v>
      </c>
      <c r="AK272" s="11"/>
    </row>
    <row r="273" spans="1:37" ht="21.95" customHeight="1">
      <c r="A273" s="3">
        <f t="shared" si="59"/>
        <v>1</v>
      </c>
      <c r="B273" s="3">
        <f t="shared" si="48"/>
        <v>0</v>
      </c>
      <c r="C273" s="118">
        <v>264</v>
      </c>
      <c r="D273" s="111"/>
      <c r="E273" s="112"/>
      <c r="F273" s="113"/>
      <c r="G273" s="115"/>
      <c r="H273" s="115"/>
      <c r="I273" s="111"/>
      <c r="J273" s="116"/>
      <c r="K273" s="111"/>
      <c r="L273" s="114"/>
      <c r="M273" s="111"/>
      <c r="N273" s="114"/>
      <c r="O273" s="115"/>
      <c r="P273" s="115"/>
      <c r="Q273" s="7"/>
      <c r="R273" s="5" t="str">
        <f t="shared" si="49"/>
        <v/>
      </c>
      <c r="S273" s="5" t="str">
        <f t="shared" si="50"/>
        <v/>
      </c>
      <c r="T273" s="7"/>
      <c r="U273" s="5" t="str">
        <f t="shared" si="51"/>
        <v>0</v>
      </c>
      <c r="V273" s="7"/>
      <c r="W273" s="5" t="str">
        <f t="shared" si="52"/>
        <v/>
      </c>
      <c r="X273" s="5" t="str">
        <f t="shared" si="53"/>
        <v/>
      </c>
      <c r="Y273" s="5" t="str">
        <f t="shared" si="54"/>
        <v/>
      </c>
      <c r="Z273" s="7"/>
      <c r="AC273" s="5" t="str">
        <f t="shared" si="55"/>
        <v>＠</v>
      </c>
      <c r="AD273" s="5">
        <f>IF(AC273="＠",0,IF(COUNTIF($AC$10:AC273,AC273)&gt;=2,0,1))</f>
        <v>0</v>
      </c>
      <c r="AE273" s="5" t="str">
        <f t="shared" si="56"/>
        <v>＠</v>
      </c>
      <c r="AF273" s="5">
        <f>IF(AE273="＠",0,IF(COUNTIF($AE$10:AE273,AE273)&gt;=2,0,1))</f>
        <v>0</v>
      </c>
      <c r="AG273" s="5" t="str">
        <f t="shared" si="57"/>
        <v>＠</v>
      </c>
      <c r="AH273" s="5">
        <f>IF(AG273="＠",0,IF(COUNTIF($AG$10:AG273,AG273)&gt;=2,0,1))</f>
        <v>0</v>
      </c>
      <c r="AI273" s="5" t="str">
        <f t="shared" si="58"/>
        <v>＠</v>
      </c>
      <c r="AJ273" s="5">
        <f>IF(AI273="＠",0,IF(COUNTIF($AI$10:AI273,AI273)&gt;=2,0,1))</f>
        <v>0</v>
      </c>
      <c r="AK273" s="11"/>
    </row>
    <row r="274" spans="1:37" ht="21.95" customHeight="1">
      <c r="A274" s="3">
        <f t="shared" si="59"/>
        <v>1</v>
      </c>
      <c r="B274" s="3">
        <f t="shared" si="48"/>
        <v>0</v>
      </c>
      <c r="C274" s="118">
        <v>265</v>
      </c>
      <c r="D274" s="111"/>
      <c r="E274" s="112"/>
      <c r="F274" s="113"/>
      <c r="G274" s="115"/>
      <c r="H274" s="115"/>
      <c r="I274" s="111"/>
      <c r="J274" s="116"/>
      <c r="K274" s="111"/>
      <c r="L274" s="114"/>
      <c r="M274" s="111"/>
      <c r="N274" s="114"/>
      <c r="O274" s="115"/>
      <c r="P274" s="115"/>
      <c r="Q274" s="7"/>
      <c r="R274" s="5" t="str">
        <f t="shared" si="49"/>
        <v/>
      </c>
      <c r="S274" s="5" t="str">
        <f t="shared" si="50"/>
        <v/>
      </c>
      <c r="T274" s="7"/>
      <c r="U274" s="5" t="str">
        <f t="shared" si="51"/>
        <v>0</v>
      </c>
      <c r="V274" s="7"/>
      <c r="W274" s="5" t="str">
        <f t="shared" si="52"/>
        <v/>
      </c>
      <c r="X274" s="5" t="str">
        <f t="shared" si="53"/>
        <v/>
      </c>
      <c r="Y274" s="5" t="str">
        <f t="shared" si="54"/>
        <v/>
      </c>
      <c r="Z274" s="7"/>
      <c r="AC274" s="5" t="str">
        <f t="shared" si="55"/>
        <v>＠</v>
      </c>
      <c r="AD274" s="5">
        <f>IF(AC274="＠",0,IF(COUNTIF($AC$10:AC274,AC274)&gt;=2,0,1))</f>
        <v>0</v>
      </c>
      <c r="AE274" s="5" t="str">
        <f t="shared" si="56"/>
        <v>＠</v>
      </c>
      <c r="AF274" s="5">
        <f>IF(AE274="＠",0,IF(COUNTIF($AE$10:AE274,AE274)&gt;=2,0,1))</f>
        <v>0</v>
      </c>
      <c r="AG274" s="5" t="str">
        <f t="shared" si="57"/>
        <v>＠</v>
      </c>
      <c r="AH274" s="5">
        <f>IF(AG274="＠",0,IF(COUNTIF($AG$10:AG274,AG274)&gt;=2,0,1))</f>
        <v>0</v>
      </c>
      <c r="AI274" s="5" t="str">
        <f t="shared" si="58"/>
        <v>＠</v>
      </c>
      <c r="AJ274" s="5">
        <f>IF(AI274="＠",0,IF(COUNTIF($AI$10:AI274,AI274)&gt;=2,0,1))</f>
        <v>0</v>
      </c>
      <c r="AK274" s="11"/>
    </row>
    <row r="275" spans="1:37" ht="21.95" customHeight="1">
      <c r="A275" s="3">
        <f t="shared" si="59"/>
        <v>1</v>
      </c>
      <c r="B275" s="3">
        <f t="shared" si="48"/>
        <v>0</v>
      </c>
      <c r="C275" s="118">
        <v>266</v>
      </c>
      <c r="D275" s="111"/>
      <c r="E275" s="112"/>
      <c r="F275" s="113"/>
      <c r="G275" s="115"/>
      <c r="H275" s="115"/>
      <c r="I275" s="111"/>
      <c r="J275" s="116"/>
      <c r="K275" s="111"/>
      <c r="L275" s="114"/>
      <c r="M275" s="111"/>
      <c r="N275" s="114"/>
      <c r="O275" s="115"/>
      <c r="P275" s="115"/>
      <c r="Q275" s="7"/>
      <c r="R275" s="5" t="str">
        <f t="shared" si="49"/>
        <v/>
      </c>
      <c r="S275" s="5" t="str">
        <f t="shared" si="50"/>
        <v/>
      </c>
      <c r="T275" s="7"/>
      <c r="U275" s="5" t="str">
        <f t="shared" si="51"/>
        <v>0</v>
      </c>
      <c r="V275" s="7"/>
      <c r="W275" s="5" t="str">
        <f t="shared" si="52"/>
        <v/>
      </c>
      <c r="X275" s="5" t="str">
        <f t="shared" si="53"/>
        <v/>
      </c>
      <c r="Y275" s="5" t="str">
        <f t="shared" si="54"/>
        <v/>
      </c>
      <c r="Z275" s="7"/>
      <c r="AC275" s="5" t="str">
        <f t="shared" si="55"/>
        <v>＠</v>
      </c>
      <c r="AD275" s="5">
        <f>IF(AC275="＠",0,IF(COUNTIF($AC$10:AC275,AC275)&gt;=2,0,1))</f>
        <v>0</v>
      </c>
      <c r="AE275" s="5" t="str">
        <f t="shared" si="56"/>
        <v>＠</v>
      </c>
      <c r="AF275" s="5">
        <f>IF(AE275="＠",0,IF(COUNTIF($AE$10:AE275,AE275)&gt;=2,0,1))</f>
        <v>0</v>
      </c>
      <c r="AG275" s="5" t="str">
        <f t="shared" si="57"/>
        <v>＠</v>
      </c>
      <c r="AH275" s="5">
        <f>IF(AG275="＠",0,IF(COUNTIF($AG$10:AG275,AG275)&gt;=2,0,1))</f>
        <v>0</v>
      </c>
      <c r="AI275" s="5" t="str">
        <f t="shared" si="58"/>
        <v>＠</v>
      </c>
      <c r="AJ275" s="5">
        <f>IF(AI275="＠",0,IF(COUNTIF($AI$10:AI275,AI275)&gt;=2,0,1))</f>
        <v>0</v>
      </c>
      <c r="AK275" s="11"/>
    </row>
    <row r="276" spans="1:37" ht="21.95" customHeight="1">
      <c r="A276" s="3">
        <f t="shared" si="59"/>
        <v>1</v>
      </c>
      <c r="B276" s="3">
        <f t="shared" si="48"/>
        <v>0</v>
      </c>
      <c r="C276" s="118">
        <v>267</v>
      </c>
      <c r="D276" s="111"/>
      <c r="E276" s="112"/>
      <c r="F276" s="113"/>
      <c r="G276" s="115"/>
      <c r="H276" s="115"/>
      <c r="I276" s="111"/>
      <c r="J276" s="116"/>
      <c r="K276" s="111"/>
      <c r="L276" s="114"/>
      <c r="M276" s="111"/>
      <c r="N276" s="114"/>
      <c r="O276" s="115"/>
      <c r="P276" s="115"/>
      <c r="Q276" s="7"/>
      <c r="R276" s="5" t="str">
        <f t="shared" si="49"/>
        <v/>
      </c>
      <c r="S276" s="5" t="str">
        <f t="shared" si="50"/>
        <v/>
      </c>
      <c r="T276" s="7"/>
      <c r="U276" s="5" t="str">
        <f t="shared" si="51"/>
        <v>0</v>
      </c>
      <c r="V276" s="7"/>
      <c r="W276" s="5" t="str">
        <f t="shared" si="52"/>
        <v/>
      </c>
      <c r="X276" s="5" t="str">
        <f t="shared" si="53"/>
        <v/>
      </c>
      <c r="Y276" s="5" t="str">
        <f t="shared" si="54"/>
        <v/>
      </c>
      <c r="Z276" s="7"/>
      <c r="AC276" s="5" t="str">
        <f t="shared" si="55"/>
        <v>＠</v>
      </c>
      <c r="AD276" s="5">
        <f>IF(AC276="＠",0,IF(COUNTIF($AC$10:AC276,AC276)&gt;=2,0,1))</f>
        <v>0</v>
      </c>
      <c r="AE276" s="5" t="str">
        <f t="shared" si="56"/>
        <v>＠</v>
      </c>
      <c r="AF276" s="5">
        <f>IF(AE276="＠",0,IF(COUNTIF($AE$10:AE276,AE276)&gt;=2,0,1))</f>
        <v>0</v>
      </c>
      <c r="AG276" s="5" t="str">
        <f t="shared" si="57"/>
        <v>＠</v>
      </c>
      <c r="AH276" s="5">
        <f>IF(AG276="＠",0,IF(COUNTIF($AG$10:AG276,AG276)&gt;=2,0,1))</f>
        <v>0</v>
      </c>
      <c r="AI276" s="5" t="str">
        <f t="shared" si="58"/>
        <v>＠</v>
      </c>
      <c r="AJ276" s="5">
        <f>IF(AI276="＠",0,IF(COUNTIF($AI$10:AI276,AI276)&gt;=2,0,1))</f>
        <v>0</v>
      </c>
      <c r="AK276" s="11"/>
    </row>
    <row r="277" spans="1:37" ht="21.95" customHeight="1">
      <c r="A277" s="3">
        <f t="shared" si="59"/>
        <v>1</v>
      </c>
      <c r="B277" s="3">
        <f t="shared" si="48"/>
        <v>0</v>
      </c>
      <c r="C277" s="118">
        <v>268</v>
      </c>
      <c r="D277" s="111"/>
      <c r="E277" s="112"/>
      <c r="F277" s="113"/>
      <c r="G277" s="115"/>
      <c r="H277" s="115"/>
      <c r="I277" s="111"/>
      <c r="J277" s="116"/>
      <c r="K277" s="111"/>
      <c r="L277" s="114"/>
      <c r="M277" s="111"/>
      <c r="N277" s="114"/>
      <c r="O277" s="115"/>
      <c r="P277" s="115"/>
      <c r="Q277" s="7"/>
      <c r="R277" s="5" t="str">
        <f t="shared" si="49"/>
        <v/>
      </c>
      <c r="S277" s="5" t="str">
        <f t="shared" si="50"/>
        <v/>
      </c>
      <c r="T277" s="7"/>
      <c r="U277" s="5" t="str">
        <f t="shared" si="51"/>
        <v>0</v>
      </c>
      <c r="V277" s="7"/>
      <c r="W277" s="5" t="str">
        <f t="shared" si="52"/>
        <v/>
      </c>
      <c r="X277" s="5" t="str">
        <f t="shared" si="53"/>
        <v/>
      </c>
      <c r="Y277" s="5" t="str">
        <f t="shared" si="54"/>
        <v/>
      </c>
      <c r="Z277" s="7"/>
      <c r="AC277" s="5" t="str">
        <f t="shared" si="55"/>
        <v>＠</v>
      </c>
      <c r="AD277" s="5">
        <f>IF(AC277="＠",0,IF(COUNTIF($AC$10:AC277,AC277)&gt;=2,0,1))</f>
        <v>0</v>
      </c>
      <c r="AE277" s="5" t="str">
        <f t="shared" si="56"/>
        <v>＠</v>
      </c>
      <c r="AF277" s="5">
        <f>IF(AE277="＠",0,IF(COUNTIF($AE$10:AE277,AE277)&gt;=2,0,1))</f>
        <v>0</v>
      </c>
      <c r="AG277" s="5" t="str">
        <f t="shared" si="57"/>
        <v>＠</v>
      </c>
      <c r="AH277" s="5">
        <f>IF(AG277="＠",0,IF(COUNTIF($AG$10:AG277,AG277)&gt;=2,0,1))</f>
        <v>0</v>
      </c>
      <c r="AI277" s="5" t="str">
        <f t="shared" si="58"/>
        <v>＠</v>
      </c>
      <c r="AJ277" s="5">
        <f>IF(AI277="＠",0,IF(COUNTIF($AI$10:AI277,AI277)&gt;=2,0,1))</f>
        <v>0</v>
      </c>
      <c r="AK277" s="11"/>
    </row>
    <row r="278" spans="1:37" ht="21.95" customHeight="1">
      <c r="A278" s="3">
        <f t="shared" si="59"/>
        <v>1</v>
      </c>
      <c r="B278" s="3">
        <f t="shared" si="48"/>
        <v>0</v>
      </c>
      <c r="C278" s="118">
        <v>269</v>
      </c>
      <c r="D278" s="111"/>
      <c r="E278" s="112"/>
      <c r="F278" s="113"/>
      <c r="G278" s="115"/>
      <c r="H278" s="115"/>
      <c r="I278" s="111"/>
      <c r="J278" s="116"/>
      <c r="K278" s="111"/>
      <c r="L278" s="114"/>
      <c r="M278" s="111"/>
      <c r="N278" s="114"/>
      <c r="O278" s="115"/>
      <c r="P278" s="115"/>
      <c r="Q278" s="7"/>
      <c r="R278" s="5" t="str">
        <f t="shared" si="49"/>
        <v/>
      </c>
      <c r="S278" s="5" t="str">
        <f t="shared" si="50"/>
        <v/>
      </c>
      <c r="T278" s="7"/>
      <c r="U278" s="5" t="str">
        <f t="shared" si="51"/>
        <v>0</v>
      </c>
      <c r="V278" s="7"/>
      <c r="W278" s="5" t="str">
        <f t="shared" si="52"/>
        <v/>
      </c>
      <c r="X278" s="5" t="str">
        <f t="shared" si="53"/>
        <v/>
      </c>
      <c r="Y278" s="5" t="str">
        <f t="shared" si="54"/>
        <v/>
      </c>
      <c r="Z278" s="7"/>
      <c r="AC278" s="5" t="str">
        <f t="shared" si="55"/>
        <v>＠</v>
      </c>
      <c r="AD278" s="5">
        <f>IF(AC278="＠",0,IF(COUNTIF($AC$10:AC278,AC278)&gt;=2,0,1))</f>
        <v>0</v>
      </c>
      <c r="AE278" s="5" t="str">
        <f t="shared" si="56"/>
        <v>＠</v>
      </c>
      <c r="AF278" s="5">
        <f>IF(AE278="＠",0,IF(COUNTIF($AE$10:AE278,AE278)&gt;=2,0,1))</f>
        <v>0</v>
      </c>
      <c r="AG278" s="5" t="str">
        <f t="shared" si="57"/>
        <v>＠</v>
      </c>
      <c r="AH278" s="5">
        <f>IF(AG278="＠",0,IF(COUNTIF($AG$10:AG278,AG278)&gt;=2,0,1))</f>
        <v>0</v>
      </c>
      <c r="AI278" s="5" t="str">
        <f t="shared" si="58"/>
        <v>＠</v>
      </c>
      <c r="AJ278" s="5">
        <f>IF(AI278="＠",0,IF(COUNTIF($AI$10:AI278,AI278)&gt;=2,0,1))</f>
        <v>0</v>
      </c>
      <c r="AK278" s="11"/>
    </row>
    <row r="279" spans="1:37" ht="21.95" customHeight="1">
      <c r="A279" s="3">
        <f t="shared" si="59"/>
        <v>1</v>
      </c>
      <c r="B279" s="3">
        <f t="shared" si="48"/>
        <v>0</v>
      </c>
      <c r="C279" s="118">
        <v>270</v>
      </c>
      <c r="D279" s="111"/>
      <c r="E279" s="112"/>
      <c r="F279" s="113"/>
      <c r="G279" s="115"/>
      <c r="H279" s="115"/>
      <c r="I279" s="111"/>
      <c r="J279" s="116"/>
      <c r="K279" s="111"/>
      <c r="L279" s="114"/>
      <c r="M279" s="111"/>
      <c r="N279" s="114"/>
      <c r="O279" s="115"/>
      <c r="P279" s="115"/>
      <c r="Q279" s="7"/>
      <c r="R279" s="5" t="str">
        <f t="shared" si="49"/>
        <v/>
      </c>
      <c r="S279" s="5" t="str">
        <f t="shared" si="50"/>
        <v/>
      </c>
      <c r="T279" s="7"/>
      <c r="U279" s="5" t="str">
        <f t="shared" si="51"/>
        <v>0</v>
      </c>
      <c r="V279" s="7"/>
      <c r="W279" s="5" t="str">
        <f t="shared" si="52"/>
        <v/>
      </c>
      <c r="X279" s="5" t="str">
        <f t="shared" si="53"/>
        <v/>
      </c>
      <c r="Y279" s="5" t="str">
        <f t="shared" si="54"/>
        <v/>
      </c>
      <c r="Z279" s="7"/>
      <c r="AC279" s="5" t="str">
        <f t="shared" si="55"/>
        <v>＠</v>
      </c>
      <c r="AD279" s="5">
        <f>IF(AC279="＠",0,IF(COUNTIF($AC$10:AC279,AC279)&gt;=2,0,1))</f>
        <v>0</v>
      </c>
      <c r="AE279" s="5" t="str">
        <f t="shared" si="56"/>
        <v>＠</v>
      </c>
      <c r="AF279" s="5">
        <f>IF(AE279="＠",0,IF(COUNTIF($AE$10:AE279,AE279)&gt;=2,0,1))</f>
        <v>0</v>
      </c>
      <c r="AG279" s="5" t="str">
        <f t="shared" si="57"/>
        <v>＠</v>
      </c>
      <c r="AH279" s="5">
        <f>IF(AG279="＠",0,IF(COUNTIF($AG$10:AG279,AG279)&gt;=2,0,1))</f>
        <v>0</v>
      </c>
      <c r="AI279" s="5" t="str">
        <f t="shared" si="58"/>
        <v>＠</v>
      </c>
      <c r="AJ279" s="5">
        <f>IF(AI279="＠",0,IF(COUNTIF($AI$10:AI279,AI279)&gt;=2,0,1))</f>
        <v>0</v>
      </c>
      <c r="AK279" s="11"/>
    </row>
    <row r="280" spans="1:37" ht="21.95" customHeight="1">
      <c r="A280" s="3">
        <f t="shared" si="59"/>
        <v>1</v>
      </c>
      <c r="B280" s="3">
        <f t="shared" si="48"/>
        <v>0</v>
      </c>
      <c r="C280" s="118">
        <v>271</v>
      </c>
      <c r="D280" s="111"/>
      <c r="E280" s="112"/>
      <c r="F280" s="113"/>
      <c r="G280" s="115"/>
      <c r="H280" s="115"/>
      <c r="I280" s="111"/>
      <c r="J280" s="116"/>
      <c r="K280" s="111"/>
      <c r="L280" s="114"/>
      <c r="M280" s="111"/>
      <c r="N280" s="114"/>
      <c r="O280" s="115"/>
      <c r="P280" s="115"/>
      <c r="Q280" s="7"/>
      <c r="R280" s="5" t="str">
        <f t="shared" si="49"/>
        <v/>
      </c>
      <c r="S280" s="5" t="str">
        <f t="shared" si="50"/>
        <v/>
      </c>
      <c r="T280" s="7"/>
      <c r="U280" s="5" t="str">
        <f t="shared" si="51"/>
        <v>0</v>
      </c>
      <c r="V280" s="7"/>
      <c r="W280" s="5" t="str">
        <f t="shared" si="52"/>
        <v/>
      </c>
      <c r="X280" s="5" t="str">
        <f t="shared" si="53"/>
        <v/>
      </c>
      <c r="Y280" s="5" t="str">
        <f t="shared" si="54"/>
        <v/>
      </c>
      <c r="Z280" s="7"/>
      <c r="AC280" s="5" t="str">
        <f t="shared" si="55"/>
        <v>＠</v>
      </c>
      <c r="AD280" s="5">
        <f>IF(AC280="＠",0,IF(COUNTIF($AC$10:AC280,AC280)&gt;=2,0,1))</f>
        <v>0</v>
      </c>
      <c r="AE280" s="5" t="str">
        <f t="shared" si="56"/>
        <v>＠</v>
      </c>
      <c r="AF280" s="5">
        <f>IF(AE280="＠",0,IF(COUNTIF($AE$10:AE280,AE280)&gt;=2,0,1))</f>
        <v>0</v>
      </c>
      <c r="AG280" s="5" t="str">
        <f t="shared" si="57"/>
        <v>＠</v>
      </c>
      <c r="AH280" s="5">
        <f>IF(AG280="＠",0,IF(COUNTIF($AG$10:AG280,AG280)&gt;=2,0,1))</f>
        <v>0</v>
      </c>
      <c r="AI280" s="5" t="str">
        <f t="shared" si="58"/>
        <v>＠</v>
      </c>
      <c r="AJ280" s="5">
        <f>IF(AI280="＠",0,IF(COUNTIF($AI$10:AI280,AI280)&gt;=2,0,1))</f>
        <v>0</v>
      </c>
      <c r="AK280" s="11"/>
    </row>
    <row r="281" spans="1:37" ht="21.95" customHeight="1">
      <c r="A281" s="3">
        <f t="shared" si="59"/>
        <v>1</v>
      </c>
      <c r="B281" s="3">
        <f t="shared" si="48"/>
        <v>0</v>
      </c>
      <c r="C281" s="118">
        <v>272</v>
      </c>
      <c r="D281" s="111"/>
      <c r="E281" s="112"/>
      <c r="F281" s="113"/>
      <c r="G281" s="115"/>
      <c r="H281" s="115"/>
      <c r="I281" s="111"/>
      <c r="J281" s="116"/>
      <c r="K281" s="111"/>
      <c r="L281" s="114"/>
      <c r="M281" s="111"/>
      <c r="N281" s="114"/>
      <c r="O281" s="115"/>
      <c r="P281" s="115"/>
      <c r="Q281" s="7"/>
      <c r="R281" s="5" t="str">
        <f t="shared" si="49"/>
        <v/>
      </c>
      <c r="S281" s="5" t="str">
        <f t="shared" si="50"/>
        <v/>
      </c>
      <c r="T281" s="7"/>
      <c r="U281" s="5" t="str">
        <f t="shared" si="51"/>
        <v>0</v>
      </c>
      <c r="V281" s="7"/>
      <c r="W281" s="5" t="str">
        <f t="shared" si="52"/>
        <v/>
      </c>
      <c r="X281" s="5" t="str">
        <f t="shared" si="53"/>
        <v/>
      </c>
      <c r="Y281" s="5" t="str">
        <f t="shared" si="54"/>
        <v/>
      </c>
      <c r="Z281" s="7"/>
      <c r="AC281" s="5" t="str">
        <f t="shared" si="55"/>
        <v>＠</v>
      </c>
      <c r="AD281" s="5">
        <f>IF(AC281="＠",0,IF(COUNTIF($AC$10:AC281,AC281)&gt;=2,0,1))</f>
        <v>0</v>
      </c>
      <c r="AE281" s="5" t="str">
        <f t="shared" si="56"/>
        <v>＠</v>
      </c>
      <c r="AF281" s="5">
        <f>IF(AE281="＠",0,IF(COUNTIF($AE$10:AE281,AE281)&gt;=2,0,1))</f>
        <v>0</v>
      </c>
      <c r="AG281" s="5" t="str">
        <f t="shared" si="57"/>
        <v>＠</v>
      </c>
      <c r="AH281" s="5">
        <f>IF(AG281="＠",0,IF(COUNTIF($AG$10:AG281,AG281)&gt;=2,0,1))</f>
        <v>0</v>
      </c>
      <c r="AI281" s="5" t="str">
        <f t="shared" si="58"/>
        <v>＠</v>
      </c>
      <c r="AJ281" s="5">
        <f>IF(AI281="＠",0,IF(COUNTIF($AI$10:AI281,AI281)&gt;=2,0,1))</f>
        <v>0</v>
      </c>
      <c r="AK281" s="11"/>
    </row>
    <row r="282" spans="1:37" ht="21.95" customHeight="1">
      <c r="A282" s="3">
        <f t="shared" si="59"/>
        <v>1</v>
      </c>
      <c r="B282" s="3">
        <f t="shared" si="48"/>
        <v>0</v>
      </c>
      <c r="C282" s="118">
        <v>273</v>
      </c>
      <c r="D282" s="111"/>
      <c r="E282" s="112"/>
      <c r="F282" s="113"/>
      <c r="G282" s="115"/>
      <c r="H282" s="115"/>
      <c r="I282" s="111"/>
      <c r="J282" s="116"/>
      <c r="K282" s="111"/>
      <c r="L282" s="114"/>
      <c r="M282" s="111"/>
      <c r="N282" s="114"/>
      <c r="O282" s="115"/>
      <c r="P282" s="115"/>
      <c r="Q282" s="7"/>
      <c r="R282" s="5" t="str">
        <f t="shared" si="49"/>
        <v/>
      </c>
      <c r="S282" s="5" t="str">
        <f t="shared" si="50"/>
        <v/>
      </c>
      <c r="T282" s="7"/>
      <c r="U282" s="5" t="str">
        <f t="shared" si="51"/>
        <v>0</v>
      </c>
      <c r="V282" s="7"/>
      <c r="W282" s="5" t="str">
        <f t="shared" si="52"/>
        <v/>
      </c>
      <c r="X282" s="5" t="str">
        <f t="shared" si="53"/>
        <v/>
      </c>
      <c r="Y282" s="5" t="str">
        <f t="shared" si="54"/>
        <v/>
      </c>
      <c r="Z282" s="7"/>
      <c r="AC282" s="5" t="str">
        <f t="shared" si="55"/>
        <v>＠</v>
      </c>
      <c r="AD282" s="5">
        <f>IF(AC282="＠",0,IF(COUNTIF($AC$10:AC282,AC282)&gt;=2,0,1))</f>
        <v>0</v>
      </c>
      <c r="AE282" s="5" t="str">
        <f t="shared" si="56"/>
        <v>＠</v>
      </c>
      <c r="AF282" s="5">
        <f>IF(AE282="＠",0,IF(COUNTIF($AE$10:AE282,AE282)&gt;=2,0,1))</f>
        <v>0</v>
      </c>
      <c r="AG282" s="5" t="str">
        <f t="shared" si="57"/>
        <v>＠</v>
      </c>
      <c r="AH282" s="5">
        <f>IF(AG282="＠",0,IF(COUNTIF($AG$10:AG282,AG282)&gt;=2,0,1))</f>
        <v>0</v>
      </c>
      <c r="AI282" s="5" t="str">
        <f t="shared" si="58"/>
        <v>＠</v>
      </c>
      <c r="AJ282" s="5">
        <f>IF(AI282="＠",0,IF(COUNTIF($AI$10:AI282,AI282)&gt;=2,0,1))</f>
        <v>0</v>
      </c>
      <c r="AK282" s="11"/>
    </row>
    <row r="283" spans="1:37" ht="21.95" customHeight="1">
      <c r="A283" s="3">
        <f t="shared" si="59"/>
        <v>1</v>
      </c>
      <c r="B283" s="3">
        <f t="shared" si="48"/>
        <v>0</v>
      </c>
      <c r="C283" s="118">
        <v>274</v>
      </c>
      <c r="D283" s="111"/>
      <c r="E283" s="112"/>
      <c r="F283" s="113"/>
      <c r="G283" s="115"/>
      <c r="H283" s="115"/>
      <c r="I283" s="111"/>
      <c r="J283" s="116"/>
      <c r="K283" s="111"/>
      <c r="L283" s="114"/>
      <c r="M283" s="111"/>
      <c r="N283" s="114"/>
      <c r="O283" s="115"/>
      <c r="P283" s="115"/>
      <c r="Q283" s="7"/>
      <c r="R283" s="5" t="str">
        <f t="shared" si="49"/>
        <v/>
      </c>
      <c r="S283" s="5" t="str">
        <f t="shared" si="50"/>
        <v/>
      </c>
      <c r="T283" s="7"/>
      <c r="U283" s="5" t="str">
        <f t="shared" si="51"/>
        <v>0</v>
      </c>
      <c r="V283" s="7"/>
      <c r="W283" s="5" t="str">
        <f t="shared" si="52"/>
        <v/>
      </c>
      <c r="X283" s="5" t="str">
        <f t="shared" si="53"/>
        <v/>
      </c>
      <c r="Y283" s="5" t="str">
        <f t="shared" si="54"/>
        <v/>
      </c>
      <c r="Z283" s="7"/>
      <c r="AC283" s="5" t="str">
        <f t="shared" si="55"/>
        <v>＠</v>
      </c>
      <c r="AD283" s="5">
        <f>IF(AC283="＠",0,IF(COUNTIF($AC$10:AC283,AC283)&gt;=2,0,1))</f>
        <v>0</v>
      </c>
      <c r="AE283" s="5" t="str">
        <f t="shared" si="56"/>
        <v>＠</v>
      </c>
      <c r="AF283" s="5">
        <f>IF(AE283="＠",0,IF(COUNTIF($AE$10:AE283,AE283)&gt;=2,0,1))</f>
        <v>0</v>
      </c>
      <c r="AG283" s="5" t="str">
        <f t="shared" si="57"/>
        <v>＠</v>
      </c>
      <c r="AH283" s="5">
        <f>IF(AG283="＠",0,IF(COUNTIF($AG$10:AG283,AG283)&gt;=2,0,1))</f>
        <v>0</v>
      </c>
      <c r="AI283" s="5" t="str">
        <f t="shared" si="58"/>
        <v>＠</v>
      </c>
      <c r="AJ283" s="5">
        <f>IF(AI283="＠",0,IF(COUNTIF($AI$10:AI283,AI283)&gt;=2,0,1))</f>
        <v>0</v>
      </c>
      <c r="AK283" s="11"/>
    </row>
    <row r="284" spans="1:37" ht="21.95" customHeight="1">
      <c r="A284" s="3">
        <f t="shared" si="59"/>
        <v>1</v>
      </c>
      <c r="B284" s="3">
        <f t="shared" si="48"/>
        <v>0</v>
      </c>
      <c r="C284" s="118">
        <v>275</v>
      </c>
      <c r="D284" s="111"/>
      <c r="E284" s="112"/>
      <c r="F284" s="113"/>
      <c r="G284" s="115"/>
      <c r="H284" s="115"/>
      <c r="I284" s="111"/>
      <c r="J284" s="116"/>
      <c r="K284" s="111"/>
      <c r="L284" s="114"/>
      <c r="M284" s="111"/>
      <c r="N284" s="114"/>
      <c r="O284" s="115"/>
      <c r="P284" s="115"/>
      <c r="Q284" s="7"/>
      <c r="R284" s="5" t="str">
        <f t="shared" si="49"/>
        <v/>
      </c>
      <c r="S284" s="5" t="str">
        <f t="shared" si="50"/>
        <v/>
      </c>
      <c r="T284" s="7"/>
      <c r="U284" s="5" t="str">
        <f t="shared" si="51"/>
        <v>0</v>
      </c>
      <c r="V284" s="7"/>
      <c r="W284" s="5" t="str">
        <f t="shared" si="52"/>
        <v/>
      </c>
      <c r="X284" s="5" t="str">
        <f t="shared" si="53"/>
        <v/>
      </c>
      <c r="Y284" s="5" t="str">
        <f t="shared" si="54"/>
        <v/>
      </c>
      <c r="Z284" s="7"/>
      <c r="AC284" s="5" t="str">
        <f t="shared" si="55"/>
        <v>＠</v>
      </c>
      <c r="AD284" s="5">
        <f>IF(AC284="＠",0,IF(COUNTIF($AC$10:AC284,AC284)&gt;=2,0,1))</f>
        <v>0</v>
      </c>
      <c r="AE284" s="5" t="str">
        <f t="shared" si="56"/>
        <v>＠</v>
      </c>
      <c r="AF284" s="5">
        <f>IF(AE284="＠",0,IF(COUNTIF($AE$10:AE284,AE284)&gt;=2,0,1))</f>
        <v>0</v>
      </c>
      <c r="AG284" s="5" t="str">
        <f t="shared" si="57"/>
        <v>＠</v>
      </c>
      <c r="AH284" s="5">
        <f>IF(AG284="＠",0,IF(COUNTIF($AG$10:AG284,AG284)&gt;=2,0,1))</f>
        <v>0</v>
      </c>
      <c r="AI284" s="5" t="str">
        <f t="shared" si="58"/>
        <v>＠</v>
      </c>
      <c r="AJ284" s="5">
        <f>IF(AI284="＠",0,IF(COUNTIF($AI$10:AI284,AI284)&gt;=2,0,1))</f>
        <v>0</v>
      </c>
      <c r="AK284" s="11"/>
    </row>
    <row r="285" spans="1:37" ht="21.95" customHeight="1">
      <c r="A285" s="3">
        <f t="shared" si="59"/>
        <v>1</v>
      </c>
      <c r="B285" s="3">
        <f t="shared" si="48"/>
        <v>0</v>
      </c>
      <c r="C285" s="118">
        <v>276</v>
      </c>
      <c r="D285" s="111"/>
      <c r="E285" s="112"/>
      <c r="F285" s="113"/>
      <c r="G285" s="115"/>
      <c r="H285" s="115"/>
      <c r="I285" s="111"/>
      <c r="J285" s="116"/>
      <c r="K285" s="111"/>
      <c r="L285" s="114"/>
      <c r="M285" s="111"/>
      <c r="N285" s="114"/>
      <c r="O285" s="115"/>
      <c r="P285" s="115"/>
      <c r="Q285" s="7"/>
      <c r="R285" s="5" t="str">
        <f t="shared" si="49"/>
        <v/>
      </c>
      <c r="S285" s="5" t="str">
        <f t="shared" si="50"/>
        <v/>
      </c>
      <c r="T285" s="7"/>
      <c r="U285" s="5" t="str">
        <f t="shared" si="51"/>
        <v>0</v>
      </c>
      <c r="V285" s="7"/>
      <c r="W285" s="5" t="str">
        <f t="shared" si="52"/>
        <v/>
      </c>
      <c r="X285" s="5" t="str">
        <f t="shared" si="53"/>
        <v/>
      </c>
      <c r="Y285" s="5" t="str">
        <f t="shared" si="54"/>
        <v/>
      </c>
      <c r="Z285" s="7"/>
      <c r="AC285" s="5" t="str">
        <f t="shared" si="55"/>
        <v>＠</v>
      </c>
      <c r="AD285" s="5">
        <f>IF(AC285="＠",0,IF(COUNTIF($AC$10:AC285,AC285)&gt;=2,0,1))</f>
        <v>0</v>
      </c>
      <c r="AE285" s="5" t="str">
        <f t="shared" si="56"/>
        <v>＠</v>
      </c>
      <c r="AF285" s="5">
        <f>IF(AE285="＠",0,IF(COUNTIF($AE$10:AE285,AE285)&gt;=2,0,1))</f>
        <v>0</v>
      </c>
      <c r="AG285" s="5" t="str">
        <f t="shared" si="57"/>
        <v>＠</v>
      </c>
      <c r="AH285" s="5">
        <f>IF(AG285="＠",0,IF(COUNTIF($AG$10:AG285,AG285)&gt;=2,0,1))</f>
        <v>0</v>
      </c>
      <c r="AI285" s="5" t="str">
        <f t="shared" si="58"/>
        <v>＠</v>
      </c>
      <c r="AJ285" s="5">
        <f>IF(AI285="＠",0,IF(COUNTIF($AI$10:AI285,AI285)&gt;=2,0,1))</f>
        <v>0</v>
      </c>
      <c r="AK285" s="11"/>
    </row>
    <row r="286" spans="1:37" ht="21.95" customHeight="1">
      <c r="A286" s="3">
        <f t="shared" si="59"/>
        <v>1</v>
      </c>
      <c r="B286" s="3">
        <f t="shared" si="48"/>
        <v>0</v>
      </c>
      <c r="C286" s="118">
        <v>277</v>
      </c>
      <c r="D286" s="111"/>
      <c r="E286" s="112"/>
      <c r="F286" s="113"/>
      <c r="G286" s="115"/>
      <c r="H286" s="115"/>
      <c r="I286" s="111"/>
      <c r="J286" s="116"/>
      <c r="K286" s="111"/>
      <c r="L286" s="114"/>
      <c r="M286" s="111"/>
      <c r="N286" s="114"/>
      <c r="O286" s="115"/>
      <c r="P286" s="115"/>
      <c r="Q286" s="7"/>
      <c r="R286" s="5" t="str">
        <f t="shared" si="49"/>
        <v/>
      </c>
      <c r="S286" s="5" t="str">
        <f t="shared" si="50"/>
        <v/>
      </c>
      <c r="T286" s="7"/>
      <c r="U286" s="5" t="str">
        <f t="shared" si="51"/>
        <v>0</v>
      </c>
      <c r="V286" s="7"/>
      <c r="W286" s="5" t="str">
        <f t="shared" si="52"/>
        <v/>
      </c>
      <c r="X286" s="5" t="str">
        <f t="shared" si="53"/>
        <v/>
      </c>
      <c r="Y286" s="5" t="str">
        <f t="shared" si="54"/>
        <v/>
      </c>
      <c r="Z286" s="7"/>
      <c r="AC286" s="5" t="str">
        <f t="shared" si="55"/>
        <v>＠</v>
      </c>
      <c r="AD286" s="5">
        <f>IF(AC286="＠",0,IF(COUNTIF($AC$10:AC286,AC286)&gt;=2,0,1))</f>
        <v>0</v>
      </c>
      <c r="AE286" s="5" t="str">
        <f t="shared" si="56"/>
        <v>＠</v>
      </c>
      <c r="AF286" s="5">
        <f>IF(AE286="＠",0,IF(COUNTIF($AE$10:AE286,AE286)&gt;=2,0,1))</f>
        <v>0</v>
      </c>
      <c r="AG286" s="5" t="str">
        <f t="shared" si="57"/>
        <v>＠</v>
      </c>
      <c r="AH286" s="5">
        <f>IF(AG286="＠",0,IF(COUNTIF($AG$10:AG286,AG286)&gt;=2,0,1))</f>
        <v>0</v>
      </c>
      <c r="AI286" s="5" t="str">
        <f t="shared" si="58"/>
        <v>＠</v>
      </c>
      <c r="AJ286" s="5">
        <f>IF(AI286="＠",0,IF(COUNTIF($AI$10:AI286,AI286)&gt;=2,0,1))</f>
        <v>0</v>
      </c>
      <c r="AK286" s="11"/>
    </row>
    <row r="287" spans="1:37" ht="21.95" customHeight="1">
      <c r="A287" s="3">
        <f t="shared" si="59"/>
        <v>1</v>
      </c>
      <c r="B287" s="3">
        <f t="shared" si="48"/>
        <v>0</v>
      </c>
      <c r="C287" s="118">
        <v>278</v>
      </c>
      <c r="D287" s="111"/>
      <c r="E287" s="112"/>
      <c r="F287" s="113"/>
      <c r="G287" s="115"/>
      <c r="H287" s="115"/>
      <c r="I287" s="111"/>
      <c r="J287" s="116"/>
      <c r="K287" s="111"/>
      <c r="L287" s="114"/>
      <c r="M287" s="111"/>
      <c r="N287" s="114"/>
      <c r="O287" s="115"/>
      <c r="P287" s="115"/>
      <c r="Q287" s="7"/>
      <c r="R287" s="5" t="str">
        <f t="shared" si="49"/>
        <v/>
      </c>
      <c r="S287" s="5" t="str">
        <f t="shared" si="50"/>
        <v/>
      </c>
      <c r="T287" s="7"/>
      <c r="U287" s="5" t="str">
        <f t="shared" si="51"/>
        <v>0</v>
      </c>
      <c r="V287" s="7"/>
      <c r="W287" s="5" t="str">
        <f t="shared" si="52"/>
        <v/>
      </c>
      <c r="X287" s="5" t="str">
        <f t="shared" si="53"/>
        <v/>
      </c>
      <c r="Y287" s="5" t="str">
        <f t="shared" si="54"/>
        <v/>
      </c>
      <c r="Z287" s="7"/>
      <c r="AC287" s="5" t="str">
        <f t="shared" si="55"/>
        <v>＠</v>
      </c>
      <c r="AD287" s="5">
        <f>IF(AC287="＠",0,IF(COUNTIF($AC$10:AC287,AC287)&gt;=2,0,1))</f>
        <v>0</v>
      </c>
      <c r="AE287" s="5" t="str">
        <f t="shared" si="56"/>
        <v>＠</v>
      </c>
      <c r="AF287" s="5">
        <f>IF(AE287="＠",0,IF(COUNTIF($AE$10:AE287,AE287)&gt;=2,0,1))</f>
        <v>0</v>
      </c>
      <c r="AG287" s="5" t="str">
        <f t="shared" si="57"/>
        <v>＠</v>
      </c>
      <c r="AH287" s="5">
        <f>IF(AG287="＠",0,IF(COUNTIF($AG$10:AG287,AG287)&gt;=2,0,1))</f>
        <v>0</v>
      </c>
      <c r="AI287" s="5" t="str">
        <f t="shared" si="58"/>
        <v>＠</v>
      </c>
      <c r="AJ287" s="5">
        <f>IF(AI287="＠",0,IF(COUNTIF($AI$10:AI287,AI287)&gt;=2,0,1))</f>
        <v>0</v>
      </c>
      <c r="AK287" s="11"/>
    </row>
    <row r="288" spans="1:37" ht="21.95" customHeight="1">
      <c r="A288" s="3">
        <f t="shared" si="59"/>
        <v>1</v>
      </c>
      <c r="B288" s="3">
        <f t="shared" si="48"/>
        <v>0</v>
      </c>
      <c r="C288" s="118">
        <v>279</v>
      </c>
      <c r="D288" s="111"/>
      <c r="E288" s="112"/>
      <c r="F288" s="113"/>
      <c r="G288" s="115"/>
      <c r="H288" s="115"/>
      <c r="I288" s="111"/>
      <c r="J288" s="116"/>
      <c r="K288" s="111"/>
      <c r="L288" s="114"/>
      <c r="M288" s="111"/>
      <c r="N288" s="114"/>
      <c r="O288" s="115"/>
      <c r="P288" s="115"/>
      <c r="Q288" s="7"/>
      <c r="R288" s="5" t="str">
        <f t="shared" si="49"/>
        <v/>
      </c>
      <c r="S288" s="5" t="str">
        <f t="shared" si="50"/>
        <v/>
      </c>
      <c r="T288" s="7"/>
      <c r="U288" s="5" t="str">
        <f t="shared" si="51"/>
        <v>0</v>
      </c>
      <c r="V288" s="7"/>
      <c r="W288" s="5" t="str">
        <f t="shared" si="52"/>
        <v/>
      </c>
      <c r="X288" s="5" t="str">
        <f t="shared" si="53"/>
        <v/>
      </c>
      <c r="Y288" s="5" t="str">
        <f t="shared" si="54"/>
        <v/>
      </c>
      <c r="Z288" s="7"/>
      <c r="AC288" s="5" t="str">
        <f t="shared" si="55"/>
        <v>＠</v>
      </c>
      <c r="AD288" s="5">
        <f>IF(AC288="＠",0,IF(COUNTIF($AC$10:AC288,AC288)&gt;=2,0,1))</f>
        <v>0</v>
      </c>
      <c r="AE288" s="5" t="str">
        <f t="shared" si="56"/>
        <v>＠</v>
      </c>
      <c r="AF288" s="5">
        <f>IF(AE288="＠",0,IF(COUNTIF($AE$10:AE288,AE288)&gt;=2,0,1))</f>
        <v>0</v>
      </c>
      <c r="AG288" s="5" t="str">
        <f t="shared" si="57"/>
        <v>＠</v>
      </c>
      <c r="AH288" s="5">
        <f>IF(AG288="＠",0,IF(COUNTIF($AG$10:AG288,AG288)&gt;=2,0,1))</f>
        <v>0</v>
      </c>
      <c r="AI288" s="5" t="str">
        <f t="shared" si="58"/>
        <v>＠</v>
      </c>
      <c r="AJ288" s="5">
        <f>IF(AI288="＠",0,IF(COUNTIF($AI$10:AI288,AI288)&gt;=2,0,1))</f>
        <v>0</v>
      </c>
      <c r="AK288" s="11"/>
    </row>
    <row r="289" spans="1:37" ht="21.95" customHeight="1">
      <c r="A289" s="3">
        <f t="shared" si="59"/>
        <v>1</v>
      </c>
      <c r="B289" s="3">
        <f t="shared" si="48"/>
        <v>0</v>
      </c>
      <c r="C289" s="118">
        <v>280</v>
      </c>
      <c r="D289" s="111"/>
      <c r="E289" s="112"/>
      <c r="F289" s="113"/>
      <c r="G289" s="115"/>
      <c r="H289" s="115"/>
      <c r="I289" s="111"/>
      <c r="J289" s="116"/>
      <c r="K289" s="111"/>
      <c r="L289" s="114"/>
      <c r="M289" s="111"/>
      <c r="N289" s="114"/>
      <c r="O289" s="115"/>
      <c r="P289" s="115"/>
      <c r="Q289" s="7"/>
      <c r="R289" s="5" t="str">
        <f t="shared" si="49"/>
        <v/>
      </c>
      <c r="S289" s="5" t="str">
        <f t="shared" si="50"/>
        <v/>
      </c>
      <c r="T289" s="7"/>
      <c r="U289" s="5" t="str">
        <f t="shared" si="51"/>
        <v>0</v>
      </c>
      <c r="V289" s="7"/>
      <c r="W289" s="5" t="str">
        <f t="shared" si="52"/>
        <v/>
      </c>
      <c r="X289" s="5" t="str">
        <f t="shared" si="53"/>
        <v/>
      </c>
      <c r="Y289" s="5" t="str">
        <f t="shared" si="54"/>
        <v/>
      </c>
      <c r="Z289" s="7"/>
      <c r="AC289" s="5" t="str">
        <f t="shared" si="55"/>
        <v>＠</v>
      </c>
      <c r="AD289" s="5">
        <f>IF(AC289="＠",0,IF(COUNTIF($AC$10:AC289,AC289)&gt;=2,0,1))</f>
        <v>0</v>
      </c>
      <c r="AE289" s="5" t="str">
        <f t="shared" si="56"/>
        <v>＠</v>
      </c>
      <c r="AF289" s="5">
        <f>IF(AE289="＠",0,IF(COUNTIF($AE$10:AE289,AE289)&gt;=2,0,1))</f>
        <v>0</v>
      </c>
      <c r="AG289" s="5" t="str">
        <f t="shared" si="57"/>
        <v>＠</v>
      </c>
      <c r="AH289" s="5">
        <f>IF(AG289="＠",0,IF(COUNTIF($AG$10:AG289,AG289)&gt;=2,0,1))</f>
        <v>0</v>
      </c>
      <c r="AI289" s="5" t="str">
        <f t="shared" si="58"/>
        <v>＠</v>
      </c>
      <c r="AJ289" s="5">
        <f>IF(AI289="＠",0,IF(COUNTIF($AI$10:AI289,AI289)&gt;=2,0,1))</f>
        <v>0</v>
      </c>
      <c r="AK289" s="11"/>
    </row>
    <row r="290" spans="1:37" ht="21.95" customHeight="1">
      <c r="A290" s="3">
        <f t="shared" si="59"/>
        <v>1</v>
      </c>
      <c r="B290" s="3">
        <f t="shared" si="48"/>
        <v>0</v>
      </c>
      <c r="C290" s="118">
        <v>281</v>
      </c>
      <c r="D290" s="111"/>
      <c r="E290" s="112"/>
      <c r="F290" s="113"/>
      <c r="G290" s="115"/>
      <c r="H290" s="115"/>
      <c r="I290" s="111"/>
      <c r="J290" s="116"/>
      <c r="K290" s="111"/>
      <c r="L290" s="114"/>
      <c r="M290" s="111"/>
      <c r="N290" s="114"/>
      <c r="O290" s="115"/>
      <c r="P290" s="115"/>
      <c r="Q290" s="7"/>
      <c r="R290" s="5" t="str">
        <f t="shared" si="49"/>
        <v/>
      </c>
      <c r="S290" s="5" t="str">
        <f t="shared" si="50"/>
        <v/>
      </c>
      <c r="T290" s="7"/>
      <c r="U290" s="5" t="str">
        <f t="shared" si="51"/>
        <v>0</v>
      </c>
      <c r="V290" s="7"/>
      <c r="W290" s="5" t="str">
        <f t="shared" si="52"/>
        <v/>
      </c>
      <c r="X290" s="5" t="str">
        <f t="shared" si="53"/>
        <v/>
      </c>
      <c r="Y290" s="5" t="str">
        <f t="shared" si="54"/>
        <v/>
      </c>
      <c r="Z290" s="7"/>
      <c r="AC290" s="5" t="str">
        <f t="shared" si="55"/>
        <v>＠</v>
      </c>
      <c r="AD290" s="5">
        <f>IF(AC290="＠",0,IF(COUNTIF($AC$10:AC290,AC290)&gt;=2,0,1))</f>
        <v>0</v>
      </c>
      <c r="AE290" s="5" t="str">
        <f t="shared" si="56"/>
        <v>＠</v>
      </c>
      <c r="AF290" s="5">
        <f>IF(AE290="＠",0,IF(COUNTIF($AE$10:AE290,AE290)&gt;=2,0,1))</f>
        <v>0</v>
      </c>
      <c r="AG290" s="5" t="str">
        <f t="shared" si="57"/>
        <v>＠</v>
      </c>
      <c r="AH290" s="5">
        <f>IF(AG290="＠",0,IF(COUNTIF($AG$10:AG290,AG290)&gt;=2,0,1))</f>
        <v>0</v>
      </c>
      <c r="AI290" s="5" t="str">
        <f t="shared" si="58"/>
        <v>＠</v>
      </c>
      <c r="AJ290" s="5">
        <f>IF(AI290="＠",0,IF(COUNTIF($AI$10:AI290,AI290)&gt;=2,0,1))</f>
        <v>0</v>
      </c>
      <c r="AK290" s="11"/>
    </row>
    <row r="291" spans="1:37" ht="21.95" customHeight="1">
      <c r="A291" s="3">
        <f t="shared" si="59"/>
        <v>1</v>
      </c>
      <c r="B291" s="3">
        <f t="shared" si="48"/>
        <v>0</v>
      </c>
      <c r="C291" s="118">
        <v>282</v>
      </c>
      <c r="D291" s="111"/>
      <c r="E291" s="112"/>
      <c r="F291" s="113"/>
      <c r="G291" s="115"/>
      <c r="H291" s="115"/>
      <c r="I291" s="111"/>
      <c r="J291" s="116"/>
      <c r="K291" s="111"/>
      <c r="L291" s="114"/>
      <c r="M291" s="111"/>
      <c r="N291" s="114"/>
      <c r="O291" s="115"/>
      <c r="P291" s="115"/>
      <c r="Q291" s="7"/>
      <c r="R291" s="5" t="str">
        <f t="shared" si="49"/>
        <v/>
      </c>
      <c r="S291" s="5" t="str">
        <f t="shared" si="50"/>
        <v/>
      </c>
      <c r="T291" s="7"/>
      <c r="U291" s="5" t="str">
        <f t="shared" si="51"/>
        <v>0</v>
      </c>
      <c r="V291" s="7"/>
      <c r="W291" s="5" t="str">
        <f t="shared" si="52"/>
        <v/>
      </c>
      <c r="X291" s="5" t="str">
        <f t="shared" si="53"/>
        <v/>
      </c>
      <c r="Y291" s="5" t="str">
        <f t="shared" si="54"/>
        <v/>
      </c>
      <c r="Z291" s="7"/>
      <c r="AC291" s="5" t="str">
        <f t="shared" si="55"/>
        <v>＠</v>
      </c>
      <c r="AD291" s="5">
        <f>IF(AC291="＠",0,IF(COUNTIF($AC$10:AC291,AC291)&gt;=2,0,1))</f>
        <v>0</v>
      </c>
      <c r="AE291" s="5" t="str">
        <f t="shared" si="56"/>
        <v>＠</v>
      </c>
      <c r="AF291" s="5">
        <f>IF(AE291="＠",0,IF(COUNTIF($AE$10:AE291,AE291)&gt;=2,0,1))</f>
        <v>0</v>
      </c>
      <c r="AG291" s="5" t="str">
        <f t="shared" si="57"/>
        <v>＠</v>
      </c>
      <c r="AH291" s="5">
        <f>IF(AG291="＠",0,IF(COUNTIF($AG$10:AG291,AG291)&gt;=2,0,1))</f>
        <v>0</v>
      </c>
      <c r="AI291" s="5" t="str">
        <f t="shared" si="58"/>
        <v>＠</v>
      </c>
      <c r="AJ291" s="5">
        <f>IF(AI291="＠",0,IF(COUNTIF($AI$10:AI291,AI291)&gt;=2,0,1))</f>
        <v>0</v>
      </c>
      <c r="AK291" s="11"/>
    </row>
    <row r="292" spans="1:37" ht="21.95" customHeight="1">
      <c r="A292" s="3">
        <f t="shared" si="59"/>
        <v>1</v>
      </c>
      <c r="B292" s="3">
        <f t="shared" si="48"/>
        <v>0</v>
      </c>
      <c r="C292" s="118">
        <v>283</v>
      </c>
      <c r="D292" s="111"/>
      <c r="E292" s="112"/>
      <c r="F292" s="113"/>
      <c r="G292" s="115"/>
      <c r="H292" s="115"/>
      <c r="I292" s="111"/>
      <c r="J292" s="116"/>
      <c r="K292" s="111"/>
      <c r="L292" s="114"/>
      <c r="M292" s="111"/>
      <c r="N292" s="114"/>
      <c r="O292" s="115"/>
      <c r="P292" s="115"/>
      <c r="Q292" s="7"/>
      <c r="R292" s="5" t="str">
        <f t="shared" si="49"/>
        <v/>
      </c>
      <c r="S292" s="5" t="str">
        <f t="shared" si="50"/>
        <v/>
      </c>
      <c r="T292" s="7"/>
      <c r="U292" s="5" t="str">
        <f t="shared" si="51"/>
        <v>0</v>
      </c>
      <c r="V292" s="7"/>
      <c r="W292" s="5" t="str">
        <f t="shared" si="52"/>
        <v/>
      </c>
      <c r="X292" s="5" t="str">
        <f t="shared" si="53"/>
        <v/>
      </c>
      <c r="Y292" s="5" t="str">
        <f t="shared" si="54"/>
        <v/>
      </c>
      <c r="Z292" s="7"/>
      <c r="AC292" s="5" t="str">
        <f t="shared" si="55"/>
        <v>＠</v>
      </c>
      <c r="AD292" s="5">
        <f>IF(AC292="＠",0,IF(COUNTIF($AC$10:AC292,AC292)&gt;=2,0,1))</f>
        <v>0</v>
      </c>
      <c r="AE292" s="5" t="str">
        <f t="shared" si="56"/>
        <v>＠</v>
      </c>
      <c r="AF292" s="5">
        <f>IF(AE292="＠",0,IF(COUNTIF($AE$10:AE292,AE292)&gt;=2,0,1))</f>
        <v>0</v>
      </c>
      <c r="AG292" s="5" t="str">
        <f t="shared" si="57"/>
        <v>＠</v>
      </c>
      <c r="AH292" s="5">
        <f>IF(AG292="＠",0,IF(COUNTIF($AG$10:AG292,AG292)&gt;=2,0,1))</f>
        <v>0</v>
      </c>
      <c r="AI292" s="5" t="str">
        <f t="shared" si="58"/>
        <v>＠</v>
      </c>
      <c r="AJ292" s="5">
        <f>IF(AI292="＠",0,IF(COUNTIF($AI$10:AI292,AI292)&gt;=2,0,1))</f>
        <v>0</v>
      </c>
      <c r="AK292" s="11"/>
    </row>
    <row r="293" spans="1:37" ht="21.95" customHeight="1">
      <c r="A293" s="3">
        <f t="shared" si="59"/>
        <v>1</v>
      </c>
      <c r="B293" s="3">
        <f t="shared" si="48"/>
        <v>0</v>
      </c>
      <c r="C293" s="118">
        <v>284</v>
      </c>
      <c r="D293" s="111"/>
      <c r="E293" s="112"/>
      <c r="F293" s="113"/>
      <c r="G293" s="115"/>
      <c r="H293" s="115"/>
      <c r="I293" s="111"/>
      <c r="J293" s="116"/>
      <c r="K293" s="111"/>
      <c r="L293" s="114"/>
      <c r="M293" s="111"/>
      <c r="N293" s="114"/>
      <c r="O293" s="115"/>
      <c r="P293" s="115"/>
      <c r="Q293" s="7"/>
      <c r="R293" s="5" t="str">
        <f t="shared" si="49"/>
        <v/>
      </c>
      <c r="S293" s="5" t="str">
        <f t="shared" si="50"/>
        <v/>
      </c>
      <c r="T293" s="7"/>
      <c r="U293" s="5" t="str">
        <f t="shared" si="51"/>
        <v>0</v>
      </c>
      <c r="V293" s="7"/>
      <c r="W293" s="5" t="str">
        <f t="shared" si="52"/>
        <v/>
      </c>
      <c r="X293" s="5" t="str">
        <f t="shared" si="53"/>
        <v/>
      </c>
      <c r="Y293" s="5" t="str">
        <f t="shared" si="54"/>
        <v/>
      </c>
      <c r="Z293" s="7"/>
      <c r="AC293" s="5" t="str">
        <f t="shared" si="55"/>
        <v>＠</v>
      </c>
      <c r="AD293" s="5">
        <f>IF(AC293="＠",0,IF(COUNTIF($AC$10:AC293,AC293)&gt;=2,0,1))</f>
        <v>0</v>
      </c>
      <c r="AE293" s="5" t="str">
        <f t="shared" si="56"/>
        <v>＠</v>
      </c>
      <c r="AF293" s="5">
        <f>IF(AE293="＠",0,IF(COUNTIF($AE$10:AE293,AE293)&gt;=2,0,1))</f>
        <v>0</v>
      </c>
      <c r="AG293" s="5" t="str">
        <f t="shared" si="57"/>
        <v>＠</v>
      </c>
      <c r="AH293" s="5">
        <f>IF(AG293="＠",0,IF(COUNTIF($AG$10:AG293,AG293)&gt;=2,0,1))</f>
        <v>0</v>
      </c>
      <c r="AI293" s="5" t="str">
        <f t="shared" si="58"/>
        <v>＠</v>
      </c>
      <c r="AJ293" s="5">
        <f>IF(AI293="＠",0,IF(COUNTIF($AI$10:AI293,AI293)&gt;=2,0,1))</f>
        <v>0</v>
      </c>
      <c r="AK293" s="11"/>
    </row>
    <row r="294" spans="1:37" ht="21.95" customHeight="1">
      <c r="A294" s="3">
        <f t="shared" si="59"/>
        <v>1</v>
      </c>
      <c r="B294" s="3">
        <f t="shared" si="48"/>
        <v>0</v>
      </c>
      <c r="C294" s="118">
        <v>285</v>
      </c>
      <c r="D294" s="111"/>
      <c r="E294" s="112"/>
      <c r="F294" s="113"/>
      <c r="G294" s="115"/>
      <c r="H294" s="115"/>
      <c r="I294" s="111"/>
      <c r="J294" s="116"/>
      <c r="K294" s="111"/>
      <c r="L294" s="114"/>
      <c r="M294" s="111"/>
      <c r="N294" s="114"/>
      <c r="O294" s="115"/>
      <c r="P294" s="115"/>
      <c r="Q294" s="7"/>
      <c r="R294" s="5" t="str">
        <f t="shared" si="49"/>
        <v/>
      </c>
      <c r="S294" s="5" t="str">
        <f t="shared" si="50"/>
        <v/>
      </c>
      <c r="T294" s="7"/>
      <c r="U294" s="5" t="str">
        <f t="shared" si="51"/>
        <v>0</v>
      </c>
      <c r="V294" s="7"/>
      <c r="W294" s="5" t="str">
        <f t="shared" si="52"/>
        <v/>
      </c>
      <c r="X294" s="5" t="str">
        <f t="shared" si="53"/>
        <v/>
      </c>
      <c r="Y294" s="5" t="str">
        <f t="shared" si="54"/>
        <v/>
      </c>
      <c r="Z294" s="7"/>
      <c r="AC294" s="5" t="str">
        <f t="shared" si="55"/>
        <v>＠</v>
      </c>
      <c r="AD294" s="5">
        <f>IF(AC294="＠",0,IF(COUNTIF($AC$10:AC294,AC294)&gt;=2,0,1))</f>
        <v>0</v>
      </c>
      <c r="AE294" s="5" t="str">
        <f t="shared" si="56"/>
        <v>＠</v>
      </c>
      <c r="AF294" s="5">
        <f>IF(AE294="＠",0,IF(COUNTIF($AE$10:AE294,AE294)&gt;=2,0,1))</f>
        <v>0</v>
      </c>
      <c r="AG294" s="5" t="str">
        <f t="shared" si="57"/>
        <v>＠</v>
      </c>
      <c r="AH294" s="5">
        <f>IF(AG294="＠",0,IF(COUNTIF($AG$10:AG294,AG294)&gt;=2,0,1))</f>
        <v>0</v>
      </c>
      <c r="AI294" s="5" t="str">
        <f t="shared" si="58"/>
        <v>＠</v>
      </c>
      <c r="AJ294" s="5">
        <f>IF(AI294="＠",0,IF(COUNTIF($AI$10:AI294,AI294)&gt;=2,0,1))</f>
        <v>0</v>
      </c>
      <c r="AK294" s="11"/>
    </row>
    <row r="295" spans="1:37" ht="21.95" customHeight="1">
      <c r="A295" s="3">
        <f t="shared" si="59"/>
        <v>1</v>
      </c>
      <c r="B295" s="3">
        <f t="shared" si="48"/>
        <v>0</v>
      </c>
      <c r="C295" s="118">
        <v>286</v>
      </c>
      <c r="D295" s="111"/>
      <c r="E295" s="112"/>
      <c r="F295" s="113"/>
      <c r="G295" s="115"/>
      <c r="H295" s="115"/>
      <c r="I295" s="111"/>
      <c r="J295" s="116"/>
      <c r="K295" s="111"/>
      <c r="L295" s="114"/>
      <c r="M295" s="111"/>
      <c r="N295" s="114"/>
      <c r="O295" s="115"/>
      <c r="P295" s="115"/>
      <c r="Q295" s="7"/>
      <c r="R295" s="5" t="str">
        <f t="shared" si="49"/>
        <v/>
      </c>
      <c r="S295" s="5" t="str">
        <f t="shared" si="50"/>
        <v/>
      </c>
      <c r="T295" s="7"/>
      <c r="U295" s="5" t="str">
        <f t="shared" si="51"/>
        <v>0</v>
      </c>
      <c r="V295" s="7"/>
      <c r="W295" s="5" t="str">
        <f t="shared" si="52"/>
        <v/>
      </c>
      <c r="X295" s="5" t="str">
        <f t="shared" si="53"/>
        <v/>
      </c>
      <c r="Y295" s="5" t="str">
        <f t="shared" si="54"/>
        <v/>
      </c>
      <c r="Z295" s="7"/>
      <c r="AC295" s="5" t="str">
        <f t="shared" si="55"/>
        <v>＠</v>
      </c>
      <c r="AD295" s="5">
        <f>IF(AC295="＠",0,IF(COUNTIF($AC$10:AC295,AC295)&gt;=2,0,1))</f>
        <v>0</v>
      </c>
      <c r="AE295" s="5" t="str">
        <f t="shared" si="56"/>
        <v>＠</v>
      </c>
      <c r="AF295" s="5">
        <f>IF(AE295="＠",0,IF(COUNTIF($AE$10:AE295,AE295)&gt;=2,0,1))</f>
        <v>0</v>
      </c>
      <c r="AG295" s="5" t="str">
        <f t="shared" si="57"/>
        <v>＠</v>
      </c>
      <c r="AH295" s="5">
        <f>IF(AG295="＠",0,IF(COUNTIF($AG$10:AG295,AG295)&gt;=2,0,1))</f>
        <v>0</v>
      </c>
      <c r="AI295" s="5" t="str">
        <f t="shared" si="58"/>
        <v>＠</v>
      </c>
      <c r="AJ295" s="5">
        <f>IF(AI295="＠",0,IF(COUNTIF($AI$10:AI295,AI295)&gt;=2,0,1))</f>
        <v>0</v>
      </c>
      <c r="AK295" s="11"/>
    </row>
    <row r="296" spans="1:37" ht="21.95" customHeight="1">
      <c r="A296" s="3">
        <f t="shared" si="59"/>
        <v>1</v>
      </c>
      <c r="B296" s="3">
        <f t="shared" si="48"/>
        <v>0</v>
      </c>
      <c r="C296" s="118">
        <v>287</v>
      </c>
      <c r="D296" s="111"/>
      <c r="E296" s="112"/>
      <c r="F296" s="113"/>
      <c r="G296" s="115"/>
      <c r="H296" s="115"/>
      <c r="I296" s="111"/>
      <c r="J296" s="116"/>
      <c r="K296" s="111"/>
      <c r="L296" s="114"/>
      <c r="M296" s="111"/>
      <c r="N296" s="114"/>
      <c r="O296" s="115"/>
      <c r="P296" s="115"/>
      <c r="Q296" s="7"/>
      <c r="R296" s="5" t="str">
        <f t="shared" si="49"/>
        <v/>
      </c>
      <c r="S296" s="5" t="str">
        <f t="shared" si="50"/>
        <v/>
      </c>
      <c r="T296" s="7"/>
      <c r="U296" s="5" t="str">
        <f t="shared" si="51"/>
        <v>0</v>
      </c>
      <c r="V296" s="7"/>
      <c r="W296" s="5" t="str">
        <f t="shared" si="52"/>
        <v/>
      </c>
      <c r="X296" s="5" t="str">
        <f t="shared" si="53"/>
        <v/>
      </c>
      <c r="Y296" s="5" t="str">
        <f t="shared" si="54"/>
        <v/>
      </c>
      <c r="Z296" s="7"/>
      <c r="AC296" s="5" t="str">
        <f t="shared" si="55"/>
        <v>＠</v>
      </c>
      <c r="AD296" s="5">
        <f>IF(AC296="＠",0,IF(COUNTIF($AC$10:AC296,AC296)&gt;=2,0,1))</f>
        <v>0</v>
      </c>
      <c r="AE296" s="5" t="str">
        <f t="shared" si="56"/>
        <v>＠</v>
      </c>
      <c r="AF296" s="5">
        <f>IF(AE296="＠",0,IF(COUNTIF($AE$10:AE296,AE296)&gt;=2,0,1))</f>
        <v>0</v>
      </c>
      <c r="AG296" s="5" t="str">
        <f t="shared" si="57"/>
        <v>＠</v>
      </c>
      <c r="AH296" s="5">
        <f>IF(AG296="＠",0,IF(COUNTIF($AG$10:AG296,AG296)&gt;=2,0,1))</f>
        <v>0</v>
      </c>
      <c r="AI296" s="5" t="str">
        <f t="shared" si="58"/>
        <v>＠</v>
      </c>
      <c r="AJ296" s="5">
        <f>IF(AI296="＠",0,IF(COUNTIF($AI$10:AI296,AI296)&gt;=2,0,1))</f>
        <v>0</v>
      </c>
      <c r="AK296" s="11"/>
    </row>
    <row r="297" spans="1:37" ht="21.95" customHeight="1">
      <c r="A297" s="3">
        <f t="shared" si="59"/>
        <v>1</v>
      </c>
      <c r="B297" s="3">
        <f t="shared" si="48"/>
        <v>0</v>
      </c>
      <c r="C297" s="118">
        <v>288</v>
      </c>
      <c r="D297" s="111"/>
      <c r="E297" s="112"/>
      <c r="F297" s="113"/>
      <c r="G297" s="115"/>
      <c r="H297" s="115"/>
      <c r="I297" s="111"/>
      <c r="J297" s="116"/>
      <c r="K297" s="111"/>
      <c r="L297" s="114"/>
      <c r="M297" s="111"/>
      <c r="N297" s="114"/>
      <c r="O297" s="115"/>
      <c r="P297" s="115"/>
      <c r="Q297" s="7"/>
      <c r="R297" s="5" t="str">
        <f t="shared" si="49"/>
        <v/>
      </c>
      <c r="S297" s="5" t="str">
        <f t="shared" si="50"/>
        <v/>
      </c>
      <c r="T297" s="7"/>
      <c r="U297" s="5" t="str">
        <f t="shared" si="51"/>
        <v>0</v>
      </c>
      <c r="V297" s="7"/>
      <c r="W297" s="5" t="str">
        <f t="shared" si="52"/>
        <v/>
      </c>
      <c r="X297" s="5" t="str">
        <f t="shared" si="53"/>
        <v/>
      </c>
      <c r="Y297" s="5" t="str">
        <f t="shared" si="54"/>
        <v/>
      </c>
      <c r="Z297" s="7"/>
      <c r="AC297" s="5" t="str">
        <f t="shared" si="55"/>
        <v>＠</v>
      </c>
      <c r="AD297" s="5">
        <f>IF(AC297="＠",0,IF(COUNTIF($AC$10:AC297,AC297)&gt;=2,0,1))</f>
        <v>0</v>
      </c>
      <c r="AE297" s="5" t="str">
        <f t="shared" si="56"/>
        <v>＠</v>
      </c>
      <c r="AF297" s="5">
        <f>IF(AE297="＠",0,IF(COUNTIF($AE$10:AE297,AE297)&gt;=2,0,1))</f>
        <v>0</v>
      </c>
      <c r="AG297" s="5" t="str">
        <f t="shared" si="57"/>
        <v>＠</v>
      </c>
      <c r="AH297" s="5">
        <f>IF(AG297="＠",0,IF(COUNTIF($AG$10:AG297,AG297)&gt;=2,0,1))</f>
        <v>0</v>
      </c>
      <c r="AI297" s="5" t="str">
        <f t="shared" si="58"/>
        <v>＠</v>
      </c>
      <c r="AJ297" s="5">
        <f>IF(AI297="＠",0,IF(COUNTIF($AI$10:AI297,AI297)&gt;=2,0,1))</f>
        <v>0</v>
      </c>
      <c r="AK297" s="11"/>
    </row>
    <row r="298" spans="1:37" ht="21.95" customHeight="1">
      <c r="A298" s="3">
        <f t="shared" si="59"/>
        <v>1</v>
      </c>
      <c r="B298" s="3">
        <f t="shared" si="48"/>
        <v>0</v>
      </c>
      <c r="C298" s="118">
        <v>289</v>
      </c>
      <c r="D298" s="111"/>
      <c r="E298" s="112"/>
      <c r="F298" s="113"/>
      <c r="G298" s="115"/>
      <c r="H298" s="115"/>
      <c r="I298" s="111"/>
      <c r="J298" s="116"/>
      <c r="K298" s="111"/>
      <c r="L298" s="114"/>
      <c r="M298" s="111"/>
      <c r="N298" s="114"/>
      <c r="O298" s="115"/>
      <c r="P298" s="115"/>
      <c r="Q298" s="7"/>
      <c r="R298" s="5" t="str">
        <f t="shared" si="49"/>
        <v/>
      </c>
      <c r="S298" s="5" t="str">
        <f t="shared" si="50"/>
        <v/>
      </c>
      <c r="T298" s="7"/>
      <c r="U298" s="5" t="str">
        <f t="shared" si="51"/>
        <v>0</v>
      </c>
      <c r="V298" s="7"/>
      <c r="W298" s="5" t="str">
        <f t="shared" si="52"/>
        <v/>
      </c>
      <c r="X298" s="5" t="str">
        <f t="shared" si="53"/>
        <v/>
      </c>
      <c r="Y298" s="5" t="str">
        <f t="shared" si="54"/>
        <v/>
      </c>
      <c r="Z298" s="7"/>
      <c r="AC298" s="5" t="str">
        <f t="shared" si="55"/>
        <v>＠</v>
      </c>
      <c r="AD298" s="5">
        <f>IF(AC298="＠",0,IF(COUNTIF($AC$10:AC298,AC298)&gt;=2,0,1))</f>
        <v>0</v>
      </c>
      <c r="AE298" s="5" t="str">
        <f t="shared" si="56"/>
        <v>＠</v>
      </c>
      <c r="AF298" s="5">
        <f>IF(AE298="＠",0,IF(COUNTIF($AE$10:AE298,AE298)&gt;=2,0,1))</f>
        <v>0</v>
      </c>
      <c r="AG298" s="5" t="str">
        <f t="shared" si="57"/>
        <v>＠</v>
      </c>
      <c r="AH298" s="5">
        <f>IF(AG298="＠",0,IF(COUNTIF($AG$10:AG298,AG298)&gt;=2,0,1))</f>
        <v>0</v>
      </c>
      <c r="AI298" s="5" t="str">
        <f t="shared" si="58"/>
        <v>＠</v>
      </c>
      <c r="AJ298" s="5">
        <f>IF(AI298="＠",0,IF(COUNTIF($AI$10:AI298,AI298)&gt;=2,0,1))</f>
        <v>0</v>
      </c>
      <c r="AK298" s="11"/>
    </row>
    <row r="299" spans="1:37" ht="21.95" customHeight="1">
      <c r="A299" s="3">
        <f t="shared" si="59"/>
        <v>1</v>
      </c>
      <c r="B299" s="3">
        <f t="shared" si="48"/>
        <v>0</v>
      </c>
      <c r="C299" s="118">
        <v>290</v>
      </c>
      <c r="D299" s="111"/>
      <c r="E299" s="112"/>
      <c r="F299" s="113"/>
      <c r="G299" s="115"/>
      <c r="H299" s="115"/>
      <c r="I299" s="111"/>
      <c r="J299" s="116"/>
      <c r="K299" s="111"/>
      <c r="L299" s="114"/>
      <c r="M299" s="111"/>
      <c r="N299" s="114"/>
      <c r="O299" s="115"/>
      <c r="P299" s="115"/>
      <c r="Q299" s="7"/>
      <c r="R299" s="5" t="str">
        <f t="shared" si="49"/>
        <v/>
      </c>
      <c r="S299" s="5" t="str">
        <f t="shared" si="50"/>
        <v/>
      </c>
      <c r="T299" s="7"/>
      <c r="U299" s="5" t="str">
        <f t="shared" si="51"/>
        <v>0</v>
      </c>
      <c r="V299" s="7"/>
      <c r="W299" s="5" t="str">
        <f t="shared" si="52"/>
        <v/>
      </c>
      <c r="X299" s="5" t="str">
        <f t="shared" si="53"/>
        <v/>
      </c>
      <c r="Y299" s="5" t="str">
        <f t="shared" si="54"/>
        <v/>
      </c>
      <c r="Z299" s="7"/>
      <c r="AC299" s="5" t="str">
        <f t="shared" si="55"/>
        <v>＠</v>
      </c>
      <c r="AD299" s="5">
        <f>IF(AC299="＠",0,IF(COUNTIF($AC$10:AC299,AC299)&gt;=2,0,1))</f>
        <v>0</v>
      </c>
      <c r="AE299" s="5" t="str">
        <f t="shared" si="56"/>
        <v>＠</v>
      </c>
      <c r="AF299" s="5">
        <f>IF(AE299="＠",0,IF(COUNTIF($AE$10:AE299,AE299)&gt;=2,0,1))</f>
        <v>0</v>
      </c>
      <c r="AG299" s="5" t="str">
        <f t="shared" si="57"/>
        <v>＠</v>
      </c>
      <c r="AH299" s="5">
        <f>IF(AG299="＠",0,IF(COUNTIF($AG$10:AG299,AG299)&gt;=2,0,1))</f>
        <v>0</v>
      </c>
      <c r="AI299" s="5" t="str">
        <f t="shared" si="58"/>
        <v>＠</v>
      </c>
      <c r="AJ299" s="5">
        <f>IF(AI299="＠",0,IF(COUNTIF($AI$10:AI299,AI299)&gt;=2,0,1))</f>
        <v>0</v>
      </c>
      <c r="AK299" s="11"/>
    </row>
    <row r="300" spans="1:37" ht="21.95" customHeight="1">
      <c r="A300" s="3">
        <f t="shared" si="59"/>
        <v>1</v>
      </c>
      <c r="B300" s="3">
        <f t="shared" si="48"/>
        <v>0</v>
      </c>
      <c r="C300" s="118">
        <v>291</v>
      </c>
      <c r="D300" s="111"/>
      <c r="E300" s="112"/>
      <c r="F300" s="113"/>
      <c r="G300" s="115"/>
      <c r="H300" s="115"/>
      <c r="I300" s="111"/>
      <c r="J300" s="116"/>
      <c r="K300" s="111"/>
      <c r="L300" s="114"/>
      <c r="M300" s="111"/>
      <c r="N300" s="114"/>
      <c r="O300" s="115"/>
      <c r="P300" s="115"/>
      <c r="Q300" s="7"/>
      <c r="R300" s="5" t="str">
        <f t="shared" si="49"/>
        <v/>
      </c>
      <c r="S300" s="5" t="str">
        <f t="shared" si="50"/>
        <v/>
      </c>
      <c r="T300" s="7"/>
      <c r="U300" s="5" t="str">
        <f t="shared" si="51"/>
        <v>0</v>
      </c>
      <c r="V300" s="7"/>
      <c r="W300" s="5" t="str">
        <f t="shared" si="52"/>
        <v/>
      </c>
      <c r="X300" s="5" t="str">
        <f t="shared" si="53"/>
        <v/>
      </c>
      <c r="Y300" s="5" t="str">
        <f t="shared" si="54"/>
        <v/>
      </c>
      <c r="Z300" s="7"/>
      <c r="AC300" s="5" t="str">
        <f t="shared" si="55"/>
        <v>＠</v>
      </c>
      <c r="AD300" s="5">
        <f>IF(AC300="＠",0,IF(COUNTIF($AC$10:AC300,AC300)&gt;=2,0,1))</f>
        <v>0</v>
      </c>
      <c r="AE300" s="5" t="str">
        <f t="shared" si="56"/>
        <v>＠</v>
      </c>
      <c r="AF300" s="5">
        <f>IF(AE300="＠",0,IF(COUNTIF($AE$10:AE300,AE300)&gt;=2,0,1))</f>
        <v>0</v>
      </c>
      <c r="AG300" s="5" t="str">
        <f t="shared" si="57"/>
        <v>＠</v>
      </c>
      <c r="AH300" s="5">
        <f>IF(AG300="＠",0,IF(COUNTIF($AG$10:AG300,AG300)&gt;=2,0,1))</f>
        <v>0</v>
      </c>
      <c r="AI300" s="5" t="str">
        <f t="shared" si="58"/>
        <v>＠</v>
      </c>
      <c r="AJ300" s="5">
        <f>IF(AI300="＠",0,IF(COUNTIF($AI$10:AI300,AI300)&gt;=2,0,1))</f>
        <v>0</v>
      </c>
      <c r="AK300" s="11"/>
    </row>
    <row r="301" spans="1:37" ht="21.95" customHeight="1">
      <c r="A301" s="3">
        <f t="shared" si="59"/>
        <v>1</v>
      </c>
      <c r="B301" s="3">
        <f t="shared" si="48"/>
        <v>0</v>
      </c>
      <c r="C301" s="118">
        <v>292</v>
      </c>
      <c r="D301" s="111"/>
      <c r="E301" s="112"/>
      <c r="F301" s="113"/>
      <c r="G301" s="115"/>
      <c r="H301" s="115"/>
      <c r="I301" s="111"/>
      <c r="J301" s="116"/>
      <c r="K301" s="111"/>
      <c r="L301" s="114"/>
      <c r="M301" s="111"/>
      <c r="N301" s="114"/>
      <c r="O301" s="115"/>
      <c r="P301" s="115"/>
      <c r="Q301" s="7"/>
      <c r="R301" s="5" t="str">
        <f t="shared" si="49"/>
        <v/>
      </c>
      <c r="S301" s="5" t="str">
        <f t="shared" si="50"/>
        <v/>
      </c>
      <c r="T301" s="7"/>
      <c r="U301" s="5" t="str">
        <f t="shared" si="51"/>
        <v>0</v>
      </c>
      <c r="V301" s="7"/>
      <c r="W301" s="5" t="str">
        <f t="shared" si="52"/>
        <v/>
      </c>
      <c r="X301" s="5" t="str">
        <f t="shared" si="53"/>
        <v/>
      </c>
      <c r="Y301" s="5" t="str">
        <f t="shared" si="54"/>
        <v/>
      </c>
      <c r="Z301" s="7"/>
      <c r="AC301" s="5" t="str">
        <f t="shared" si="55"/>
        <v>＠</v>
      </c>
      <c r="AD301" s="5">
        <f>IF(AC301="＠",0,IF(COUNTIF($AC$10:AC301,AC301)&gt;=2,0,1))</f>
        <v>0</v>
      </c>
      <c r="AE301" s="5" t="str">
        <f t="shared" si="56"/>
        <v>＠</v>
      </c>
      <c r="AF301" s="5">
        <f>IF(AE301="＠",0,IF(COUNTIF($AE$10:AE301,AE301)&gt;=2,0,1))</f>
        <v>0</v>
      </c>
      <c r="AG301" s="5" t="str">
        <f t="shared" si="57"/>
        <v>＠</v>
      </c>
      <c r="AH301" s="5">
        <f>IF(AG301="＠",0,IF(COUNTIF($AG$10:AG301,AG301)&gt;=2,0,1))</f>
        <v>0</v>
      </c>
      <c r="AI301" s="5" t="str">
        <f t="shared" si="58"/>
        <v>＠</v>
      </c>
      <c r="AJ301" s="5">
        <f>IF(AI301="＠",0,IF(COUNTIF($AI$10:AI301,AI301)&gt;=2,0,1))</f>
        <v>0</v>
      </c>
      <c r="AK301" s="11"/>
    </row>
    <row r="302" spans="1:37" ht="21.95" customHeight="1">
      <c r="A302" s="3">
        <f t="shared" si="59"/>
        <v>1</v>
      </c>
      <c r="B302" s="3">
        <f t="shared" si="48"/>
        <v>0</v>
      </c>
      <c r="C302" s="118">
        <v>293</v>
      </c>
      <c r="D302" s="111"/>
      <c r="E302" s="112"/>
      <c r="F302" s="113"/>
      <c r="G302" s="115"/>
      <c r="H302" s="115"/>
      <c r="I302" s="111"/>
      <c r="J302" s="116"/>
      <c r="K302" s="111"/>
      <c r="L302" s="114"/>
      <c r="M302" s="111"/>
      <c r="N302" s="114"/>
      <c r="O302" s="115"/>
      <c r="P302" s="115"/>
      <c r="Q302" s="7"/>
      <c r="R302" s="5" t="str">
        <f t="shared" si="49"/>
        <v/>
      </c>
      <c r="S302" s="5" t="str">
        <f t="shared" si="50"/>
        <v/>
      </c>
      <c r="T302" s="7"/>
      <c r="U302" s="5" t="str">
        <f t="shared" si="51"/>
        <v>0</v>
      </c>
      <c r="V302" s="7"/>
      <c r="W302" s="5" t="str">
        <f t="shared" si="52"/>
        <v/>
      </c>
      <c r="X302" s="5" t="str">
        <f t="shared" si="53"/>
        <v/>
      </c>
      <c r="Y302" s="5" t="str">
        <f t="shared" si="54"/>
        <v/>
      </c>
      <c r="Z302" s="7"/>
      <c r="AC302" s="5" t="str">
        <f t="shared" si="55"/>
        <v>＠</v>
      </c>
      <c r="AD302" s="5">
        <f>IF(AC302="＠",0,IF(COUNTIF($AC$10:AC302,AC302)&gt;=2,0,1))</f>
        <v>0</v>
      </c>
      <c r="AE302" s="5" t="str">
        <f t="shared" si="56"/>
        <v>＠</v>
      </c>
      <c r="AF302" s="5">
        <f>IF(AE302="＠",0,IF(COUNTIF($AE$10:AE302,AE302)&gt;=2,0,1))</f>
        <v>0</v>
      </c>
      <c r="AG302" s="5" t="str">
        <f t="shared" si="57"/>
        <v>＠</v>
      </c>
      <c r="AH302" s="5">
        <f>IF(AG302="＠",0,IF(COUNTIF($AG$10:AG302,AG302)&gt;=2,0,1))</f>
        <v>0</v>
      </c>
      <c r="AI302" s="5" t="str">
        <f t="shared" si="58"/>
        <v>＠</v>
      </c>
      <c r="AJ302" s="5">
        <f>IF(AI302="＠",0,IF(COUNTIF($AI$10:AI302,AI302)&gt;=2,0,1))</f>
        <v>0</v>
      </c>
      <c r="AK302" s="11"/>
    </row>
    <row r="303" spans="1:37" ht="21.95" customHeight="1">
      <c r="A303" s="3">
        <f t="shared" si="59"/>
        <v>1</v>
      </c>
      <c r="B303" s="3">
        <f t="shared" si="48"/>
        <v>0</v>
      </c>
      <c r="C303" s="118">
        <v>294</v>
      </c>
      <c r="D303" s="111"/>
      <c r="E303" s="112"/>
      <c r="F303" s="113"/>
      <c r="G303" s="115"/>
      <c r="H303" s="115"/>
      <c r="I303" s="111"/>
      <c r="J303" s="116"/>
      <c r="K303" s="111"/>
      <c r="L303" s="114"/>
      <c r="M303" s="111"/>
      <c r="N303" s="114"/>
      <c r="O303" s="115"/>
      <c r="P303" s="115"/>
      <c r="Q303" s="7"/>
      <c r="R303" s="5" t="str">
        <f t="shared" si="49"/>
        <v/>
      </c>
      <c r="S303" s="5" t="str">
        <f t="shared" si="50"/>
        <v/>
      </c>
      <c r="T303" s="7"/>
      <c r="U303" s="5" t="str">
        <f t="shared" si="51"/>
        <v>0</v>
      </c>
      <c r="V303" s="7"/>
      <c r="W303" s="5" t="str">
        <f t="shared" si="52"/>
        <v/>
      </c>
      <c r="X303" s="5" t="str">
        <f t="shared" si="53"/>
        <v/>
      </c>
      <c r="Y303" s="5" t="str">
        <f t="shared" si="54"/>
        <v/>
      </c>
      <c r="Z303" s="7"/>
      <c r="AC303" s="5" t="str">
        <f t="shared" si="55"/>
        <v>＠</v>
      </c>
      <c r="AD303" s="5">
        <f>IF(AC303="＠",0,IF(COUNTIF($AC$10:AC303,AC303)&gt;=2,0,1))</f>
        <v>0</v>
      </c>
      <c r="AE303" s="5" t="str">
        <f t="shared" si="56"/>
        <v>＠</v>
      </c>
      <c r="AF303" s="5">
        <f>IF(AE303="＠",0,IF(COUNTIF($AE$10:AE303,AE303)&gt;=2,0,1))</f>
        <v>0</v>
      </c>
      <c r="AG303" s="5" t="str">
        <f t="shared" si="57"/>
        <v>＠</v>
      </c>
      <c r="AH303" s="5">
        <f>IF(AG303="＠",0,IF(COUNTIF($AG$10:AG303,AG303)&gt;=2,0,1))</f>
        <v>0</v>
      </c>
      <c r="AI303" s="5" t="str">
        <f t="shared" si="58"/>
        <v>＠</v>
      </c>
      <c r="AJ303" s="5">
        <f>IF(AI303="＠",0,IF(COUNTIF($AI$10:AI303,AI303)&gt;=2,0,1))</f>
        <v>0</v>
      </c>
      <c r="AK303" s="11"/>
    </row>
    <row r="304" spans="1:37" ht="21.95" customHeight="1">
      <c r="A304" s="3">
        <f t="shared" si="59"/>
        <v>1</v>
      </c>
      <c r="B304" s="3">
        <f t="shared" si="48"/>
        <v>0</v>
      </c>
      <c r="C304" s="118">
        <v>295</v>
      </c>
      <c r="D304" s="111"/>
      <c r="E304" s="112"/>
      <c r="F304" s="113"/>
      <c r="G304" s="115"/>
      <c r="H304" s="115"/>
      <c r="I304" s="111"/>
      <c r="J304" s="116"/>
      <c r="K304" s="111"/>
      <c r="L304" s="114"/>
      <c r="M304" s="111"/>
      <c r="N304" s="114"/>
      <c r="O304" s="115"/>
      <c r="P304" s="115"/>
      <c r="Q304" s="7"/>
      <c r="R304" s="5" t="str">
        <f t="shared" si="49"/>
        <v/>
      </c>
      <c r="S304" s="5" t="str">
        <f t="shared" si="50"/>
        <v/>
      </c>
      <c r="T304" s="7"/>
      <c r="U304" s="5" t="str">
        <f t="shared" si="51"/>
        <v>0</v>
      </c>
      <c r="V304" s="7"/>
      <c r="W304" s="5" t="str">
        <f t="shared" si="52"/>
        <v/>
      </c>
      <c r="X304" s="5" t="str">
        <f t="shared" si="53"/>
        <v/>
      </c>
      <c r="Y304" s="5" t="str">
        <f t="shared" si="54"/>
        <v/>
      </c>
      <c r="Z304" s="7"/>
      <c r="AC304" s="5" t="str">
        <f t="shared" si="55"/>
        <v>＠</v>
      </c>
      <c r="AD304" s="5">
        <f>IF(AC304="＠",0,IF(COUNTIF($AC$10:AC304,AC304)&gt;=2,0,1))</f>
        <v>0</v>
      </c>
      <c r="AE304" s="5" t="str">
        <f t="shared" si="56"/>
        <v>＠</v>
      </c>
      <c r="AF304" s="5">
        <f>IF(AE304="＠",0,IF(COUNTIF($AE$10:AE304,AE304)&gt;=2,0,1))</f>
        <v>0</v>
      </c>
      <c r="AG304" s="5" t="str">
        <f t="shared" si="57"/>
        <v>＠</v>
      </c>
      <c r="AH304" s="5">
        <f>IF(AG304="＠",0,IF(COUNTIF($AG$10:AG304,AG304)&gt;=2,0,1))</f>
        <v>0</v>
      </c>
      <c r="AI304" s="5" t="str">
        <f t="shared" si="58"/>
        <v>＠</v>
      </c>
      <c r="AJ304" s="5">
        <f>IF(AI304="＠",0,IF(COUNTIF($AI$10:AI304,AI304)&gt;=2,0,1))</f>
        <v>0</v>
      </c>
      <c r="AK304" s="11"/>
    </row>
    <row r="305" spans="1:37" ht="21.95" customHeight="1">
      <c r="A305" s="3">
        <f t="shared" si="59"/>
        <v>1</v>
      </c>
      <c r="B305" s="3">
        <f t="shared" si="48"/>
        <v>0</v>
      </c>
      <c r="C305" s="118">
        <v>296</v>
      </c>
      <c r="D305" s="111"/>
      <c r="E305" s="112"/>
      <c r="F305" s="113"/>
      <c r="G305" s="115"/>
      <c r="H305" s="115"/>
      <c r="I305" s="111"/>
      <c r="J305" s="116"/>
      <c r="K305" s="111"/>
      <c r="L305" s="114"/>
      <c r="M305" s="111"/>
      <c r="N305" s="114"/>
      <c r="O305" s="115"/>
      <c r="P305" s="115"/>
      <c r="Q305" s="7"/>
      <c r="R305" s="5" t="str">
        <f t="shared" si="49"/>
        <v/>
      </c>
      <c r="S305" s="5" t="str">
        <f t="shared" si="50"/>
        <v/>
      </c>
      <c r="T305" s="7"/>
      <c r="U305" s="5" t="str">
        <f t="shared" si="51"/>
        <v>0</v>
      </c>
      <c r="V305" s="7"/>
      <c r="W305" s="5" t="str">
        <f t="shared" si="52"/>
        <v/>
      </c>
      <c r="X305" s="5" t="str">
        <f t="shared" si="53"/>
        <v/>
      </c>
      <c r="Y305" s="5" t="str">
        <f t="shared" si="54"/>
        <v/>
      </c>
      <c r="Z305" s="7"/>
      <c r="AC305" s="5" t="str">
        <f t="shared" si="55"/>
        <v>＠</v>
      </c>
      <c r="AD305" s="5">
        <f>IF(AC305="＠",0,IF(COUNTIF($AC$10:AC305,AC305)&gt;=2,0,1))</f>
        <v>0</v>
      </c>
      <c r="AE305" s="5" t="str">
        <f t="shared" si="56"/>
        <v>＠</v>
      </c>
      <c r="AF305" s="5">
        <f>IF(AE305="＠",0,IF(COUNTIF($AE$10:AE305,AE305)&gt;=2,0,1))</f>
        <v>0</v>
      </c>
      <c r="AG305" s="5" t="str">
        <f t="shared" si="57"/>
        <v>＠</v>
      </c>
      <c r="AH305" s="5">
        <f>IF(AG305="＠",0,IF(COUNTIF($AG$10:AG305,AG305)&gt;=2,0,1))</f>
        <v>0</v>
      </c>
      <c r="AI305" s="5" t="str">
        <f t="shared" si="58"/>
        <v>＠</v>
      </c>
      <c r="AJ305" s="5">
        <f>IF(AI305="＠",0,IF(COUNTIF($AI$10:AI305,AI305)&gt;=2,0,1))</f>
        <v>0</v>
      </c>
      <c r="AK305" s="11"/>
    </row>
    <row r="306" spans="1:37" ht="21.95" customHeight="1">
      <c r="A306" s="3">
        <f t="shared" si="59"/>
        <v>1</v>
      </c>
      <c r="B306" s="3">
        <f t="shared" si="48"/>
        <v>0</v>
      </c>
      <c r="C306" s="118">
        <v>297</v>
      </c>
      <c r="D306" s="111"/>
      <c r="E306" s="112"/>
      <c r="F306" s="113"/>
      <c r="G306" s="115"/>
      <c r="H306" s="115"/>
      <c r="I306" s="111"/>
      <c r="J306" s="116"/>
      <c r="K306" s="111"/>
      <c r="L306" s="114"/>
      <c r="M306" s="111"/>
      <c r="N306" s="114"/>
      <c r="O306" s="115"/>
      <c r="P306" s="115"/>
      <c r="Q306" s="7"/>
      <c r="R306" s="5" t="str">
        <f t="shared" si="49"/>
        <v/>
      </c>
      <c r="S306" s="5" t="str">
        <f t="shared" si="50"/>
        <v/>
      </c>
      <c r="T306" s="7"/>
      <c r="U306" s="5" t="str">
        <f t="shared" si="51"/>
        <v>0</v>
      </c>
      <c r="V306" s="7"/>
      <c r="W306" s="5" t="str">
        <f t="shared" si="52"/>
        <v/>
      </c>
      <c r="X306" s="5" t="str">
        <f t="shared" si="53"/>
        <v/>
      </c>
      <c r="Y306" s="5" t="str">
        <f t="shared" si="54"/>
        <v/>
      </c>
      <c r="Z306" s="7"/>
      <c r="AC306" s="5" t="str">
        <f t="shared" si="55"/>
        <v>＠</v>
      </c>
      <c r="AD306" s="5">
        <f>IF(AC306="＠",0,IF(COUNTIF($AC$10:AC306,AC306)&gt;=2,0,1))</f>
        <v>0</v>
      </c>
      <c r="AE306" s="5" t="str">
        <f t="shared" si="56"/>
        <v>＠</v>
      </c>
      <c r="AF306" s="5">
        <f>IF(AE306="＠",0,IF(COUNTIF($AE$10:AE306,AE306)&gt;=2,0,1))</f>
        <v>0</v>
      </c>
      <c r="AG306" s="5" t="str">
        <f t="shared" si="57"/>
        <v>＠</v>
      </c>
      <c r="AH306" s="5">
        <f>IF(AG306="＠",0,IF(COUNTIF($AG$10:AG306,AG306)&gt;=2,0,1))</f>
        <v>0</v>
      </c>
      <c r="AI306" s="5" t="str">
        <f t="shared" si="58"/>
        <v>＠</v>
      </c>
      <c r="AJ306" s="5">
        <f>IF(AI306="＠",0,IF(COUNTIF($AI$10:AI306,AI306)&gt;=2,0,1))</f>
        <v>0</v>
      </c>
      <c r="AK306" s="11"/>
    </row>
    <row r="307" spans="1:37" ht="21.95" customHeight="1">
      <c r="A307" s="3">
        <f t="shared" si="59"/>
        <v>1</v>
      </c>
      <c r="B307" s="3">
        <f t="shared" si="48"/>
        <v>0</v>
      </c>
      <c r="C307" s="118">
        <v>298</v>
      </c>
      <c r="D307" s="111"/>
      <c r="E307" s="112"/>
      <c r="F307" s="113"/>
      <c r="G307" s="115"/>
      <c r="H307" s="115"/>
      <c r="I307" s="111"/>
      <c r="J307" s="116"/>
      <c r="K307" s="111"/>
      <c r="L307" s="114"/>
      <c r="M307" s="111"/>
      <c r="N307" s="114"/>
      <c r="O307" s="115"/>
      <c r="P307" s="115"/>
      <c r="Q307" s="7"/>
      <c r="R307" s="5" t="str">
        <f t="shared" si="49"/>
        <v/>
      </c>
      <c r="S307" s="5" t="str">
        <f t="shared" si="50"/>
        <v/>
      </c>
      <c r="T307" s="7"/>
      <c r="U307" s="5" t="str">
        <f t="shared" si="51"/>
        <v>0</v>
      </c>
      <c r="V307" s="7"/>
      <c r="W307" s="5" t="str">
        <f t="shared" si="52"/>
        <v/>
      </c>
      <c r="X307" s="5" t="str">
        <f t="shared" si="53"/>
        <v/>
      </c>
      <c r="Y307" s="5" t="str">
        <f t="shared" si="54"/>
        <v/>
      </c>
      <c r="Z307" s="7"/>
      <c r="AC307" s="5" t="str">
        <f t="shared" si="55"/>
        <v>＠</v>
      </c>
      <c r="AD307" s="5">
        <f>IF(AC307="＠",0,IF(COUNTIF($AC$10:AC307,AC307)&gt;=2,0,1))</f>
        <v>0</v>
      </c>
      <c r="AE307" s="5" t="str">
        <f t="shared" si="56"/>
        <v>＠</v>
      </c>
      <c r="AF307" s="5">
        <f>IF(AE307="＠",0,IF(COUNTIF($AE$10:AE307,AE307)&gt;=2,0,1))</f>
        <v>0</v>
      </c>
      <c r="AG307" s="5" t="str">
        <f t="shared" si="57"/>
        <v>＠</v>
      </c>
      <c r="AH307" s="5">
        <f>IF(AG307="＠",0,IF(COUNTIF($AG$10:AG307,AG307)&gt;=2,0,1))</f>
        <v>0</v>
      </c>
      <c r="AI307" s="5" t="str">
        <f t="shared" si="58"/>
        <v>＠</v>
      </c>
      <c r="AJ307" s="5">
        <f>IF(AI307="＠",0,IF(COUNTIF($AI$10:AI307,AI307)&gt;=2,0,1))</f>
        <v>0</v>
      </c>
      <c r="AK307" s="11"/>
    </row>
    <row r="308" spans="1:37" ht="21.95" customHeight="1">
      <c r="A308" s="3">
        <f t="shared" si="59"/>
        <v>1</v>
      </c>
      <c r="B308" s="3">
        <f t="shared" si="48"/>
        <v>0</v>
      </c>
      <c r="C308" s="118">
        <v>299</v>
      </c>
      <c r="D308" s="111"/>
      <c r="E308" s="112"/>
      <c r="F308" s="113"/>
      <c r="G308" s="115"/>
      <c r="H308" s="115"/>
      <c r="I308" s="111"/>
      <c r="J308" s="116"/>
      <c r="K308" s="111"/>
      <c r="L308" s="114"/>
      <c r="M308" s="111"/>
      <c r="N308" s="114"/>
      <c r="O308" s="115"/>
      <c r="P308" s="115"/>
      <c r="Q308" s="7"/>
      <c r="R308" s="5" t="str">
        <f t="shared" si="49"/>
        <v/>
      </c>
      <c r="S308" s="5" t="str">
        <f t="shared" si="50"/>
        <v/>
      </c>
      <c r="T308" s="7"/>
      <c r="U308" s="5" t="str">
        <f t="shared" si="51"/>
        <v>0</v>
      </c>
      <c r="V308" s="7"/>
      <c r="W308" s="5" t="str">
        <f t="shared" si="52"/>
        <v/>
      </c>
      <c r="X308" s="5" t="str">
        <f t="shared" si="53"/>
        <v/>
      </c>
      <c r="Y308" s="5" t="str">
        <f t="shared" si="54"/>
        <v/>
      </c>
      <c r="Z308" s="7"/>
      <c r="AC308" s="5" t="str">
        <f t="shared" si="55"/>
        <v>＠</v>
      </c>
      <c r="AD308" s="5">
        <f>IF(AC308="＠",0,IF(COUNTIF($AC$10:AC308,AC308)&gt;=2,0,1))</f>
        <v>0</v>
      </c>
      <c r="AE308" s="5" t="str">
        <f t="shared" si="56"/>
        <v>＠</v>
      </c>
      <c r="AF308" s="5">
        <f>IF(AE308="＠",0,IF(COUNTIF($AE$10:AE308,AE308)&gt;=2,0,1))</f>
        <v>0</v>
      </c>
      <c r="AG308" s="5" t="str">
        <f t="shared" si="57"/>
        <v>＠</v>
      </c>
      <c r="AH308" s="5">
        <f>IF(AG308="＠",0,IF(COUNTIF($AG$10:AG308,AG308)&gt;=2,0,1))</f>
        <v>0</v>
      </c>
      <c r="AI308" s="5" t="str">
        <f t="shared" si="58"/>
        <v>＠</v>
      </c>
      <c r="AJ308" s="5">
        <f>IF(AI308="＠",0,IF(COUNTIF($AI$10:AI308,AI308)&gt;=2,0,1))</f>
        <v>0</v>
      </c>
      <c r="AK308" s="11"/>
    </row>
    <row r="309" spans="1:37" ht="21.95" customHeight="1">
      <c r="A309" s="3">
        <f t="shared" si="59"/>
        <v>1</v>
      </c>
      <c r="B309" s="3">
        <f t="shared" si="48"/>
        <v>0</v>
      </c>
      <c r="C309" s="118">
        <v>300</v>
      </c>
      <c r="D309" s="111"/>
      <c r="E309" s="112"/>
      <c r="F309" s="113"/>
      <c r="G309" s="115"/>
      <c r="H309" s="115"/>
      <c r="I309" s="111"/>
      <c r="J309" s="116"/>
      <c r="K309" s="111"/>
      <c r="L309" s="114"/>
      <c r="M309" s="111"/>
      <c r="N309" s="114"/>
      <c r="O309" s="115"/>
      <c r="P309" s="115"/>
      <c r="Q309" s="7"/>
      <c r="R309" s="5" t="str">
        <f t="shared" si="49"/>
        <v/>
      </c>
      <c r="S309" s="5" t="str">
        <f t="shared" si="50"/>
        <v/>
      </c>
      <c r="T309" s="7"/>
      <c r="U309" s="5" t="str">
        <f t="shared" si="51"/>
        <v>0</v>
      </c>
      <c r="V309" s="7"/>
      <c r="W309" s="5" t="str">
        <f t="shared" si="52"/>
        <v/>
      </c>
      <c r="X309" s="5" t="str">
        <f t="shared" si="53"/>
        <v/>
      </c>
      <c r="Y309" s="5" t="str">
        <f t="shared" si="54"/>
        <v/>
      </c>
      <c r="Z309" s="7"/>
      <c r="AC309" s="5" t="str">
        <f t="shared" si="55"/>
        <v>＠</v>
      </c>
      <c r="AD309" s="5">
        <f>IF(AC309="＠",0,IF(COUNTIF($AC$10:AC309,AC309)&gt;=2,0,1))</f>
        <v>0</v>
      </c>
      <c r="AE309" s="5" t="str">
        <f t="shared" si="56"/>
        <v>＠</v>
      </c>
      <c r="AF309" s="5">
        <f>IF(AE309="＠",0,IF(COUNTIF($AE$10:AE309,AE309)&gt;=2,0,1))</f>
        <v>0</v>
      </c>
      <c r="AG309" s="5" t="str">
        <f t="shared" si="57"/>
        <v>＠</v>
      </c>
      <c r="AH309" s="5">
        <f>IF(AG309="＠",0,IF(COUNTIF($AG$10:AG309,AG309)&gt;=2,0,1))</f>
        <v>0</v>
      </c>
      <c r="AI309" s="5" t="str">
        <f t="shared" si="58"/>
        <v>＠</v>
      </c>
      <c r="AJ309" s="5">
        <f>IF(AI309="＠",0,IF(COUNTIF($AI$10:AI309,AI309)&gt;=2,0,1))</f>
        <v>0</v>
      </c>
      <c r="AK309" s="11"/>
    </row>
  </sheetData>
  <sheetProtection sheet="1" objects="1" scenarios="1" selectLockedCells="1"/>
  <customSheetViews>
    <customSheetView guid="{BD53BFBC-3918-4500-B932-4C89A5FE48A3}" showGridLines="0" zeroValues="0">
      <selection activeCell="F7" sqref="F7:G8"/>
      <pageMargins left="0.39370078740157483" right="0.39370078740157483" top="0.59055118110236227" bottom="0.59055118110236227" header="0.51181102362204722" footer="0.51181102362204722"/>
      <pageSetup paperSize="9" scale="68" orientation="portrait" r:id="rId1"/>
      <headerFooter alignWithMargins="0"/>
    </customSheetView>
  </customSheetViews>
  <mergeCells count="24">
    <mergeCell ref="AF7:AF9"/>
    <mergeCell ref="AG7:AG9"/>
    <mergeCell ref="AH7:AH9"/>
    <mergeCell ref="AI7:AI9"/>
    <mergeCell ref="AJ7:AJ9"/>
    <mergeCell ref="AC7:AC9"/>
    <mergeCell ref="AD7:AD9"/>
    <mergeCell ref="AE7:AE9"/>
    <mergeCell ref="Y7:Y9"/>
    <mergeCell ref="U7:U9"/>
    <mergeCell ref="W7:W9"/>
    <mergeCell ref="X7:X9"/>
    <mergeCell ref="O6:P6"/>
    <mergeCell ref="R7:S9"/>
    <mergeCell ref="J4:K4"/>
    <mergeCell ref="L4:P4"/>
    <mergeCell ref="C1:E1"/>
    <mergeCell ref="F1:P1"/>
    <mergeCell ref="C3:E3"/>
    <mergeCell ref="J5:K5"/>
    <mergeCell ref="L5:P5"/>
    <mergeCell ref="J3:K3"/>
    <mergeCell ref="L3:P3"/>
    <mergeCell ref="C2:E2"/>
  </mergeCells>
  <phoneticPr fontId="2"/>
  <conditionalFormatting sqref="P8">
    <cfRule type="expression" dxfId="11" priority="10" stopIfTrue="1">
      <formula>OR(N8="100m",N8="100mH",N8="走幅跳")</formula>
    </cfRule>
  </conditionalFormatting>
  <conditionalFormatting sqref="P10:P25 P31:P309">
    <cfRule type="expression" dxfId="10" priority="12" stopIfTrue="1">
      <formula>OR(N10="100m",N10="100mH",N10="走幅跳")</formula>
    </cfRule>
  </conditionalFormatting>
  <conditionalFormatting sqref="P8:P25 P31:P309">
    <cfRule type="expression" dxfId="9" priority="16" stopIfTrue="1">
      <formula>OR(N8="100m",N8="200m",N8="110mH",N8="走幅跳",N8="三段跳")</formula>
    </cfRule>
  </conditionalFormatting>
  <conditionalFormatting sqref="P10:P25 P8 P31:P309">
    <cfRule type="expression" dxfId="8" priority="7" stopIfTrue="1">
      <formula>OR(O8="100m",O8="100mH",O8="走幅跳")</formula>
    </cfRule>
  </conditionalFormatting>
  <conditionalFormatting sqref="P10:P25 P31:P309">
    <cfRule type="expression" dxfId="7" priority="6" stopIfTrue="1">
      <formula>OR(O10="100m",O10="200m",O10="110mH",O10="走幅跳",O10="三段跳")</formula>
    </cfRule>
  </conditionalFormatting>
  <conditionalFormatting sqref="P10:P25 P31:P309">
    <cfRule type="expression" dxfId="6" priority="5" stopIfTrue="1">
      <formula>OR(O10="100m",O10="100mH",O10="走幅跳")</formula>
    </cfRule>
  </conditionalFormatting>
  <conditionalFormatting sqref="P8:P25 P31:P309">
    <cfRule type="expression" dxfId="5" priority="4" stopIfTrue="1">
      <formula>OR(O8="100m",O8="200m",O8="110mH",O8="走幅跳",O8="三段跳")</formula>
    </cfRule>
  </conditionalFormatting>
  <conditionalFormatting sqref="O8 O10:O25 O31:O309">
    <cfRule type="expression" dxfId="4" priority="17" stopIfTrue="1">
      <formula>OR(N8="100m",N8="100mH",N8="走幅跳")</formula>
    </cfRule>
  </conditionalFormatting>
  <conditionalFormatting sqref="O8:O25 O31:O309">
    <cfRule type="expression" dxfId="3" priority="19" stopIfTrue="1">
      <formula>OR(N8="100m",N8="200m",N8="110mH",N8="走幅跳",N8="三段跳")</formula>
    </cfRule>
  </conditionalFormatting>
  <conditionalFormatting sqref="D26:P30">
    <cfRule type="expression" dxfId="2" priority="1">
      <formula>$B26="女"</formula>
    </cfRule>
  </conditionalFormatting>
  <dataValidations count="3">
    <dataValidation imeMode="halfAlpha" allowBlank="1" showInputMessage="1" showErrorMessage="1" sqref="O6:P6"/>
    <dataValidation imeMode="on" allowBlank="1" showInputMessage="1" showErrorMessage="1" sqref="M6 F4"/>
    <dataValidation type="list" allowBlank="1" showInputMessage="1" promptTitle="直接入力も可能！" sqref="C3:E3">
      <formula1>$AA$10:$AA$22</formula1>
    </dataValidation>
  </dataValidations>
  <pageMargins left="0.39370078740157483" right="0.39370078740157483" top="0.59055118110236227" bottom="0.59055118110236227" header="0.51181102362204722" footer="0.51181102362204722"/>
  <pageSetup paperSize="9" scale="95" fitToHeight="0" orientation="portrait" r:id="rId2"/>
  <headerFooter alignWithMargins="0"/>
  <rowBreaks count="9" manualBreakCount="9">
    <brk id="39" min="2" max="16" man="1"/>
    <brk id="69" min="2" max="16" man="1"/>
    <brk id="99" min="2" max="16" man="1"/>
    <brk id="129" min="2" max="16" man="1"/>
    <brk id="159" min="2" max="16" man="1"/>
    <brk id="189" min="2" max="16" man="1"/>
    <brk id="219" min="2" max="16" man="1"/>
    <brk id="249" min="2" max="16" man="1"/>
    <brk id="279" min="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U33"/>
  <sheetViews>
    <sheetView view="pageBreakPreview" topLeftCell="A22" zoomScale="115" zoomScaleNormal="100" zoomScaleSheetLayoutView="115" workbookViewId="0">
      <selection activeCell="A32" sqref="A32:XFD32"/>
    </sheetView>
  </sheetViews>
  <sheetFormatPr defaultColWidth="0" defaultRowHeight="14.25" zeroHeight="1"/>
  <cols>
    <col min="1" max="2" width="2.75" style="35" customWidth="1"/>
    <col min="3" max="3" width="2.75" style="34" customWidth="1"/>
    <col min="4" max="4" width="2.75" style="35" customWidth="1"/>
    <col min="5" max="15" width="2.75" style="34" customWidth="1"/>
    <col min="16" max="17" width="3.625" style="34" customWidth="1"/>
    <col min="18" max="32" width="2.75" style="34" customWidth="1"/>
    <col min="33" max="33" width="2.25" style="34" customWidth="1"/>
    <col min="34" max="47" width="2.25" style="34" hidden="1" customWidth="1"/>
    <col min="48" max="16384" width="9" style="34" hidden="1"/>
  </cols>
  <sheetData>
    <row r="1" spans="1:35" ht="30" customHeight="1">
      <c r="A1" s="158" t="s">
        <v>151</v>
      </c>
      <c r="B1" s="158"/>
      <c r="C1" s="158"/>
      <c r="D1" s="158"/>
      <c r="E1" s="158"/>
      <c r="F1" s="158"/>
      <c r="G1" s="158"/>
      <c r="H1" s="159" t="s">
        <v>152</v>
      </c>
      <c r="I1" s="159"/>
      <c r="J1" s="159"/>
      <c r="K1" s="159"/>
      <c r="L1" s="159"/>
      <c r="M1" s="159"/>
      <c r="N1" s="159"/>
      <c r="O1" s="159"/>
      <c r="P1" s="159"/>
      <c r="Q1" s="159"/>
      <c r="R1" s="159"/>
      <c r="S1" s="159"/>
      <c r="T1" s="159"/>
      <c r="U1" s="159"/>
      <c r="V1" s="159"/>
      <c r="W1" s="159"/>
      <c r="X1" s="159"/>
      <c r="Y1" s="159"/>
      <c r="Z1" s="159"/>
      <c r="AA1" s="159"/>
      <c r="AB1" s="159"/>
      <c r="AC1" s="159"/>
      <c r="AD1" s="159"/>
      <c r="AE1" s="159"/>
      <c r="AF1" s="159"/>
    </row>
    <row r="2" spans="1:35" s="59" customFormat="1" ht="7.5" customHeight="1">
      <c r="A2" s="57"/>
      <c r="B2" s="57"/>
      <c r="C2" s="57"/>
      <c r="D2" s="57"/>
      <c r="E2" s="57"/>
      <c r="F2" s="57"/>
      <c r="G2" s="57"/>
      <c r="H2" s="58"/>
      <c r="I2" s="58"/>
      <c r="J2" s="58"/>
      <c r="K2" s="58"/>
      <c r="L2" s="58"/>
      <c r="M2" s="58"/>
      <c r="N2" s="58"/>
      <c r="O2" s="58"/>
      <c r="P2" s="58"/>
      <c r="Q2" s="58"/>
      <c r="R2" s="58"/>
      <c r="S2" s="58"/>
      <c r="T2" s="58"/>
      <c r="U2" s="58"/>
      <c r="V2" s="58"/>
      <c r="W2" s="58"/>
      <c r="X2" s="58"/>
      <c r="Y2" s="58"/>
      <c r="Z2" s="58"/>
      <c r="AA2" s="58"/>
      <c r="AB2" s="58"/>
      <c r="AC2" s="58"/>
      <c r="AD2" s="58"/>
      <c r="AE2" s="58"/>
      <c r="AF2" s="58"/>
    </row>
    <row r="3" spans="1:35" ht="33.75" customHeight="1">
      <c r="A3" s="154">
        <f>様式5!C3</f>
        <v>0</v>
      </c>
      <c r="B3" s="154"/>
      <c r="C3" s="154"/>
      <c r="D3" s="154"/>
      <c r="E3" s="154"/>
      <c r="F3" s="154"/>
      <c r="G3" s="154"/>
      <c r="H3" s="154" t="s">
        <v>15</v>
      </c>
      <c r="I3" s="154"/>
      <c r="J3" s="154"/>
      <c r="K3" s="154"/>
      <c r="L3" s="154"/>
      <c r="M3" s="154"/>
      <c r="N3" s="155" t="s">
        <v>153</v>
      </c>
      <c r="O3" s="155"/>
      <c r="P3" s="155"/>
      <c r="Q3" s="155"/>
      <c r="R3" s="155"/>
      <c r="S3" s="155"/>
      <c r="T3" s="155"/>
      <c r="U3" s="155"/>
      <c r="V3" s="155"/>
      <c r="W3" s="155"/>
      <c r="X3" s="155"/>
      <c r="Y3" s="155"/>
      <c r="Z3" s="155"/>
      <c r="AA3" s="155"/>
      <c r="AB3" s="155"/>
      <c r="AC3" s="155"/>
      <c r="AD3" s="155"/>
      <c r="AE3" s="155"/>
      <c r="AF3" s="155"/>
    </row>
    <row r="4" spans="1:35" ht="12" customHeight="1">
      <c r="A4" s="55"/>
      <c r="B4" s="55"/>
      <c r="C4" s="56"/>
      <c r="D4" s="55"/>
      <c r="E4" s="56"/>
    </row>
    <row r="5" spans="1:35" s="36" customFormat="1" ht="21">
      <c r="A5" s="156" t="s">
        <v>155</v>
      </c>
      <c r="B5" s="156"/>
      <c r="C5" s="156"/>
      <c r="D5" s="156"/>
      <c r="E5" s="156"/>
      <c r="F5" s="156"/>
      <c r="G5" s="156"/>
      <c r="H5" s="156"/>
      <c r="I5" s="156"/>
      <c r="J5" s="156"/>
      <c r="K5" s="156"/>
      <c r="L5" s="156"/>
      <c r="M5" s="156"/>
      <c r="N5" s="156"/>
      <c r="O5" s="156"/>
      <c r="R5" s="157" t="s">
        <v>156</v>
      </c>
      <c r="S5" s="157"/>
      <c r="T5" s="157"/>
      <c r="U5" s="157"/>
      <c r="V5" s="157"/>
      <c r="W5" s="157"/>
      <c r="X5" s="157"/>
      <c r="Y5" s="157"/>
      <c r="Z5" s="157"/>
      <c r="AA5" s="157"/>
      <c r="AB5" s="157"/>
      <c r="AC5" s="157"/>
      <c r="AD5" s="157"/>
      <c r="AE5" s="157"/>
      <c r="AF5" s="157"/>
    </row>
    <row r="6" spans="1:35" ht="6.75" customHeight="1">
      <c r="A6" s="55"/>
      <c r="B6" s="55"/>
      <c r="C6" s="56"/>
      <c r="D6" s="55"/>
      <c r="E6" s="56"/>
      <c r="R6" s="60"/>
      <c r="S6" s="60"/>
      <c r="T6" s="60"/>
      <c r="U6" s="60"/>
      <c r="V6" s="60"/>
      <c r="W6" s="60"/>
      <c r="X6" s="60"/>
      <c r="Y6" s="60"/>
      <c r="Z6" s="60"/>
      <c r="AA6" s="60"/>
      <c r="AB6" s="60"/>
      <c r="AC6" s="60"/>
      <c r="AD6" s="60"/>
      <c r="AE6" s="60"/>
      <c r="AF6" s="60"/>
    </row>
    <row r="7" spans="1:35" ht="33.75" customHeight="1">
      <c r="A7" s="148" t="s">
        <v>16</v>
      </c>
      <c r="B7" s="148"/>
      <c r="C7" s="148"/>
      <c r="D7" s="148"/>
      <c r="E7" s="148"/>
      <c r="F7" s="148"/>
      <c r="G7" s="148"/>
      <c r="H7" s="148"/>
      <c r="I7" s="148" t="s">
        <v>154</v>
      </c>
      <c r="J7" s="148"/>
      <c r="K7" s="148"/>
      <c r="L7" s="148"/>
      <c r="M7" s="148"/>
      <c r="N7" s="148"/>
      <c r="O7" s="148"/>
      <c r="P7" s="62"/>
      <c r="Q7" s="62"/>
      <c r="R7" s="149" t="s">
        <v>16</v>
      </c>
      <c r="S7" s="149"/>
      <c r="T7" s="149"/>
      <c r="U7" s="149"/>
      <c r="V7" s="149"/>
      <c r="W7" s="149"/>
      <c r="X7" s="149"/>
      <c r="Y7" s="149"/>
      <c r="Z7" s="149" t="s">
        <v>154</v>
      </c>
      <c r="AA7" s="149"/>
      <c r="AB7" s="149"/>
      <c r="AC7" s="149"/>
      <c r="AD7" s="149"/>
      <c r="AE7" s="149"/>
      <c r="AF7" s="149"/>
    </row>
    <row r="8" spans="1:35" ht="26.25" customHeight="1">
      <c r="A8" s="151" t="s">
        <v>170</v>
      </c>
      <c r="B8" s="151"/>
      <c r="C8" s="151"/>
      <c r="D8" s="151"/>
      <c r="E8" s="151"/>
      <c r="F8" s="151"/>
      <c r="G8" s="151"/>
      <c r="H8" s="151"/>
      <c r="I8" s="151">
        <f>COUNTIF(様式5!$R$10:$S$309,"男"&amp;A8)</f>
        <v>0</v>
      </c>
      <c r="J8" s="151"/>
      <c r="K8" s="151"/>
      <c r="L8" s="151"/>
      <c r="M8" s="151"/>
      <c r="N8" s="151"/>
      <c r="O8" s="151"/>
      <c r="P8" s="61"/>
      <c r="Q8" s="61"/>
      <c r="R8" s="145" t="s">
        <v>55</v>
      </c>
      <c r="S8" s="145"/>
      <c r="T8" s="145"/>
      <c r="U8" s="145"/>
      <c r="V8" s="145"/>
      <c r="W8" s="145"/>
      <c r="X8" s="145"/>
      <c r="Y8" s="145"/>
      <c r="Z8" s="145">
        <f>COUNTIF(様式5!$R$10:$S$309,"女"&amp;R8)</f>
        <v>0</v>
      </c>
      <c r="AA8" s="145"/>
      <c r="AB8" s="145"/>
      <c r="AC8" s="145"/>
      <c r="AD8" s="145"/>
      <c r="AE8" s="145"/>
      <c r="AF8" s="145"/>
      <c r="AI8" s="34" t="s">
        <v>55</v>
      </c>
    </row>
    <row r="9" spans="1:35" ht="26.25" customHeight="1">
      <c r="A9" s="151" t="s">
        <v>157</v>
      </c>
      <c r="B9" s="151"/>
      <c r="C9" s="151"/>
      <c r="D9" s="151"/>
      <c r="E9" s="151"/>
      <c r="F9" s="151"/>
      <c r="G9" s="151"/>
      <c r="H9" s="151"/>
      <c r="I9" s="151">
        <f>COUNTIF(様式5!$R$10:$S$309,"男"&amp;A9)</f>
        <v>0</v>
      </c>
      <c r="J9" s="151"/>
      <c r="K9" s="151"/>
      <c r="L9" s="151"/>
      <c r="M9" s="151"/>
      <c r="N9" s="151"/>
      <c r="O9" s="151"/>
      <c r="P9" s="61"/>
      <c r="Q9" s="61"/>
      <c r="R9" s="145" t="s">
        <v>157</v>
      </c>
      <c r="S9" s="145"/>
      <c r="T9" s="145"/>
      <c r="U9" s="145"/>
      <c r="V9" s="145"/>
      <c r="W9" s="145"/>
      <c r="X9" s="145"/>
      <c r="Y9" s="145"/>
      <c r="Z9" s="145">
        <f>COUNTIF(様式5!$R$10:$S$309,"女"&amp;R9)</f>
        <v>0</v>
      </c>
      <c r="AA9" s="145"/>
      <c r="AB9" s="145"/>
      <c r="AC9" s="145"/>
      <c r="AD9" s="145"/>
      <c r="AE9" s="145"/>
      <c r="AF9" s="145"/>
      <c r="AI9" s="34" t="s">
        <v>157</v>
      </c>
    </row>
    <row r="10" spans="1:35" ht="26.25" customHeight="1">
      <c r="A10" s="151" t="s">
        <v>66</v>
      </c>
      <c r="B10" s="151"/>
      <c r="C10" s="151"/>
      <c r="D10" s="151"/>
      <c r="E10" s="151"/>
      <c r="F10" s="151"/>
      <c r="G10" s="151"/>
      <c r="H10" s="151"/>
      <c r="I10" s="151">
        <f>COUNTIF(様式5!$R$10:$S$309,"男"&amp;A10)</f>
        <v>0</v>
      </c>
      <c r="J10" s="151"/>
      <c r="K10" s="151"/>
      <c r="L10" s="151"/>
      <c r="M10" s="151"/>
      <c r="N10" s="151"/>
      <c r="O10" s="151"/>
      <c r="P10" s="61"/>
      <c r="Q10" s="61"/>
      <c r="R10" s="145" t="s">
        <v>66</v>
      </c>
      <c r="S10" s="145"/>
      <c r="T10" s="145"/>
      <c r="U10" s="145"/>
      <c r="V10" s="145"/>
      <c r="W10" s="145"/>
      <c r="X10" s="145"/>
      <c r="Y10" s="145"/>
      <c r="Z10" s="145">
        <f>COUNTIF(様式5!$R$10:$S$309,"女"&amp;R10)</f>
        <v>0</v>
      </c>
      <c r="AA10" s="145"/>
      <c r="AB10" s="145"/>
      <c r="AC10" s="145"/>
      <c r="AD10" s="145"/>
      <c r="AE10" s="145"/>
      <c r="AF10" s="145"/>
      <c r="AI10" s="34" t="s">
        <v>66</v>
      </c>
    </row>
    <row r="11" spans="1:35" ht="26.25" customHeight="1">
      <c r="A11" s="151" t="s">
        <v>64</v>
      </c>
      <c r="B11" s="151"/>
      <c r="C11" s="151"/>
      <c r="D11" s="151"/>
      <c r="E11" s="151"/>
      <c r="F11" s="151"/>
      <c r="G11" s="151"/>
      <c r="H11" s="151"/>
      <c r="I11" s="151">
        <f>COUNTIF(様式5!$R$10:$S$309,"男"&amp;A11)</f>
        <v>0</v>
      </c>
      <c r="J11" s="151"/>
      <c r="K11" s="151"/>
      <c r="L11" s="151"/>
      <c r="M11" s="151"/>
      <c r="N11" s="151"/>
      <c r="O11" s="151"/>
      <c r="P11" s="61"/>
      <c r="Q11" s="61"/>
      <c r="R11" s="145" t="s">
        <v>64</v>
      </c>
      <c r="S11" s="145"/>
      <c r="T11" s="145"/>
      <c r="U11" s="145"/>
      <c r="V11" s="145"/>
      <c r="W11" s="145"/>
      <c r="X11" s="145"/>
      <c r="Y11" s="145"/>
      <c r="Z11" s="145">
        <f>COUNTIF(様式5!$R$10:$S$309,"女"&amp;R11)</f>
        <v>0</v>
      </c>
      <c r="AA11" s="145"/>
      <c r="AB11" s="145"/>
      <c r="AC11" s="145"/>
      <c r="AD11" s="145"/>
      <c r="AE11" s="145"/>
      <c r="AF11" s="145"/>
      <c r="AI11" s="34" t="s">
        <v>64</v>
      </c>
    </row>
    <row r="12" spans="1:35" ht="26.25" customHeight="1">
      <c r="A12" s="151" t="s">
        <v>39</v>
      </c>
      <c r="B12" s="151"/>
      <c r="C12" s="151"/>
      <c r="D12" s="151"/>
      <c r="E12" s="151"/>
      <c r="F12" s="151"/>
      <c r="G12" s="151"/>
      <c r="H12" s="151"/>
      <c r="I12" s="151">
        <f>COUNTIF(様式5!$R$10:$S$309,"男"&amp;A12)</f>
        <v>0</v>
      </c>
      <c r="J12" s="151"/>
      <c r="K12" s="151"/>
      <c r="L12" s="151"/>
      <c r="M12" s="151"/>
      <c r="N12" s="151"/>
      <c r="O12" s="151"/>
      <c r="P12" s="61"/>
      <c r="Q12" s="61"/>
      <c r="R12" s="145" t="s">
        <v>39</v>
      </c>
      <c r="S12" s="145"/>
      <c r="T12" s="145"/>
      <c r="U12" s="145"/>
      <c r="V12" s="145"/>
      <c r="W12" s="145"/>
      <c r="X12" s="145"/>
      <c r="Y12" s="145"/>
      <c r="Z12" s="145">
        <f>COUNTIF(様式5!$R$10:$S$309,"女"&amp;R12)</f>
        <v>0</v>
      </c>
      <c r="AA12" s="145"/>
      <c r="AB12" s="145"/>
      <c r="AC12" s="145"/>
      <c r="AD12" s="145"/>
      <c r="AE12" s="145"/>
      <c r="AF12" s="145"/>
      <c r="AI12" s="34" t="s">
        <v>39</v>
      </c>
    </row>
    <row r="13" spans="1:35" ht="26.25" customHeight="1">
      <c r="A13" s="151" t="s">
        <v>25</v>
      </c>
      <c r="B13" s="151"/>
      <c r="C13" s="151"/>
      <c r="D13" s="151"/>
      <c r="E13" s="151"/>
      <c r="F13" s="151"/>
      <c r="G13" s="151"/>
      <c r="H13" s="151"/>
      <c r="I13" s="151">
        <f>COUNTIF(様式5!$R$10:$S$309,"男"&amp;A13)</f>
        <v>0</v>
      </c>
      <c r="J13" s="151"/>
      <c r="K13" s="151"/>
      <c r="L13" s="151"/>
      <c r="M13" s="151"/>
      <c r="N13" s="151"/>
      <c r="O13" s="151"/>
      <c r="P13" s="61"/>
      <c r="Q13" s="61"/>
      <c r="R13" s="145" t="s">
        <v>25</v>
      </c>
      <c r="S13" s="145"/>
      <c r="T13" s="145"/>
      <c r="U13" s="145"/>
      <c r="V13" s="145"/>
      <c r="W13" s="145"/>
      <c r="X13" s="145"/>
      <c r="Y13" s="145"/>
      <c r="Z13" s="145">
        <f>COUNTIF(様式5!$R$10:$S$309,"女"&amp;R13)</f>
        <v>0</v>
      </c>
      <c r="AA13" s="145"/>
      <c r="AB13" s="145"/>
      <c r="AC13" s="145"/>
      <c r="AD13" s="145"/>
      <c r="AE13" s="145"/>
      <c r="AF13" s="145"/>
      <c r="AI13" s="34" t="s">
        <v>25</v>
      </c>
    </row>
    <row r="14" spans="1:35" ht="26.25" customHeight="1">
      <c r="A14" s="151" t="s">
        <v>158</v>
      </c>
      <c r="B14" s="151"/>
      <c r="C14" s="151"/>
      <c r="D14" s="151"/>
      <c r="E14" s="151"/>
      <c r="F14" s="151"/>
      <c r="G14" s="151"/>
      <c r="H14" s="151"/>
      <c r="I14" s="151">
        <f>COUNTIF(様式5!$R$10:$S$309,"男"&amp;A14)</f>
        <v>0</v>
      </c>
      <c r="J14" s="151"/>
      <c r="K14" s="151"/>
      <c r="L14" s="151"/>
      <c r="M14" s="151"/>
      <c r="N14" s="151"/>
      <c r="O14" s="151"/>
      <c r="P14" s="61"/>
      <c r="Q14" s="61"/>
      <c r="R14" s="150"/>
      <c r="S14" s="150"/>
      <c r="T14" s="150"/>
      <c r="U14" s="150"/>
      <c r="V14" s="150"/>
      <c r="W14" s="150"/>
      <c r="X14" s="150"/>
      <c r="Y14" s="150"/>
      <c r="Z14" s="145"/>
      <c r="AA14" s="145"/>
      <c r="AB14" s="145"/>
      <c r="AC14" s="145"/>
      <c r="AD14" s="145"/>
      <c r="AE14" s="145"/>
      <c r="AF14" s="145"/>
      <c r="AI14" s="34" t="s">
        <v>158</v>
      </c>
    </row>
    <row r="15" spans="1:35" ht="26.25" customHeight="1">
      <c r="A15" s="151" t="s">
        <v>63</v>
      </c>
      <c r="B15" s="151"/>
      <c r="C15" s="151"/>
      <c r="D15" s="151"/>
      <c r="E15" s="151"/>
      <c r="F15" s="151"/>
      <c r="G15" s="151"/>
      <c r="H15" s="151"/>
      <c r="I15" s="151">
        <f>COUNTIF(様式5!$R$10:$S$309,"男"&amp;A15)</f>
        <v>0</v>
      </c>
      <c r="J15" s="151"/>
      <c r="K15" s="151"/>
      <c r="L15" s="151"/>
      <c r="M15" s="151"/>
      <c r="N15" s="151"/>
      <c r="O15" s="151"/>
      <c r="P15" s="61"/>
      <c r="Q15" s="61"/>
      <c r="R15" s="145" t="s">
        <v>63</v>
      </c>
      <c r="S15" s="145"/>
      <c r="T15" s="145"/>
      <c r="U15" s="145"/>
      <c r="V15" s="145"/>
      <c r="W15" s="145"/>
      <c r="X15" s="145"/>
      <c r="Y15" s="145"/>
      <c r="Z15" s="145">
        <f>COUNTIF(様式5!$R$10:$S$309,"女"&amp;R15)</f>
        <v>0</v>
      </c>
      <c r="AA15" s="145"/>
      <c r="AB15" s="145"/>
      <c r="AC15" s="145"/>
      <c r="AD15" s="145"/>
      <c r="AE15" s="145"/>
      <c r="AF15" s="145"/>
      <c r="AI15" s="34" t="s">
        <v>63</v>
      </c>
    </row>
    <row r="16" spans="1:35" ht="26.25" customHeight="1">
      <c r="A16" s="151" t="s">
        <v>62</v>
      </c>
      <c r="B16" s="151"/>
      <c r="C16" s="151"/>
      <c r="D16" s="151"/>
      <c r="E16" s="151"/>
      <c r="F16" s="151"/>
      <c r="G16" s="151"/>
      <c r="H16" s="151"/>
      <c r="I16" s="151">
        <f>COUNTIF(様式5!$R$10:$S$309,"男"&amp;A16)</f>
        <v>0</v>
      </c>
      <c r="J16" s="151"/>
      <c r="K16" s="151"/>
      <c r="L16" s="151"/>
      <c r="M16" s="151"/>
      <c r="N16" s="151"/>
      <c r="O16" s="151"/>
      <c r="P16" s="61"/>
      <c r="Q16" s="61"/>
      <c r="R16" s="145" t="s">
        <v>62</v>
      </c>
      <c r="S16" s="145"/>
      <c r="T16" s="145"/>
      <c r="U16" s="145"/>
      <c r="V16" s="145"/>
      <c r="W16" s="145"/>
      <c r="X16" s="145"/>
      <c r="Y16" s="145"/>
      <c r="Z16" s="145">
        <f>COUNTIF(様式5!$R$10:$S$309,"女"&amp;R16)</f>
        <v>0</v>
      </c>
      <c r="AA16" s="145"/>
      <c r="AB16" s="145"/>
      <c r="AC16" s="145"/>
      <c r="AD16" s="145"/>
      <c r="AE16" s="145"/>
      <c r="AF16" s="145"/>
      <c r="AI16" s="34" t="s">
        <v>62</v>
      </c>
    </row>
    <row r="17" spans="1:35" ht="26.25" customHeight="1">
      <c r="A17" s="151" t="s">
        <v>56</v>
      </c>
      <c r="B17" s="151"/>
      <c r="C17" s="151"/>
      <c r="D17" s="151"/>
      <c r="E17" s="151"/>
      <c r="F17" s="151"/>
      <c r="G17" s="151"/>
      <c r="H17" s="151"/>
      <c r="I17" s="151">
        <f>COUNTIF(様式5!$R$10:$S$309,"男"&amp;A17)</f>
        <v>0</v>
      </c>
      <c r="J17" s="151"/>
      <c r="K17" s="151"/>
      <c r="L17" s="151"/>
      <c r="M17" s="151"/>
      <c r="N17" s="151"/>
      <c r="O17" s="151"/>
      <c r="P17" s="61"/>
      <c r="Q17" s="61"/>
      <c r="R17" s="150"/>
      <c r="S17" s="150"/>
      <c r="T17" s="150"/>
      <c r="U17" s="150"/>
      <c r="V17" s="150"/>
      <c r="W17" s="150"/>
      <c r="X17" s="150"/>
      <c r="Y17" s="150"/>
      <c r="Z17" s="145"/>
      <c r="AA17" s="145"/>
      <c r="AB17" s="145"/>
      <c r="AC17" s="145"/>
      <c r="AD17" s="145"/>
      <c r="AE17" s="145"/>
      <c r="AF17" s="145"/>
      <c r="AI17" s="34" t="s">
        <v>56</v>
      </c>
    </row>
    <row r="18" spans="1:35" ht="26.25" customHeight="1">
      <c r="A18" s="151" t="s">
        <v>65</v>
      </c>
      <c r="B18" s="151"/>
      <c r="C18" s="151"/>
      <c r="D18" s="151"/>
      <c r="E18" s="151"/>
      <c r="F18" s="151"/>
      <c r="G18" s="151"/>
      <c r="H18" s="151"/>
      <c r="I18" s="151">
        <f>COUNTIF(様式5!$R$10:$S$309,"男"&amp;A18)</f>
        <v>0</v>
      </c>
      <c r="J18" s="151"/>
      <c r="K18" s="151"/>
      <c r="L18" s="151"/>
      <c r="M18" s="151"/>
      <c r="N18" s="151"/>
      <c r="O18" s="151"/>
      <c r="P18" s="61"/>
      <c r="Q18" s="61"/>
      <c r="R18" s="145" t="s">
        <v>65</v>
      </c>
      <c r="S18" s="145"/>
      <c r="T18" s="145"/>
      <c r="U18" s="145"/>
      <c r="V18" s="145"/>
      <c r="W18" s="145"/>
      <c r="X18" s="145"/>
      <c r="Y18" s="145"/>
      <c r="Z18" s="145">
        <f>COUNTIF(様式5!$R$10:$S$309,"女"&amp;R18)</f>
        <v>0</v>
      </c>
      <c r="AA18" s="145"/>
      <c r="AB18" s="145"/>
      <c r="AC18" s="145"/>
      <c r="AD18" s="145"/>
      <c r="AE18" s="145"/>
      <c r="AF18" s="145"/>
      <c r="AI18" s="34" t="s">
        <v>65</v>
      </c>
    </row>
    <row r="19" spans="1:35" ht="26.25" customHeight="1">
      <c r="A19" s="151" t="s">
        <v>159</v>
      </c>
      <c r="B19" s="151"/>
      <c r="C19" s="151"/>
      <c r="D19" s="151"/>
      <c r="E19" s="151"/>
      <c r="F19" s="151"/>
      <c r="G19" s="151"/>
      <c r="H19" s="153"/>
      <c r="I19" s="151">
        <f>SUM(様式5!AD10:AD309)</f>
        <v>0</v>
      </c>
      <c r="J19" s="151"/>
      <c r="K19" s="151"/>
      <c r="L19" s="151"/>
      <c r="M19" s="151"/>
      <c r="N19" s="151"/>
      <c r="O19" s="151"/>
      <c r="P19" s="61"/>
      <c r="Q19" s="61"/>
      <c r="R19" s="145" t="s">
        <v>159</v>
      </c>
      <c r="S19" s="145"/>
      <c r="T19" s="145"/>
      <c r="U19" s="145"/>
      <c r="V19" s="145"/>
      <c r="W19" s="145"/>
      <c r="X19" s="145"/>
      <c r="Y19" s="152"/>
      <c r="Z19" s="145">
        <f>SUM(様式5!AF10:AF309)</f>
        <v>0</v>
      </c>
      <c r="AA19" s="145"/>
      <c r="AB19" s="145"/>
      <c r="AC19" s="145"/>
      <c r="AD19" s="145"/>
      <c r="AE19" s="145"/>
      <c r="AF19" s="145"/>
      <c r="AI19" s="34" t="s">
        <v>159</v>
      </c>
    </row>
    <row r="20" spans="1:35" ht="26.25" customHeight="1">
      <c r="A20" s="151" t="s">
        <v>160</v>
      </c>
      <c r="B20" s="151"/>
      <c r="C20" s="151"/>
      <c r="D20" s="151"/>
      <c r="E20" s="151"/>
      <c r="F20" s="151"/>
      <c r="G20" s="151"/>
      <c r="H20" s="153"/>
      <c r="I20" s="151">
        <f>SUM(様式5!AH10:AH309)</f>
        <v>0</v>
      </c>
      <c r="J20" s="151"/>
      <c r="K20" s="151"/>
      <c r="L20" s="151"/>
      <c r="M20" s="151"/>
      <c r="N20" s="151"/>
      <c r="O20" s="151"/>
      <c r="P20" s="61"/>
      <c r="Q20" s="61"/>
      <c r="R20" s="145" t="s">
        <v>160</v>
      </c>
      <c r="S20" s="145"/>
      <c r="T20" s="145"/>
      <c r="U20" s="145"/>
      <c r="V20" s="145"/>
      <c r="W20" s="145"/>
      <c r="X20" s="145"/>
      <c r="Y20" s="152"/>
      <c r="Z20" s="145">
        <f>SUM(様式5!AJ10:AJ309)</f>
        <v>0</v>
      </c>
      <c r="AA20" s="145"/>
      <c r="AB20" s="145"/>
      <c r="AC20" s="145"/>
      <c r="AD20" s="145"/>
      <c r="AE20" s="145"/>
      <c r="AF20" s="145"/>
      <c r="AI20" s="34" t="s">
        <v>160</v>
      </c>
    </row>
    <row r="21" spans="1:35" ht="26.25" customHeight="1">
      <c r="A21" s="151" t="s">
        <v>161</v>
      </c>
      <c r="B21" s="151"/>
      <c r="C21" s="151"/>
      <c r="D21" s="151"/>
      <c r="E21" s="151"/>
      <c r="F21" s="151"/>
      <c r="G21" s="151"/>
      <c r="H21" s="151"/>
      <c r="I21" s="151">
        <f>COUNTIF(様式5!$R$10:$S$309,"男"&amp;A21)</f>
        <v>0</v>
      </c>
      <c r="J21" s="151"/>
      <c r="K21" s="151"/>
      <c r="L21" s="151"/>
      <c r="M21" s="151"/>
      <c r="N21" s="151"/>
      <c r="O21" s="151"/>
      <c r="P21" s="61"/>
      <c r="Q21" s="61"/>
      <c r="R21" s="145" t="s">
        <v>161</v>
      </c>
      <c r="S21" s="145"/>
      <c r="T21" s="145"/>
      <c r="U21" s="145"/>
      <c r="V21" s="145"/>
      <c r="W21" s="145"/>
      <c r="X21" s="145"/>
      <c r="Y21" s="145"/>
      <c r="Z21" s="145">
        <f>COUNTIF(様式5!$R$10:$S$309,"女"&amp;R21)</f>
        <v>0</v>
      </c>
      <c r="AA21" s="145"/>
      <c r="AB21" s="145"/>
      <c r="AC21" s="145"/>
      <c r="AD21" s="145"/>
      <c r="AE21" s="145"/>
      <c r="AF21" s="145"/>
      <c r="AI21" s="34" t="s">
        <v>161</v>
      </c>
    </row>
    <row r="22" spans="1:35" ht="26.25" customHeight="1">
      <c r="A22" s="151" t="s">
        <v>162</v>
      </c>
      <c r="B22" s="151"/>
      <c r="C22" s="151"/>
      <c r="D22" s="151"/>
      <c r="E22" s="151"/>
      <c r="F22" s="151"/>
      <c r="G22" s="151"/>
      <c r="H22" s="151"/>
      <c r="I22" s="151">
        <f>COUNTIF(様式5!$R$10:$S$309,"男"&amp;A22)</f>
        <v>0</v>
      </c>
      <c r="J22" s="151"/>
      <c r="K22" s="151"/>
      <c r="L22" s="151"/>
      <c r="M22" s="151"/>
      <c r="N22" s="151"/>
      <c r="O22" s="151"/>
      <c r="P22" s="61"/>
      <c r="Q22" s="61"/>
      <c r="R22" s="145" t="s">
        <v>162</v>
      </c>
      <c r="S22" s="145"/>
      <c r="T22" s="145"/>
      <c r="U22" s="145"/>
      <c r="V22" s="145"/>
      <c r="W22" s="145"/>
      <c r="X22" s="145"/>
      <c r="Y22" s="145"/>
      <c r="Z22" s="145">
        <f>COUNTIF(様式5!$R$10:$S$309,"女"&amp;R22)</f>
        <v>0</v>
      </c>
      <c r="AA22" s="145"/>
      <c r="AB22" s="145"/>
      <c r="AC22" s="145"/>
      <c r="AD22" s="145"/>
      <c r="AE22" s="145"/>
      <c r="AF22" s="145"/>
      <c r="AI22" s="34" t="s">
        <v>162</v>
      </c>
    </row>
    <row r="23" spans="1:35" ht="26.25" customHeight="1">
      <c r="A23" s="151" t="s">
        <v>103</v>
      </c>
      <c r="B23" s="151"/>
      <c r="C23" s="151"/>
      <c r="D23" s="151"/>
      <c r="E23" s="151"/>
      <c r="F23" s="151"/>
      <c r="G23" s="151"/>
      <c r="H23" s="151"/>
      <c r="I23" s="151">
        <f>COUNTIF(様式5!$R$10:$S$309,"男"&amp;A23)</f>
        <v>0</v>
      </c>
      <c r="J23" s="151"/>
      <c r="K23" s="151"/>
      <c r="L23" s="151"/>
      <c r="M23" s="151"/>
      <c r="N23" s="151"/>
      <c r="O23" s="151"/>
      <c r="P23" s="61"/>
      <c r="Q23" s="61"/>
      <c r="R23" s="145" t="s">
        <v>103</v>
      </c>
      <c r="S23" s="145"/>
      <c r="T23" s="145"/>
      <c r="U23" s="145"/>
      <c r="V23" s="145"/>
      <c r="W23" s="145"/>
      <c r="X23" s="145"/>
      <c r="Y23" s="145"/>
      <c r="Z23" s="145">
        <f>COUNTIF(様式5!$R$10:$S$309,"女"&amp;R23)</f>
        <v>0</v>
      </c>
      <c r="AA23" s="145"/>
      <c r="AB23" s="145"/>
      <c r="AC23" s="145"/>
      <c r="AD23" s="145"/>
      <c r="AE23" s="145"/>
      <c r="AF23" s="145"/>
      <c r="AI23" s="34" t="s">
        <v>103</v>
      </c>
    </row>
    <row r="24" spans="1:35" ht="26.25" customHeight="1">
      <c r="A24" s="151" t="s">
        <v>163</v>
      </c>
      <c r="B24" s="151"/>
      <c r="C24" s="151"/>
      <c r="D24" s="151"/>
      <c r="E24" s="151"/>
      <c r="F24" s="151"/>
      <c r="G24" s="151"/>
      <c r="H24" s="151"/>
      <c r="I24" s="151">
        <f>COUNTIF(様式5!$R$10:$S$309,"男"&amp;A24)</f>
        <v>0</v>
      </c>
      <c r="J24" s="151"/>
      <c r="K24" s="151"/>
      <c r="L24" s="151"/>
      <c r="M24" s="151"/>
      <c r="N24" s="151"/>
      <c r="O24" s="151"/>
      <c r="P24" s="61"/>
      <c r="Q24" s="61"/>
      <c r="R24" s="145" t="s">
        <v>163</v>
      </c>
      <c r="S24" s="145"/>
      <c r="T24" s="145"/>
      <c r="U24" s="145"/>
      <c r="V24" s="145"/>
      <c r="W24" s="145"/>
      <c r="X24" s="145"/>
      <c r="Y24" s="145"/>
      <c r="Z24" s="145">
        <f>COUNTIF(様式5!$R$10:$S$309,"女"&amp;R24)</f>
        <v>0</v>
      </c>
      <c r="AA24" s="145"/>
      <c r="AB24" s="145"/>
      <c r="AC24" s="145"/>
      <c r="AD24" s="145"/>
      <c r="AE24" s="145"/>
      <c r="AF24" s="145"/>
      <c r="AI24" s="34" t="s">
        <v>163</v>
      </c>
    </row>
    <row r="25" spans="1:35" ht="26.25" customHeight="1">
      <c r="A25" s="151" t="s">
        <v>164</v>
      </c>
      <c r="B25" s="151"/>
      <c r="C25" s="151"/>
      <c r="D25" s="151"/>
      <c r="E25" s="151"/>
      <c r="F25" s="151"/>
      <c r="G25" s="151"/>
      <c r="H25" s="151"/>
      <c r="I25" s="151">
        <f>COUNTIF(様式5!$R$10:$S$309,"男"&amp;A25)</f>
        <v>0</v>
      </c>
      <c r="J25" s="151"/>
      <c r="K25" s="151"/>
      <c r="L25" s="151"/>
      <c r="M25" s="151"/>
      <c r="N25" s="151"/>
      <c r="O25" s="151"/>
      <c r="P25" s="61"/>
      <c r="Q25" s="61"/>
      <c r="R25" s="145" t="s">
        <v>164</v>
      </c>
      <c r="S25" s="145"/>
      <c r="T25" s="145"/>
      <c r="U25" s="145"/>
      <c r="V25" s="145"/>
      <c r="W25" s="145"/>
      <c r="X25" s="145"/>
      <c r="Y25" s="145"/>
      <c r="Z25" s="145">
        <f>COUNTIF(様式5!$R$10:$S$309,"女"&amp;R25)</f>
        <v>0</v>
      </c>
      <c r="AA25" s="145"/>
      <c r="AB25" s="145"/>
      <c r="AC25" s="145"/>
      <c r="AD25" s="145"/>
      <c r="AE25" s="145"/>
      <c r="AF25" s="145"/>
      <c r="AI25" s="34" t="s">
        <v>164</v>
      </c>
    </row>
    <row r="26" spans="1:35" ht="26.25" customHeight="1">
      <c r="A26" s="151" t="s">
        <v>110</v>
      </c>
      <c r="B26" s="151"/>
      <c r="C26" s="151"/>
      <c r="D26" s="151"/>
      <c r="E26" s="151"/>
      <c r="F26" s="151"/>
      <c r="G26" s="151"/>
      <c r="H26" s="151"/>
      <c r="I26" s="151">
        <f>COUNTIF(様式5!$R$10:$S$309,"男"&amp;A26)</f>
        <v>0</v>
      </c>
      <c r="J26" s="151"/>
      <c r="K26" s="151"/>
      <c r="L26" s="151"/>
      <c r="M26" s="151"/>
      <c r="N26" s="151"/>
      <c r="O26" s="151"/>
      <c r="P26" s="61"/>
      <c r="Q26" s="61"/>
      <c r="R26" s="145" t="s">
        <v>110</v>
      </c>
      <c r="S26" s="145"/>
      <c r="T26" s="145"/>
      <c r="U26" s="145"/>
      <c r="V26" s="145"/>
      <c r="W26" s="145"/>
      <c r="X26" s="145"/>
      <c r="Y26" s="145"/>
      <c r="Z26" s="145">
        <f>COUNTIF(様式5!$R$10:$S$309,"女"&amp;R26)</f>
        <v>0</v>
      </c>
      <c r="AA26" s="145"/>
      <c r="AB26" s="145"/>
      <c r="AC26" s="145"/>
      <c r="AD26" s="145"/>
      <c r="AE26" s="145"/>
      <c r="AF26" s="145"/>
      <c r="AI26" s="34" t="s">
        <v>110</v>
      </c>
    </row>
    <row r="27" spans="1:35" ht="26.25" customHeight="1">
      <c r="A27" s="151" t="s">
        <v>165</v>
      </c>
      <c r="B27" s="151"/>
      <c r="C27" s="151"/>
      <c r="D27" s="151"/>
      <c r="E27" s="151"/>
      <c r="F27" s="151"/>
      <c r="G27" s="151"/>
      <c r="H27" s="151"/>
      <c r="I27" s="151">
        <f>COUNTIF(様式5!$R$10:$S$309,"男"&amp;A27)</f>
        <v>0</v>
      </c>
      <c r="J27" s="151"/>
      <c r="K27" s="151"/>
      <c r="L27" s="151"/>
      <c r="M27" s="151"/>
      <c r="N27" s="151"/>
      <c r="O27" s="151"/>
      <c r="P27" s="61"/>
      <c r="Q27" s="61"/>
      <c r="R27" s="145" t="s">
        <v>165</v>
      </c>
      <c r="S27" s="145"/>
      <c r="T27" s="145"/>
      <c r="U27" s="145"/>
      <c r="V27" s="145"/>
      <c r="W27" s="145"/>
      <c r="X27" s="145"/>
      <c r="Y27" s="145"/>
      <c r="Z27" s="145">
        <f>COUNTIF(様式5!$R$10:$S$309,"女"&amp;R27)</f>
        <v>0</v>
      </c>
      <c r="AA27" s="145"/>
      <c r="AB27" s="145"/>
      <c r="AC27" s="145"/>
      <c r="AD27" s="145"/>
      <c r="AE27" s="145"/>
      <c r="AF27" s="145"/>
      <c r="AI27" s="34" t="s">
        <v>165</v>
      </c>
    </row>
    <row r="28" spans="1:35" ht="26.25" customHeight="1">
      <c r="A28" s="151" t="s">
        <v>166</v>
      </c>
      <c r="B28" s="151"/>
      <c r="C28" s="151"/>
      <c r="D28" s="151"/>
      <c r="E28" s="151"/>
      <c r="F28" s="151"/>
      <c r="G28" s="151"/>
      <c r="H28" s="151"/>
      <c r="I28" s="151">
        <f>COUNTIF(様式5!$R$10:$S$309,"男"&amp;A28)</f>
        <v>0</v>
      </c>
      <c r="J28" s="151"/>
      <c r="K28" s="151"/>
      <c r="L28" s="151"/>
      <c r="M28" s="151"/>
      <c r="N28" s="151"/>
      <c r="O28" s="151"/>
      <c r="P28" s="61"/>
      <c r="Q28" s="61"/>
      <c r="R28" s="145" t="s">
        <v>166</v>
      </c>
      <c r="S28" s="145"/>
      <c r="T28" s="145"/>
      <c r="U28" s="145"/>
      <c r="V28" s="145"/>
      <c r="W28" s="145"/>
      <c r="X28" s="145"/>
      <c r="Y28" s="145"/>
      <c r="Z28" s="145">
        <f>COUNTIF(様式5!$R$10:$S$309,"女"&amp;R28)</f>
        <v>0</v>
      </c>
      <c r="AA28" s="145"/>
      <c r="AB28" s="145"/>
      <c r="AC28" s="145"/>
      <c r="AD28" s="145"/>
      <c r="AE28" s="145"/>
      <c r="AF28" s="145"/>
      <c r="AI28" s="34" t="s">
        <v>166</v>
      </c>
    </row>
    <row r="29" spans="1:35" ht="26.25" customHeight="1">
      <c r="A29" s="151" t="s">
        <v>167</v>
      </c>
      <c r="B29" s="151"/>
      <c r="C29" s="151"/>
      <c r="D29" s="151"/>
      <c r="E29" s="151"/>
      <c r="F29" s="151"/>
      <c r="G29" s="151"/>
      <c r="H29" s="151"/>
      <c r="I29" s="151">
        <f>COUNTIF(様式5!$R$10:$S$309,"男"&amp;A29)</f>
        <v>0</v>
      </c>
      <c r="J29" s="151"/>
      <c r="K29" s="151"/>
      <c r="L29" s="151"/>
      <c r="M29" s="151"/>
      <c r="N29" s="151"/>
      <c r="O29" s="151"/>
      <c r="P29" s="61"/>
      <c r="Q29" s="61"/>
      <c r="R29" s="145" t="s">
        <v>169</v>
      </c>
      <c r="S29" s="145"/>
      <c r="T29" s="145"/>
      <c r="U29" s="145"/>
      <c r="V29" s="145"/>
      <c r="W29" s="145"/>
      <c r="X29" s="145"/>
      <c r="Y29" s="145"/>
      <c r="Z29" s="145">
        <f>COUNTIF(様式5!$R$10:$S$309,"女"&amp;R29)</f>
        <v>0</v>
      </c>
      <c r="AA29" s="145"/>
      <c r="AB29" s="145"/>
      <c r="AC29" s="145"/>
      <c r="AD29" s="145"/>
      <c r="AE29" s="145"/>
      <c r="AF29" s="145"/>
      <c r="AI29" s="34" t="s">
        <v>167</v>
      </c>
    </row>
    <row r="30" spans="1:35" ht="26.25" customHeight="1">
      <c r="A30" s="151" t="s">
        <v>114</v>
      </c>
      <c r="B30" s="151"/>
      <c r="C30" s="151"/>
      <c r="D30" s="151"/>
      <c r="E30" s="151"/>
      <c r="F30" s="151"/>
      <c r="G30" s="151"/>
      <c r="H30" s="151"/>
      <c r="I30" s="151">
        <f>SUM(I8:O29)</f>
        <v>0</v>
      </c>
      <c r="J30" s="151"/>
      <c r="K30" s="151"/>
      <c r="L30" s="151"/>
      <c r="M30" s="151"/>
      <c r="N30" s="151"/>
      <c r="O30" s="151"/>
      <c r="P30" s="61"/>
      <c r="Q30" s="61"/>
      <c r="R30" s="145" t="s">
        <v>113</v>
      </c>
      <c r="S30" s="145"/>
      <c r="T30" s="145">
        <f>SUM(T8:T29)</f>
        <v>0</v>
      </c>
      <c r="U30" s="145"/>
      <c r="V30" s="145"/>
      <c r="W30" s="145"/>
      <c r="X30" s="145"/>
      <c r="Y30" s="145"/>
      <c r="Z30" s="145">
        <f>SUM(Z8:AF29)</f>
        <v>0</v>
      </c>
      <c r="AA30" s="145"/>
      <c r="AB30" s="145"/>
      <c r="AC30" s="145"/>
      <c r="AD30" s="145"/>
      <c r="AE30" s="145"/>
      <c r="AF30" s="145"/>
      <c r="AI30" s="34" t="s">
        <v>168</v>
      </c>
    </row>
    <row r="31" spans="1:35" ht="9" customHeight="1">
      <c r="A31" s="55"/>
      <c r="B31" s="55"/>
      <c r="C31" s="56"/>
      <c r="D31" s="55"/>
      <c r="E31" s="56"/>
    </row>
    <row r="32" spans="1:35" ht="41.25" customHeight="1">
      <c r="A32" s="146" t="s">
        <v>236</v>
      </c>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row>
    <row r="33"/>
  </sheetData>
  <sheetProtection sheet="1" objects="1" scenarios="1" selectLockedCells="1" selectUnlockedCells="1"/>
  <mergeCells count="104">
    <mergeCell ref="A1:G1"/>
    <mergeCell ref="H1:AF1"/>
    <mergeCell ref="R8:Y8"/>
    <mergeCell ref="Z8:AF8"/>
    <mergeCell ref="A9:H9"/>
    <mergeCell ref="A10:H10"/>
    <mergeCell ref="A11:H11"/>
    <mergeCell ref="A12:H12"/>
    <mergeCell ref="A13:H13"/>
    <mergeCell ref="I11:O11"/>
    <mergeCell ref="I12:O12"/>
    <mergeCell ref="I13:O13"/>
    <mergeCell ref="A14:H14"/>
    <mergeCell ref="A3:G3"/>
    <mergeCell ref="H3:M3"/>
    <mergeCell ref="N3:AF3"/>
    <mergeCell ref="A8:H8"/>
    <mergeCell ref="I8:O8"/>
    <mergeCell ref="A5:O5"/>
    <mergeCell ref="R5:AF5"/>
    <mergeCell ref="I29:O29"/>
    <mergeCell ref="Z9:AF9"/>
    <mergeCell ref="Z10:AF10"/>
    <mergeCell ref="Z11:AF11"/>
    <mergeCell ref="Z12:AF12"/>
    <mergeCell ref="Z13:AF13"/>
    <mergeCell ref="Z14:AF14"/>
    <mergeCell ref="Z20:AF20"/>
    <mergeCell ref="R9:Y9"/>
    <mergeCell ref="R10:Y10"/>
    <mergeCell ref="R11:Y11"/>
    <mergeCell ref="R12:Y12"/>
    <mergeCell ref="R13:Y13"/>
    <mergeCell ref="R15:Y15"/>
    <mergeCell ref="I9:O9"/>
    <mergeCell ref="I10:O10"/>
    <mergeCell ref="I30:O30"/>
    <mergeCell ref="I25:O25"/>
    <mergeCell ref="A15:H15"/>
    <mergeCell ref="A16:H16"/>
    <mergeCell ref="A17:H17"/>
    <mergeCell ref="A18:H18"/>
    <mergeCell ref="A19:H19"/>
    <mergeCell ref="A20:H20"/>
    <mergeCell ref="A27:H27"/>
    <mergeCell ref="A28:H28"/>
    <mergeCell ref="A29:H29"/>
    <mergeCell ref="A30:H30"/>
    <mergeCell ref="A21:H21"/>
    <mergeCell ref="A22:H22"/>
    <mergeCell ref="A23:H23"/>
    <mergeCell ref="A24:H24"/>
    <mergeCell ref="A25:H25"/>
    <mergeCell ref="A26:H26"/>
    <mergeCell ref="I22:O22"/>
    <mergeCell ref="I23:O23"/>
    <mergeCell ref="I24:O24"/>
    <mergeCell ref="I14:O14"/>
    <mergeCell ref="I15:O15"/>
    <mergeCell ref="R16:Y16"/>
    <mergeCell ref="I26:O26"/>
    <mergeCell ref="I27:O27"/>
    <mergeCell ref="I16:O16"/>
    <mergeCell ref="I17:O17"/>
    <mergeCell ref="I18:O18"/>
    <mergeCell ref="I19:O19"/>
    <mergeCell ref="I20:O20"/>
    <mergeCell ref="I21:O21"/>
    <mergeCell ref="R28:Y28"/>
    <mergeCell ref="I28:O28"/>
    <mergeCell ref="R27:Y27"/>
    <mergeCell ref="R18:Y18"/>
    <mergeCell ref="R19:Y19"/>
    <mergeCell ref="R20:Y20"/>
    <mergeCell ref="R23:Y23"/>
    <mergeCell ref="R24:Y24"/>
    <mergeCell ref="R25:Y25"/>
    <mergeCell ref="R26:Y26"/>
    <mergeCell ref="R21:Y21"/>
    <mergeCell ref="R22:Y22"/>
    <mergeCell ref="R29:Y29"/>
    <mergeCell ref="R30:Y30"/>
    <mergeCell ref="A32:AF32"/>
    <mergeCell ref="Z27:AF27"/>
    <mergeCell ref="Z28:AF28"/>
    <mergeCell ref="Z29:AF29"/>
    <mergeCell ref="Z30:AF30"/>
    <mergeCell ref="A7:H7"/>
    <mergeCell ref="I7:O7"/>
    <mergeCell ref="R7:Y7"/>
    <mergeCell ref="Z7:AF7"/>
    <mergeCell ref="R14:Y14"/>
    <mergeCell ref="R17:Y17"/>
    <mergeCell ref="Z21:AF21"/>
    <mergeCell ref="Z22:AF22"/>
    <mergeCell ref="Z23:AF23"/>
    <mergeCell ref="Z24:AF24"/>
    <mergeCell ref="Z25:AF25"/>
    <mergeCell ref="Z26:AF26"/>
    <mergeCell ref="Z15:AF15"/>
    <mergeCell ref="Z16:AF16"/>
    <mergeCell ref="Z17:AF17"/>
    <mergeCell ref="Z18:AF18"/>
    <mergeCell ref="Z19:AF19"/>
  </mergeCells>
  <phoneticPr fontId="2"/>
  <dataValidations count="2">
    <dataValidation allowBlank="1" showInputMessage="1" promptTitle="直接入力も可能！" sqref="A3:G3"/>
    <dataValidation allowBlank="1" showErrorMessage="1" promptTitle="手入力をお願いします。" prompt="自動計算されません。" sqref="I19:O20 Z19:AF20"/>
  </dataValidations>
  <printOptions horizontalCentered="1"/>
  <pageMargins left="0.59055118110236227" right="0.59055118110236227" top="0.78740157480314965" bottom="0.78740157480314965" header="0.51181102362204722" footer="0.51181102362204722"/>
  <pageSetup paperSize="9" scale="9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BJ126"/>
  <sheetViews>
    <sheetView view="pageBreakPreview" zoomScaleNormal="100" zoomScaleSheetLayoutView="100" workbookViewId="0">
      <selection activeCell="C53" sqref="C7:C54"/>
    </sheetView>
  </sheetViews>
  <sheetFormatPr defaultColWidth="0" defaultRowHeight="12"/>
  <cols>
    <col min="1" max="1" width="3.25" style="79" bestFit="1" customWidth="1"/>
    <col min="2" max="2" width="11.125" style="78" bestFit="1" customWidth="1"/>
    <col min="3" max="3" width="4.75" style="78" bestFit="1" customWidth="1"/>
    <col min="4" max="4" width="3.125" style="80" bestFit="1" customWidth="1"/>
    <col min="5" max="5" width="3.25" style="78" bestFit="1" customWidth="1"/>
    <col min="6" max="6" width="6.5" style="78" bestFit="1" customWidth="1"/>
    <col min="7" max="7" width="5.875" style="78" bestFit="1" customWidth="1"/>
    <col min="8" max="8" width="3.25" style="78" bestFit="1" customWidth="1"/>
    <col min="9" max="10" width="5.875" style="78" bestFit="1" customWidth="1"/>
    <col min="11" max="11" width="6.125" style="78" bestFit="1" customWidth="1"/>
    <col min="12" max="13" width="5.875" style="78" bestFit="1" customWidth="1"/>
    <col min="14" max="14" width="3.375" style="78" bestFit="1" customWidth="1"/>
    <col min="15" max="15" width="4.875" style="78" bestFit="1" customWidth="1"/>
    <col min="16" max="16" width="5.875" style="78" bestFit="1" customWidth="1"/>
    <col min="17" max="17" width="9.75" style="81" bestFit="1" customWidth="1"/>
    <col min="18" max="18" width="7.625" style="81" bestFit="1" customWidth="1"/>
    <col min="19" max="19" width="3" style="78" customWidth="1"/>
    <col min="20" max="62" width="0" style="78" hidden="1"/>
    <col min="63" max="16384" width="9" style="78" hidden="1"/>
  </cols>
  <sheetData>
    <row r="1" spans="1:62" ht="23.25" customHeight="1">
      <c r="A1" s="170" t="s">
        <v>180</v>
      </c>
      <c r="B1" s="170"/>
      <c r="C1" s="170"/>
      <c r="D1" s="171" t="s">
        <v>224</v>
      </c>
      <c r="E1" s="171"/>
      <c r="F1" s="171"/>
      <c r="G1" s="171"/>
      <c r="H1" s="171"/>
      <c r="I1" s="171"/>
      <c r="J1" s="171"/>
      <c r="K1" s="171"/>
      <c r="L1" s="171"/>
      <c r="M1" s="171"/>
      <c r="N1" s="171"/>
      <c r="O1" s="171"/>
      <c r="P1" s="172">
        <f>様式5!C3</f>
        <v>0</v>
      </c>
      <c r="Q1" s="173"/>
      <c r="R1" s="77" t="s">
        <v>15</v>
      </c>
    </row>
    <row r="2" spans="1:62" ht="6.4" customHeight="1"/>
    <row r="3" spans="1:62" ht="32.25" customHeight="1">
      <c r="A3" s="82" t="s">
        <v>181</v>
      </c>
      <c r="B3" s="174" t="s">
        <v>182</v>
      </c>
      <c r="C3" s="174"/>
      <c r="D3" s="174"/>
      <c r="E3" s="174"/>
      <c r="F3" s="174"/>
      <c r="G3" s="174"/>
      <c r="H3" s="174"/>
      <c r="I3" s="174"/>
      <c r="J3" s="174"/>
      <c r="K3" s="174"/>
      <c r="L3" s="174"/>
      <c r="M3" s="160" t="s">
        <v>184</v>
      </c>
      <c r="N3" s="160"/>
      <c r="O3" s="160"/>
      <c r="P3" s="175">
        <f>_xlfn.AGGREGATE(9,6,R7:R126)</f>
        <v>0</v>
      </c>
      <c r="Q3" s="175"/>
      <c r="R3" s="175"/>
      <c r="T3" s="176" t="s">
        <v>204</v>
      </c>
      <c r="U3" s="176"/>
      <c r="V3" s="176" t="s">
        <v>209</v>
      </c>
      <c r="W3" s="176"/>
      <c r="X3" s="176" t="s">
        <v>210</v>
      </c>
      <c r="Y3" s="176"/>
      <c r="Z3" s="176" t="s">
        <v>204</v>
      </c>
      <c r="AA3" s="176"/>
      <c r="AB3" s="176" t="s">
        <v>209</v>
      </c>
      <c r="AC3" s="176"/>
      <c r="AD3" s="176" t="s">
        <v>210</v>
      </c>
      <c r="AE3" s="176"/>
      <c r="AG3" s="176" t="s">
        <v>204</v>
      </c>
      <c r="AH3" s="176"/>
      <c r="AI3" s="176" t="s">
        <v>209</v>
      </c>
      <c r="AJ3" s="176"/>
      <c r="AK3" s="176" t="s">
        <v>210</v>
      </c>
      <c r="AL3" s="176"/>
      <c r="AM3" s="176" t="s">
        <v>204</v>
      </c>
      <c r="AN3" s="176"/>
      <c r="AO3" s="176" t="s">
        <v>209</v>
      </c>
      <c r="AP3" s="176"/>
      <c r="AQ3" s="176" t="s">
        <v>210</v>
      </c>
      <c r="AR3" s="176"/>
      <c r="AT3" s="83"/>
    </row>
    <row r="4" spans="1:62" ht="6.75" customHeight="1">
      <c r="T4" s="176">
        <f>SUM(T7:T126)</f>
        <v>0</v>
      </c>
      <c r="U4" s="176">
        <f t="shared" ref="U4:AE4" si="0">SUM(U7:U126)</f>
        <v>0</v>
      </c>
      <c r="V4" s="176">
        <f t="shared" si="0"/>
        <v>0</v>
      </c>
      <c r="W4" s="176">
        <f t="shared" si="0"/>
        <v>0</v>
      </c>
      <c r="X4" s="176">
        <f t="shared" si="0"/>
        <v>0</v>
      </c>
      <c r="Y4" s="176">
        <f t="shared" si="0"/>
        <v>0</v>
      </c>
      <c r="Z4" s="176">
        <f t="shared" si="0"/>
        <v>0</v>
      </c>
      <c r="AA4" s="176">
        <f t="shared" si="0"/>
        <v>0</v>
      </c>
      <c r="AB4" s="176">
        <f t="shared" si="0"/>
        <v>0</v>
      </c>
      <c r="AC4" s="176">
        <f t="shared" si="0"/>
        <v>0</v>
      </c>
      <c r="AD4" s="176">
        <f t="shared" si="0"/>
        <v>0</v>
      </c>
      <c r="AE4" s="176">
        <f t="shared" si="0"/>
        <v>0</v>
      </c>
      <c r="AG4" s="176">
        <f>SUM(AG7:AG126)</f>
        <v>0</v>
      </c>
      <c r="AH4" s="176">
        <f t="shared" ref="AH4:AR4" si="1">SUM(AH7:AH126)</f>
        <v>0</v>
      </c>
      <c r="AI4" s="176">
        <f t="shared" si="1"/>
        <v>0</v>
      </c>
      <c r="AJ4" s="176">
        <f t="shared" si="1"/>
        <v>0</v>
      </c>
      <c r="AK4" s="176">
        <f t="shared" si="1"/>
        <v>0</v>
      </c>
      <c r="AL4" s="176">
        <f t="shared" si="1"/>
        <v>0</v>
      </c>
      <c r="AM4" s="176">
        <f t="shared" si="1"/>
        <v>0</v>
      </c>
      <c r="AN4" s="176">
        <f t="shared" si="1"/>
        <v>0</v>
      </c>
      <c r="AO4" s="176">
        <f t="shared" si="1"/>
        <v>0</v>
      </c>
      <c r="AP4" s="176">
        <f t="shared" si="1"/>
        <v>0</v>
      </c>
      <c r="AQ4" s="176">
        <f t="shared" si="1"/>
        <v>0</v>
      </c>
      <c r="AR4" s="176">
        <f t="shared" si="1"/>
        <v>0</v>
      </c>
      <c r="AT4" s="83"/>
    </row>
    <row r="5" spans="1:62" ht="13.5" customHeight="1">
      <c r="A5" s="166"/>
      <c r="B5" s="164" t="s">
        <v>115</v>
      </c>
      <c r="C5" s="164" t="s">
        <v>178</v>
      </c>
      <c r="D5" s="168" t="s">
        <v>174</v>
      </c>
      <c r="E5" s="164" t="s">
        <v>116</v>
      </c>
      <c r="F5" s="164"/>
      <c r="G5" s="164"/>
      <c r="H5" s="164" t="s">
        <v>117</v>
      </c>
      <c r="I5" s="164"/>
      <c r="J5" s="164"/>
      <c r="K5" s="164" t="s">
        <v>118</v>
      </c>
      <c r="L5" s="164"/>
      <c r="M5" s="164"/>
      <c r="N5" s="164" t="s">
        <v>119</v>
      </c>
      <c r="O5" s="164"/>
      <c r="P5" s="164"/>
      <c r="Q5" s="84" t="s">
        <v>183</v>
      </c>
      <c r="R5" s="166" t="s">
        <v>120</v>
      </c>
      <c r="T5" s="176"/>
      <c r="U5" s="176"/>
      <c r="V5" s="176"/>
      <c r="W5" s="176"/>
      <c r="X5" s="176"/>
      <c r="Y5" s="176"/>
      <c r="Z5" s="176"/>
      <c r="AA5" s="176"/>
      <c r="AB5" s="176"/>
      <c r="AC5" s="176"/>
      <c r="AD5" s="176"/>
      <c r="AE5" s="176"/>
      <c r="AG5" s="176"/>
      <c r="AH5" s="176"/>
      <c r="AI5" s="176"/>
      <c r="AJ5" s="176"/>
      <c r="AK5" s="176"/>
      <c r="AL5" s="176"/>
      <c r="AM5" s="176"/>
      <c r="AN5" s="176"/>
      <c r="AO5" s="176"/>
      <c r="AP5" s="176"/>
      <c r="AQ5" s="176"/>
      <c r="AR5" s="176"/>
      <c r="AT5" s="83"/>
    </row>
    <row r="6" spans="1:62" ht="14.25" customHeight="1">
      <c r="A6" s="166"/>
      <c r="B6" s="164"/>
      <c r="C6" s="164"/>
      <c r="D6" s="169"/>
      <c r="E6" s="85" t="s">
        <v>121</v>
      </c>
      <c r="F6" s="86" t="s">
        <v>122</v>
      </c>
      <c r="G6" s="87" t="s">
        <v>123</v>
      </c>
      <c r="H6" s="85" t="s">
        <v>121</v>
      </c>
      <c r="I6" s="86" t="s">
        <v>124</v>
      </c>
      <c r="J6" s="87" t="s">
        <v>123</v>
      </c>
      <c r="K6" s="88" t="s">
        <v>125</v>
      </c>
      <c r="L6" s="86" t="s">
        <v>124</v>
      </c>
      <c r="M6" s="87" t="s">
        <v>123</v>
      </c>
      <c r="N6" s="85" t="s">
        <v>121</v>
      </c>
      <c r="O6" s="86" t="s">
        <v>124</v>
      </c>
      <c r="P6" s="87" t="s">
        <v>123</v>
      </c>
      <c r="Q6" s="89" t="s">
        <v>126</v>
      </c>
      <c r="R6" s="166"/>
      <c r="T6" s="83" t="s">
        <v>206</v>
      </c>
      <c r="U6" s="83" t="s">
        <v>205</v>
      </c>
      <c r="V6" s="83" t="s">
        <v>206</v>
      </c>
      <c r="W6" s="83" t="s">
        <v>205</v>
      </c>
      <c r="X6" s="83" t="s">
        <v>206</v>
      </c>
      <c r="Y6" s="83" t="s">
        <v>205</v>
      </c>
      <c r="Z6" s="83" t="s">
        <v>207</v>
      </c>
      <c r="AA6" s="83" t="s">
        <v>208</v>
      </c>
      <c r="AB6" s="83" t="s">
        <v>207</v>
      </c>
      <c r="AC6" s="83" t="s">
        <v>208</v>
      </c>
      <c r="AD6" s="83" t="s">
        <v>207</v>
      </c>
      <c r="AE6" s="83" t="s">
        <v>208</v>
      </c>
      <c r="AG6" s="90" t="s">
        <v>213</v>
      </c>
      <c r="AH6" s="90" t="s">
        <v>212</v>
      </c>
      <c r="AI6" s="90" t="s">
        <v>213</v>
      </c>
      <c r="AJ6" s="90" t="s">
        <v>212</v>
      </c>
      <c r="AK6" s="90" t="s">
        <v>213</v>
      </c>
      <c r="AL6" s="90" t="s">
        <v>212</v>
      </c>
      <c r="AM6" s="90" t="s">
        <v>216</v>
      </c>
      <c r="AN6" s="90" t="s">
        <v>215</v>
      </c>
      <c r="AO6" s="90" t="s">
        <v>214</v>
      </c>
      <c r="AP6" s="90" t="s">
        <v>215</v>
      </c>
      <c r="AQ6" s="90" t="s">
        <v>214</v>
      </c>
      <c r="AR6" s="90" t="s">
        <v>215</v>
      </c>
      <c r="AT6" s="83"/>
    </row>
    <row r="7" spans="1:62" ht="18.95" customHeight="1">
      <c r="A7" s="166">
        <v>1</v>
      </c>
      <c r="B7" s="165">
        <f>VLOOKUP(A7,様式5!$A$10:$B$309,2,FALSE)</f>
        <v>0</v>
      </c>
      <c r="C7" s="167"/>
      <c r="D7" s="91" t="s">
        <v>127</v>
      </c>
      <c r="E7" s="92">
        <f>COUNTIF(様式5!$U$10:$U$309,D7&amp;B7&amp;"1")</f>
        <v>0</v>
      </c>
      <c r="F7" s="74" t="e">
        <f>VLOOKUP(C7,$AW$7:$AX$10,2,FALSE)</f>
        <v>#N/A</v>
      </c>
      <c r="G7" s="93" t="e">
        <f>E7*F7</f>
        <v>#N/A</v>
      </c>
      <c r="H7" s="94">
        <f>COUNTIF(様式5!$U$10:$U$309,D7&amp;B7&amp;"2")</f>
        <v>0</v>
      </c>
      <c r="I7" s="74" t="e">
        <f>VLOOKUP(C7,$AW$7:$AY$10,3,FALSE)</f>
        <v>#N/A</v>
      </c>
      <c r="J7" s="93" t="e">
        <f t="shared" ref="J7:J28" si="2">H7*I7</f>
        <v>#N/A</v>
      </c>
      <c r="K7" s="94">
        <f>IF(COUNTIF(様式5!$W$10:$W$309,D7&amp;"400mR"&amp;B7)&gt;=1,1,0)+IF(COUNTIF(様式5!$X$10:$X$309,D7&amp;"1600mR"&amp;B7)&gt;=1,1,0)</f>
        <v>0</v>
      </c>
      <c r="L7" s="74" t="e">
        <f>VLOOKUP(C7,$AW$7:$AZ$10,4,FALSE)</f>
        <v>#N/A</v>
      </c>
      <c r="M7" s="93" t="e">
        <f t="shared" ref="M7:M28" si="3">K7*L7</f>
        <v>#N/A</v>
      </c>
      <c r="N7" s="94">
        <f>COUNTIF(様式5!$Y$10:$Y$309,B7&amp;D7)</f>
        <v>0</v>
      </c>
      <c r="O7" s="74">
        <v>400</v>
      </c>
      <c r="P7" s="93">
        <f t="shared" ref="P7:P28" si="4">IF(N7="",0,N7*400)</f>
        <v>0</v>
      </c>
      <c r="Q7" s="95" t="e">
        <f t="shared" ref="Q7:Q29" si="5">SUM(G7,J7,M7,P7)</f>
        <v>#N/A</v>
      </c>
      <c r="R7" s="163" t="e">
        <f>SUM(Q7,Q8)</f>
        <v>#N/A</v>
      </c>
      <c r="T7" s="83">
        <f>IF($C7=$T$3,E7,0)</f>
        <v>0</v>
      </c>
      <c r="U7" s="83">
        <f>IF($C7=$T$3,H7,0)</f>
        <v>0</v>
      </c>
      <c r="V7" s="83">
        <f>IF($C7=$V$3,E7,0)</f>
        <v>0</v>
      </c>
      <c r="W7" s="83">
        <f>IF($C7=$V$3,H7,0)</f>
        <v>0</v>
      </c>
      <c r="X7" s="83">
        <f>IF($C7=$X$3,E7,0)</f>
        <v>0</v>
      </c>
      <c r="Y7" s="83">
        <f>IF($C7=$X$3,H7,0)</f>
        <v>0</v>
      </c>
      <c r="Z7" s="96"/>
      <c r="AA7" s="96"/>
      <c r="AB7" s="96"/>
      <c r="AC7" s="96"/>
      <c r="AD7" s="96"/>
      <c r="AE7" s="96"/>
      <c r="AG7" s="90">
        <f>IF($C7=$AG$3,$N7,0)</f>
        <v>0</v>
      </c>
      <c r="AH7" s="90">
        <f>IF($C7=$AG$3,$K7,0)</f>
        <v>0</v>
      </c>
      <c r="AI7" s="90">
        <f>IF($C7=$AI$3,$N7,0)</f>
        <v>0</v>
      </c>
      <c r="AJ7" s="90">
        <f>IF($C7=$AI$3,$K7,0)</f>
        <v>0</v>
      </c>
      <c r="AK7" s="90">
        <f>IF($C7=$AK$3,$N7,0)</f>
        <v>0</v>
      </c>
      <c r="AL7" s="90">
        <f>IF($C7=$AK$3,$K7,0)</f>
        <v>0</v>
      </c>
      <c r="AM7" s="97"/>
      <c r="AN7" s="97"/>
      <c r="AO7" s="97"/>
      <c r="AP7" s="97"/>
      <c r="AQ7" s="97"/>
      <c r="AR7" s="97"/>
      <c r="AT7" s="176" t="str">
        <f>IF(SUM(E7:E8,H7:H8)=SUM(T7:AE8),"","×")</f>
        <v/>
      </c>
      <c r="AU7" s="176" t="str">
        <f>IF(SUM(K7:K8,N7:N8)=SUM(AG7:AR8),"","×")</f>
        <v/>
      </c>
      <c r="AW7" s="75"/>
      <c r="AX7" s="75" t="s">
        <v>129</v>
      </c>
      <c r="AY7" s="75" t="s">
        <v>130</v>
      </c>
      <c r="AZ7" s="75" t="s">
        <v>171</v>
      </c>
    </row>
    <row r="8" spans="1:62" ht="18.95" customHeight="1">
      <c r="A8" s="166"/>
      <c r="B8" s="165"/>
      <c r="C8" s="167"/>
      <c r="D8" s="98" t="s">
        <v>128</v>
      </c>
      <c r="E8" s="99">
        <f>COUNTIF(様式5!$U$10:$U$309,D8&amp;B7&amp;"1")</f>
        <v>0</v>
      </c>
      <c r="F8" s="76" t="e">
        <f>VLOOKUP(C7,$AW$7:$AX$10,2,FALSE)</f>
        <v>#N/A</v>
      </c>
      <c r="G8" s="100" t="e">
        <f>E8*F8</f>
        <v>#N/A</v>
      </c>
      <c r="H8" s="101">
        <f>COUNTIF(様式5!$U$10:$U$309,D8&amp;B7&amp;"2")</f>
        <v>0</v>
      </c>
      <c r="I8" s="102" t="e">
        <f>VLOOKUP(C7,$AW$7:$AY$10,3,FALSE)</f>
        <v>#N/A</v>
      </c>
      <c r="J8" s="100" t="e">
        <f t="shared" si="2"/>
        <v>#N/A</v>
      </c>
      <c r="K8" s="101">
        <f>IF(COUNTIF(様式5!$W$10:$W$309,D8&amp;"400mR"&amp;B7)&gt;=1,1,0)+IF(COUNTIF(様式5!$X$10:$X$309,D8&amp;"1600mR"&amp;B7)&gt;=1,1,0)</f>
        <v>0</v>
      </c>
      <c r="L8" s="76" t="e">
        <f>VLOOKUP(C7,$AW$7:$AZ$10,4,FALSE)</f>
        <v>#N/A</v>
      </c>
      <c r="M8" s="100" t="e">
        <f t="shared" si="3"/>
        <v>#N/A</v>
      </c>
      <c r="N8" s="103">
        <f>COUNTIF(様式5!$Y$10:$Y$309,B7&amp;D8)</f>
        <v>0</v>
      </c>
      <c r="O8" s="76">
        <v>400</v>
      </c>
      <c r="P8" s="100">
        <f t="shared" si="4"/>
        <v>0</v>
      </c>
      <c r="Q8" s="104" t="e">
        <f t="shared" si="5"/>
        <v>#N/A</v>
      </c>
      <c r="R8" s="163"/>
      <c r="T8" s="96">
        <f>IF($C8=$T$3,E8,0)</f>
        <v>0</v>
      </c>
      <c r="U8" s="96">
        <f t="shared" ref="U8:U9" si="6">IF($C8=$T$3,H8,0)</f>
        <v>0</v>
      </c>
      <c r="V8" s="96">
        <f t="shared" ref="V8:V9" si="7">IF($C8=$V$3,E8,0)</f>
        <v>0</v>
      </c>
      <c r="W8" s="96"/>
      <c r="X8" s="96">
        <f t="shared" ref="X8:X9" si="8">IF($C8=$X$3,E8,0)</f>
        <v>0</v>
      </c>
      <c r="Y8" s="96">
        <f t="shared" ref="Y8:Y9" si="9">IF($C8=$X$3,H8,0)</f>
        <v>0</v>
      </c>
      <c r="Z8" s="83">
        <f>IF($C7=$Z$3,E8,0)</f>
        <v>0</v>
      </c>
      <c r="AA8" s="83">
        <f>IF($C7=$Z$3,H8,0)</f>
        <v>0</v>
      </c>
      <c r="AB8" s="83">
        <f>IF($C7=$AB$3,E8,0)</f>
        <v>0</v>
      </c>
      <c r="AC8" s="83">
        <f>IF($C7=$AB$3,H8,0)</f>
        <v>0</v>
      </c>
      <c r="AD8" s="83">
        <f>IF($C7=$AD$3,E8,0)</f>
        <v>0</v>
      </c>
      <c r="AE8" s="83">
        <f>IF($C7=$AD$3,H8,0)</f>
        <v>0</v>
      </c>
      <c r="AG8" s="97">
        <f t="shared" ref="AG8:AG71" si="10">IF($C8=$AG$3,$N8,0)</f>
        <v>0</v>
      </c>
      <c r="AH8" s="97">
        <f t="shared" ref="AH8:AH71" si="11">IF($C8=$AG$3,$K8,0)</f>
        <v>0</v>
      </c>
      <c r="AI8" s="97">
        <f t="shared" ref="AI8:AI71" si="12">IF($C8=$AI$3,$N8,0)</f>
        <v>0</v>
      </c>
      <c r="AJ8" s="97">
        <f t="shared" ref="AJ8:AJ70" si="13">IF($C8=$AK$3,$K8,0)</f>
        <v>0</v>
      </c>
      <c r="AK8" s="97">
        <f t="shared" ref="AK8:AK71" si="14">IF($C8=$AK$3,$N8,0)</f>
        <v>0</v>
      </c>
      <c r="AL8" s="97">
        <f t="shared" ref="AL8:AL71" si="15">IF($C8=$AK$3,$K8,0)</f>
        <v>0</v>
      </c>
      <c r="AM8" s="90">
        <f>IF($C7=$AM$3,$N8,0)</f>
        <v>0</v>
      </c>
      <c r="AN8" s="90">
        <f>IF($C7=$AM$3,$K8,0)</f>
        <v>0</v>
      </c>
      <c r="AO8" s="90">
        <f>IF($C7=$AO$3,$N8,0)</f>
        <v>0</v>
      </c>
      <c r="AP8" s="90">
        <f>IF($C7=$AO$3,$K8,0)</f>
        <v>0</v>
      </c>
      <c r="AQ8" s="90">
        <f>IF($C7=$AQ$3,$N8,0)</f>
        <v>0</v>
      </c>
      <c r="AR8" s="90">
        <f>IF($C7=$AQ$3,$K8,0)</f>
        <v>0</v>
      </c>
      <c r="AT8" s="176"/>
      <c r="AU8" s="176"/>
      <c r="AW8" s="75" t="s">
        <v>172</v>
      </c>
      <c r="AX8" s="75">
        <v>1500</v>
      </c>
      <c r="AY8" s="75">
        <v>2500</v>
      </c>
      <c r="AZ8" s="75">
        <v>2500</v>
      </c>
    </row>
    <row r="9" spans="1:62" ht="18.95" customHeight="1">
      <c r="A9" s="166">
        <v>2</v>
      </c>
      <c r="B9" s="165" t="e">
        <f>VLOOKUP(A9,様式5!$A$10:$B$309,2,FALSE)</f>
        <v>#N/A</v>
      </c>
      <c r="C9" s="167"/>
      <c r="D9" s="91" t="s">
        <v>127</v>
      </c>
      <c r="E9" s="92">
        <f>COUNTIF(様式5!$U$10:$U$309,D9&amp;B9&amp;"1")</f>
        <v>0</v>
      </c>
      <c r="F9" s="74" t="e">
        <f t="shared" ref="F9" si="16">VLOOKUP(C9,$AW$7:$AX$10,2,FALSE)</f>
        <v>#N/A</v>
      </c>
      <c r="G9" s="93" t="e">
        <f t="shared" ref="G9:G28" si="17">E9*F9</f>
        <v>#N/A</v>
      </c>
      <c r="H9" s="94">
        <f>COUNTIF(様式5!$U$10:$U$309,D9&amp;B9&amp;"2")</f>
        <v>0</v>
      </c>
      <c r="I9" s="74" t="e">
        <f t="shared" ref="I9" si="18">VLOOKUP(C9,$AW$7:$AY$10,3,FALSE)</f>
        <v>#N/A</v>
      </c>
      <c r="J9" s="93" t="e">
        <f t="shared" si="2"/>
        <v>#N/A</v>
      </c>
      <c r="K9" s="94">
        <f>IF(COUNTIF(様式5!$W$10:$W$309,D9&amp;"400mR"&amp;B9)&gt;=1,1,0)+IF(COUNTIF(様式5!$X$10:$X$309,D9&amp;"1600mR"&amp;B9)&gt;=1,1,0)</f>
        <v>0</v>
      </c>
      <c r="L9" s="74" t="e">
        <f t="shared" ref="L9" si="19">VLOOKUP(C9,$AW$7:$AZ$10,4,FALSE)</f>
        <v>#N/A</v>
      </c>
      <c r="M9" s="93" t="e">
        <f t="shared" si="3"/>
        <v>#N/A</v>
      </c>
      <c r="N9" s="94">
        <f>COUNTIF(様式5!$Y$10:$Y$309,B9&amp;D9)</f>
        <v>0</v>
      </c>
      <c r="O9" s="74">
        <v>400</v>
      </c>
      <c r="P9" s="93">
        <f t="shared" si="4"/>
        <v>0</v>
      </c>
      <c r="Q9" s="95" t="e">
        <f t="shared" si="5"/>
        <v>#N/A</v>
      </c>
      <c r="R9" s="161" t="e">
        <f>SUM(Q9,Q10)</f>
        <v>#N/A</v>
      </c>
      <c r="T9" s="83">
        <f t="shared" ref="T9:T72" si="20">IF($C9=$T$3,E9,0)</f>
        <v>0</v>
      </c>
      <c r="U9" s="83">
        <f t="shared" si="6"/>
        <v>0</v>
      </c>
      <c r="V9" s="83">
        <f t="shared" si="7"/>
        <v>0</v>
      </c>
      <c r="W9" s="83">
        <f t="shared" ref="W9" si="21">IF($C9=$V$3,H9,0)</f>
        <v>0</v>
      </c>
      <c r="X9" s="83">
        <f t="shared" si="8"/>
        <v>0</v>
      </c>
      <c r="Y9" s="83">
        <f t="shared" si="9"/>
        <v>0</v>
      </c>
      <c r="Z9" s="96"/>
      <c r="AA9" s="96"/>
      <c r="AB9" s="96"/>
      <c r="AC9" s="96"/>
      <c r="AD9" s="96"/>
      <c r="AE9" s="96"/>
      <c r="AG9" s="90">
        <f t="shared" si="10"/>
        <v>0</v>
      </c>
      <c r="AH9" s="90">
        <f t="shared" si="11"/>
        <v>0</v>
      </c>
      <c r="AI9" s="90">
        <f t="shared" si="12"/>
        <v>0</v>
      </c>
      <c r="AJ9" s="90">
        <f t="shared" ref="AJ9" si="22">IF($C9=$AI$3,$K9,0)</f>
        <v>0</v>
      </c>
      <c r="AK9" s="90">
        <f t="shared" si="14"/>
        <v>0</v>
      </c>
      <c r="AL9" s="90">
        <f t="shared" si="15"/>
        <v>0</v>
      </c>
      <c r="AM9" s="97"/>
      <c r="AN9" s="97"/>
      <c r="AO9" s="97"/>
      <c r="AP9" s="97"/>
      <c r="AQ9" s="97"/>
      <c r="AR9" s="97"/>
      <c r="AT9" s="176" t="str">
        <f t="shared" ref="AT9" si="23">IF(SUM(E9:E10,H9:H10)=SUM(T9:AE10),"","×")</f>
        <v/>
      </c>
      <c r="AU9" s="176" t="str">
        <f>IF(SUM(K9:K10,N9:N10)=SUM(AG9:AR10),"","×")</f>
        <v/>
      </c>
      <c r="AW9" s="75" t="s">
        <v>173</v>
      </c>
      <c r="AX9" s="75">
        <v>2000</v>
      </c>
      <c r="AY9" s="75">
        <v>3000</v>
      </c>
      <c r="AZ9" s="75">
        <v>3500</v>
      </c>
    </row>
    <row r="10" spans="1:62" ht="18.95" customHeight="1">
      <c r="A10" s="166"/>
      <c r="B10" s="165"/>
      <c r="C10" s="167"/>
      <c r="D10" s="98" t="s">
        <v>128</v>
      </c>
      <c r="E10" s="99">
        <f>COUNTIF(様式5!$U$10:$U$309,D10&amp;B9&amp;"1")</f>
        <v>0</v>
      </c>
      <c r="F10" s="76" t="e">
        <f t="shared" ref="F10" si="24">VLOOKUP(C9,$AW$7:$AX$10,2,FALSE)</f>
        <v>#N/A</v>
      </c>
      <c r="G10" s="100" t="e">
        <f t="shared" si="17"/>
        <v>#N/A</v>
      </c>
      <c r="H10" s="101">
        <f>COUNTIF(様式5!$U$10:$U$309,D10&amp;B9&amp;"2")</f>
        <v>0</v>
      </c>
      <c r="I10" s="102" t="e">
        <f t="shared" ref="I10" si="25">VLOOKUP(C9,$AW$7:$AY$10,3,FALSE)</f>
        <v>#N/A</v>
      </c>
      <c r="J10" s="100" t="e">
        <f t="shared" si="2"/>
        <v>#N/A</v>
      </c>
      <c r="K10" s="101">
        <f>IF(COUNTIF(様式5!$W$10:$W$309,D10&amp;"400mR"&amp;B9)&gt;=1,1,0)+IF(COUNTIF(様式5!$X$10:$X$309,D10&amp;"1600mR"&amp;B9)&gt;=1,1,0)</f>
        <v>0</v>
      </c>
      <c r="L10" s="76" t="e">
        <f t="shared" ref="L10" si="26">VLOOKUP(C9,$AW$7:$AZ$10,4,FALSE)</f>
        <v>#N/A</v>
      </c>
      <c r="M10" s="100" t="e">
        <f t="shared" si="3"/>
        <v>#N/A</v>
      </c>
      <c r="N10" s="103">
        <f>COUNTIF(様式5!$Y$10:$Y$309,B9&amp;D10)</f>
        <v>0</v>
      </c>
      <c r="O10" s="76">
        <v>400</v>
      </c>
      <c r="P10" s="100">
        <f t="shared" si="4"/>
        <v>0</v>
      </c>
      <c r="Q10" s="104" t="e">
        <f t="shared" si="5"/>
        <v>#N/A</v>
      </c>
      <c r="R10" s="162"/>
      <c r="T10" s="96">
        <f t="shared" si="20"/>
        <v>0</v>
      </c>
      <c r="U10" s="96">
        <f t="shared" ref="U10:U73" si="27">IF($C10=$T$3,H10,0)</f>
        <v>0</v>
      </c>
      <c r="V10" s="96">
        <f t="shared" ref="V10:V73" si="28">IF($C10=$V$3,E10,0)</f>
        <v>0</v>
      </c>
      <c r="W10" s="96"/>
      <c r="X10" s="96">
        <f t="shared" ref="X10:X73" si="29">IF($C10=$X$3,E10,0)</f>
        <v>0</v>
      </c>
      <c r="Y10" s="96">
        <f t="shared" ref="Y10:Y73" si="30">IF($C10=$X$3,H10,0)</f>
        <v>0</v>
      </c>
      <c r="Z10" s="83">
        <f t="shared" ref="Z10" si="31">IF($C9=$Z$3,E10,0)</f>
        <v>0</v>
      </c>
      <c r="AA10" s="83">
        <f t="shared" ref="AA10" si="32">IF($C9=$Z$3,H10,0)</f>
        <v>0</v>
      </c>
      <c r="AB10" s="83">
        <f t="shared" ref="AB10" si="33">IF($C9=$AB$3,E10,0)</f>
        <v>0</v>
      </c>
      <c r="AC10" s="83">
        <f t="shared" ref="AC10" si="34">IF($C9=$AB$3,H10,0)</f>
        <v>0</v>
      </c>
      <c r="AD10" s="83">
        <f t="shared" ref="AD10" si="35">IF($C9=$AD$3,E10,0)</f>
        <v>0</v>
      </c>
      <c r="AE10" s="83">
        <f t="shared" ref="AE10" si="36">IF($C9=$AD$3,H10,0)</f>
        <v>0</v>
      </c>
      <c r="AG10" s="97">
        <f t="shared" si="10"/>
        <v>0</v>
      </c>
      <c r="AH10" s="97">
        <f t="shared" si="11"/>
        <v>0</v>
      </c>
      <c r="AI10" s="97">
        <f t="shared" si="12"/>
        <v>0</v>
      </c>
      <c r="AJ10" s="97">
        <f t="shared" si="13"/>
        <v>0</v>
      </c>
      <c r="AK10" s="97">
        <f t="shared" si="14"/>
        <v>0</v>
      </c>
      <c r="AL10" s="97">
        <f t="shared" si="15"/>
        <v>0</v>
      </c>
      <c r="AM10" s="90">
        <f t="shared" ref="AM10" si="37">IF($C9=$AM$3,$N10,0)</f>
        <v>0</v>
      </c>
      <c r="AN10" s="90">
        <f t="shared" ref="AN10" si="38">IF($C9=$AM$3,$K10,0)</f>
        <v>0</v>
      </c>
      <c r="AO10" s="90">
        <f t="shared" ref="AO10" si="39">IF($C9=$AO$3,$N10,0)</f>
        <v>0</v>
      </c>
      <c r="AP10" s="90">
        <f t="shared" ref="AP10" si="40">IF($C9=$AO$3,$K10,0)</f>
        <v>0</v>
      </c>
      <c r="AQ10" s="90">
        <f t="shared" ref="AQ10" si="41">IF($C9=$AQ$3,$N10,0)</f>
        <v>0</v>
      </c>
      <c r="AR10" s="90">
        <f t="shared" ref="AR10" si="42">IF($C9=$AQ$3,$K10,0)</f>
        <v>0</v>
      </c>
      <c r="AT10" s="176"/>
      <c r="AU10" s="176"/>
      <c r="AW10" s="75" t="s">
        <v>132</v>
      </c>
      <c r="AX10" s="75">
        <v>3000</v>
      </c>
      <c r="AY10" s="75">
        <v>4500</v>
      </c>
      <c r="AZ10" s="75">
        <v>4500</v>
      </c>
    </row>
    <row r="11" spans="1:62" ht="18.95" customHeight="1">
      <c r="A11" s="166">
        <v>3</v>
      </c>
      <c r="B11" s="165" t="e">
        <f>VLOOKUP(A11,様式5!$A$10:$B$309,2,FALSE)</f>
        <v>#N/A</v>
      </c>
      <c r="C11" s="167"/>
      <c r="D11" s="91" t="s">
        <v>127</v>
      </c>
      <c r="E11" s="92">
        <f>COUNTIF(様式5!$U$10:$U$309,D11&amp;B11&amp;"1")</f>
        <v>0</v>
      </c>
      <c r="F11" s="74" t="e">
        <f t="shared" ref="F11" si="43">VLOOKUP(C11,$AW$7:$AX$10,2,FALSE)</f>
        <v>#N/A</v>
      </c>
      <c r="G11" s="93" t="e">
        <f t="shared" si="17"/>
        <v>#N/A</v>
      </c>
      <c r="H11" s="94">
        <f>COUNTIF(様式5!$U$10:$U$309,D11&amp;B11&amp;"2")</f>
        <v>0</v>
      </c>
      <c r="I11" s="74" t="e">
        <f t="shared" ref="I11" si="44">VLOOKUP(C11,$AW$7:$AY$10,3,FALSE)</f>
        <v>#N/A</v>
      </c>
      <c r="J11" s="93" t="e">
        <f t="shared" si="2"/>
        <v>#N/A</v>
      </c>
      <c r="K11" s="94">
        <f>IF(COUNTIF(様式5!$W$10:$W$309,D11&amp;"400mR"&amp;B11)&gt;=1,1,0)+IF(COUNTIF(様式5!$X$10:$X$309,D11&amp;"1600mR"&amp;B11)&gt;=1,1,0)</f>
        <v>0</v>
      </c>
      <c r="L11" s="74" t="e">
        <f t="shared" ref="L11" si="45">VLOOKUP(C11,$AW$7:$AZ$10,4,FALSE)</f>
        <v>#N/A</v>
      </c>
      <c r="M11" s="93" t="e">
        <f t="shared" si="3"/>
        <v>#N/A</v>
      </c>
      <c r="N11" s="94">
        <f>COUNTIF(様式5!$Y$10:$Y$309,B11&amp;D11)</f>
        <v>0</v>
      </c>
      <c r="O11" s="74">
        <v>400</v>
      </c>
      <c r="P11" s="93">
        <f t="shared" si="4"/>
        <v>0</v>
      </c>
      <c r="Q11" s="95" t="e">
        <f t="shared" si="5"/>
        <v>#N/A</v>
      </c>
      <c r="R11" s="161" t="e">
        <f>SUM(Q11,Q12)</f>
        <v>#N/A</v>
      </c>
      <c r="T11" s="83">
        <f t="shared" si="20"/>
        <v>0</v>
      </c>
      <c r="U11" s="83">
        <f t="shared" si="27"/>
        <v>0</v>
      </c>
      <c r="V11" s="83">
        <f t="shared" si="28"/>
        <v>0</v>
      </c>
      <c r="W11" s="83">
        <f t="shared" ref="W11" si="46">IF($C11=$V$3,H11,0)</f>
        <v>0</v>
      </c>
      <c r="X11" s="83">
        <f t="shared" si="29"/>
        <v>0</v>
      </c>
      <c r="Y11" s="83">
        <f t="shared" si="30"/>
        <v>0</v>
      </c>
      <c r="Z11" s="96"/>
      <c r="AA11" s="96"/>
      <c r="AB11" s="96"/>
      <c r="AC11" s="96"/>
      <c r="AD11" s="96"/>
      <c r="AE11" s="96"/>
      <c r="AG11" s="90">
        <f t="shared" si="10"/>
        <v>0</v>
      </c>
      <c r="AH11" s="90">
        <f t="shared" si="11"/>
        <v>0</v>
      </c>
      <c r="AI11" s="90">
        <f t="shared" si="12"/>
        <v>0</v>
      </c>
      <c r="AJ11" s="90">
        <f t="shared" ref="AJ11" si="47">IF($C11=$AI$3,$K11,0)</f>
        <v>0</v>
      </c>
      <c r="AK11" s="90">
        <f t="shared" si="14"/>
        <v>0</v>
      </c>
      <c r="AL11" s="90">
        <f t="shared" si="15"/>
        <v>0</v>
      </c>
      <c r="AM11" s="97"/>
      <c r="AN11" s="97"/>
      <c r="AO11" s="97"/>
      <c r="AP11" s="97"/>
      <c r="AQ11" s="97"/>
      <c r="AR11" s="97"/>
      <c r="AT11" s="176" t="str">
        <f t="shared" ref="AT11" si="48">IF(SUM(E11:E12,H11:H12)=SUM(T11:AE12),"","×")</f>
        <v/>
      </c>
      <c r="AU11" s="176" t="str">
        <f t="shared" ref="AU11" si="49">IF(SUM(K11:K12,N11:N12)=SUM(AG11:AR12),"","×")</f>
        <v/>
      </c>
    </row>
    <row r="12" spans="1:62" ht="18.95" customHeight="1">
      <c r="A12" s="166"/>
      <c r="B12" s="165"/>
      <c r="C12" s="167"/>
      <c r="D12" s="98" t="s">
        <v>128</v>
      </c>
      <c r="E12" s="99">
        <f>COUNTIF(様式5!$U$10:$U$309,D12&amp;B11&amp;"1")</f>
        <v>0</v>
      </c>
      <c r="F12" s="76" t="e">
        <f t="shared" ref="F12" si="50">VLOOKUP(C11,$AW$7:$AX$10,2,FALSE)</f>
        <v>#N/A</v>
      </c>
      <c r="G12" s="100" t="e">
        <f t="shared" si="17"/>
        <v>#N/A</v>
      </c>
      <c r="H12" s="101">
        <f>COUNTIF(様式5!$U$10:$U$309,D12&amp;B11&amp;"2")</f>
        <v>0</v>
      </c>
      <c r="I12" s="102" t="e">
        <f t="shared" ref="I12" si="51">VLOOKUP(C11,$AW$7:$AY$10,3,FALSE)</f>
        <v>#N/A</v>
      </c>
      <c r="J12" s="100" t="e">
        <f t="shared" si="2"/>
        <v>#N/A</v>
      </c>
      <c r="K12" s="101">
        <f>IF(COUNTIF(様式5!$W$10:$W$309,D12&amp;"400mR"&amp;B11)&gt;=1,1,0)+IF(COUNTIF(様式5!$X$10:$X$309,D12&amp;"1600mR"&amp;B11)&gt;=1,1,0)</f>
        <v>0</v>
      </c>
      <c r="L12" s="76" t="e">
        <f t="shared" ref="L12" si="52">VLOOKUP(C11,$AW$7:$AZ$10,4,FALSE)</f>
        <v>#N/A</v>
      </c>
      <c r="M12" s="100" t="e">
        <f t="shared" si="3"/>
        <v>#N/A</v>
      </c>
      <c r="N12" s="103">
        <f>COUNTIF(様式5!$Y$10:$Y$309,B11&amp;D12)</f>
        <v>0</v>
      </c>
      <c r="O12" s="76">
        <v>400</v>
      </c>
      <c r="P12" s="100">
        <f t="shared" si="4"/>
        <v>0</v>
      </c>
      <c r="Q12" s="104" t="e">
        <f t="shared" si="5"/>
        <v>#N/A</v>
      </c>
      <c r="R12" s="162"/>
      <c r="T12" s="96">
        <f t="shared" si="20"/>
        <v>0</v>
      </c>
      <c r="U12" s="96">
        <f t="shared" si="27"/>
        <v>0</v>
      </c>
      <c r="V12" s="96">
        <f t="shared" si="28"/>
        <v>0</v>
      </c>
      <c r="W12" s="96"/>
      <c r="X12" s="96">
        <f t="shared" si="29"/>
        <v>0</v>
      </c>
      <c r="Y12" s="96">
        <f t="shared" si="30"/>
        <v>0</v>
      </c>
      <c r="Z12" s="83">
        <f t="shared" ref="Z12" si="53">IF($C11=$Z$3,E12,0)</f>
        <v>0</v>
      </c>
      <c r="AA12" s="83">
        <f t="shared" ref="AA12" si="54">IF($C11=$Z$3,H12,0)</f>
        <v>0</v>
      </c>
      <c r="AB12" s="83">
        <f t="shared" ref="AB12" si="55">IF($C11=$AB$3,E12,0)</f>
        <v>0</v>
      </c>
      <c r="AC12" s="83">
        <f t="shared" ref="AC12" si="56">IF($C11=$AB$3,H12,0)</f>
        <v>0</v>
      </c>
      <c r="AD12" s="83">
        <f t="shared" ref="AD12" si="57">IF($C11=$AD$3,E12,0)</f>
        <v>0</v>
      </c>
      <c r="AE12" s="83">
        <f t="shared" ref="AE12" si="58">IF($C11=$AD$3,H12,0)</f>
        <v>0</v>
      </c>
      <c r="AG12" s="97">
        <f t="shared" si="10"/>
        <v>0</v>
      </c>
      <c r="AH12" s="97">
        <f t="shared" si="11"/>
        <v>0</v>
      </c>
      <c r="AI12" s="97">
        <f t="shared" si="12"/>
        <v>0</v>
      </c>
      <c r="AJ12" s="97">
        <f t="shared" si="13"/>
        <v>0</v>
      </c>
      <c r="AK12" s="97">
        <f t="shared" si="14"/>
        <v>0</v>
      </c>
      <c r="AL12" s="97">
        <f t="shared" si="15"/>
        <v>0</v>
      </c>
      <c r="AM12" s="90">
        <f t="shared" ref="AM12" si="59">IF($C11=$AM$3,$N12,0)</f>
        <v>0</v>
      </c>
      <c r="AN12" s="90">
        <f t="shared" ref="AN12" si="60">IF($C11=$AM$3,$K12,0)</f>
        <v>0</v>
      </c>
      <c r="AO12" s="90">
        <f t="shared" ref="AO12" si="61">IF($C11=$AO$3,$N12,0)</f>
        <v>0</v>
      </c>
      <c r="AP12" s="90">
        <f t="shared" ref="AP12" si="62">IF($C11=$AO$3,$K12,0)</f>
        <v>0</v>
      </c>
      <c r="AQ12" s="90">
        <f t="shared" ref="AQ12" si="63">IF($C11=$AQ$3,$N12,0)</f>
        <v>0</v>
      </c>
      <c r="AR12" s="90">
        <f t="shared" ref="AR12" si="64">IF($C11=$AQ$3,$K12,0)</f>
        <v>0</v>
      </c>
      <c r="AT12" s="176"/>
      <c r="AU12" s="176"/>
    </row>
    <row r="13" spans="1:62" ht="18.95" customHeight="1">
      <c r="A13" s="166">
        <v>4</v>
      </c>
      <c r="B13" s="165" t="e">
        <f>VLOOKUP(A13,様式5!$A$10:$B$309,2,FALSE)</f>
        <v>#N/A</v>
      </c>
      <c r="C13" s="167"/>
      <c r="D13" s="91" t="s">
        <v>127</v>
      </c>
      <c r="E13" s="92">
        <f>COUNTIF(様式5!$U$10:$U$309,D13&amp;B13&amp;"1")</f>
        <v>0</v>
      </c>
      <c r="F13" s="74" t="e">
        <f t="shared" ref="F13" si="65">VLOOKUP(C13,$AW$7:$AX$10,2,FALSE)</f>
        <v>#N/A</v>
      </c>
      <c r="G13" s="93" t="e">
        <f t="shared" si="17"/>
        <v>#N/A</v>
      </c>
      <c r="H13" s="94">
        <f>COUNTIF(様式5!$U$10:$U$309,D13&amp;B13&amp;"2")</f>
        <v>0</v>
      </c>
      <c r="I13" s="74" t="e">
        <f t="shared" ref="I13" si="66">VLOOKUP(C13,$AW$7:$AY$10,3,FALSE)</f>
        <v>#N/A</v>
      </c>
      <c r="J13" s="93" t="e">
        <f t="shared" si="2"/>
        <v>#N/A</v>
      </c>
      <c r="K13" s="94">
        <f>IF(COUNTIF(様式5!$W$10:$W$309,D13&amp;"400mR"&amp;B13)&gt;=1,1,0)+IF(COUNTIF(様式5!$X$10:$X$309,D13&amp;"1600mR"&amp;B13)&gt;=1,1,0)</f>
        <v>0</v>
      </c>
      <c r="L13" s="74" t="e">
        <f t="shared" ref="L13" si="67">VLOOKUP(C13,$AW$7:$AZ$10,4,FALSE)</f>
        <v>#N/A</v>
      </c>
      <c r="M13" s="93" t="e">
        <f t="shared" si="3"/>
        <v>#N/A</v>
      </c>
      <c r="N13" s="94">
        <f>COUNTIF(様式5!$Y$10:$Y$309,B13&amp;D13)</f>
        <v>0</v>
      </c>
      <c r="O13" s="74">
        <v>400</v>
      </c>
      <c r="P13" s="93">
        <f t="shared" si="4"/>
        <v>0</v>
      </c>
      <c r="Q13" s="95" t="e">
        <f t="shared" si="5"/>
        <v>#N/A</v>
      </c>
      <c r="R13" s="161" t="e">
        <f>SUM(Q13,Q14)</f>
        <v>#N/A</v>
      </c>
      <c r="T13" s="83">
        <f t="shared" si="20"/>
        <v>0</v>
      </c>
      <c r="U13" s="83">
        <f t="shared" si="27"/>
        <v>0</v>
      </c>
      <c r="V13" s="83">
        <f t="shared" si="28"/>
        <v>0</v>
      </c>
      <c r="W13" s="83">
        <f t="shared" ref="W13" si="68">IF($C13=$V$3,H13,0)</f>
        <v>0</v>
      </c>
      <c r="X13" s="83">
        <f t="shared" si="29"/>
        <v>0</v>
      </c>
      <c r="Y13" s="83">
        <f t="shared" si="30"/>
        <v>0</v>
      </c>
      <c r="Z13" s="96"/>
      <c r="AA13" s="96"/>
      <c r="AB13" s="96"/>
      <c r="AC13" s="96"/>
      <c r="AD13" s="96"/>
      <c r="AE13" s="96"/>
      <c r="AG13" s="90">
        <f t="shared" si="10"/>
        <v>0</v>
      </c>
      <c r="AH13" s="90">
        <f t="shared" si="11"/>
        <v>0</v>
      </c>
      <c r="AI13" s="90">
        <f t="shared" si="12"/>
        <v>0</v>
      </c>
      <c r="AJ13" s="90">
        <f t="shared" ref="AJ13" si="69">IF($C13=$AI$3,$K13,0)</f>
        <v>0</v>
      </c>
      <c r="AK13" s="90">
        <f t="shared" si="14"/>
        <v>0</v>
      </c>
      <c r="AL13" s="90">
        <f t="shared" si="15"/>
        <v>0</v>
      </c>
      <c r="AM13" s="97"/>
      <c r="AN13" s="97"/>
      <c r="AO13" s="97"/>
      <c r="AP13" s="97"/>
      <c r="AQ13" s="97"/>
      <c r="AR13" s="97"/>
      <c r="AT13" s="176" t="str">
        <f t="shared" ref="AT13" si="70">IF(SUM(E13:E14,H13:H14)=SUM(T13:AE14),"","×")</f>
        <v/>
      </c>
      <c r="AU13" s="176" t="str">
        <f t="shared" ref="AU13" si="71">IF(SUM(K13:K14,N13:N14)=SUM(AG13:AR14),"","×")</f>
        <v/>
      </c>
      <c r="AY13" s="105"/>
      <c r="AZ13" s="105"/>
      <c r="BA13" s="105"/>
      <c r="BB13" s="105"/>
      <c r="BC13" s="105"/>
      <c r="BD13" s="105"/>
      <c r="BE13" s="105"/>
      <c r="BF13" s="105"/>
      <c r="BG13" s="105"/>
      <c r="BH13" s="105"/>
      <c r="BI13" s="105"/>
      <c r="BJ13" s="105"/>
    </row>
    <row r="14" spans="1:62" ht="18.95" customHeight="1">
      <c r="A14" s="166"/>
      <c r="B14" s="165"/>
      <c r="C14" s="167"/>
      <c r="D14" s="98" t="s">
        <v>128</v>
      </c>
      <c r="E14" s="99">
        <f>COUNTIF(様式5!$U$10:$U$309,D14&amp;B13&amp;"1")</f>
        <v>0</v>
      </c>
      <c r="F14" s="76" t="e">
        <f t="shared" ref="F14" si="72">VLOOKUP(C13,$AW$7:$AX$10,2,FALSE)</f>
        <v>#N/A</v>
      </c>
      <c r="G14" s="100" t="e">
        <f t="shared" si="17"/>
        <v>#N/A</v>
      </c>
      <c r="H14" s="101">
        <f>COUNTIF(様式5!$U$10:$U$309,D14&amp;B13&amp;"2")</f>
        <v>0</v>
      </c>
      <c r="I14" s="102" t="e">
        <f t="shared" ref="I14" si="73">VLOOKUP(C13,$AW$7:$AY$10,3,FALSE)</f>
        <v>#N/A</v>
      </c>
      <c r="J14" s="100" t="e">
        <f t="shared" si="2"/>
        <v>#N/A</v>
      </c>
      <c r="K14" s="101">
        <f>IF(COUNTIF(様式5!$W$10:$W$309,D14&amp;"400mR"&amp;B13)&gt;=1,1,0)+IF(COUNTIF(様式5!$X$10:$X$309,D14&amp;"1600mR"&amp;B13)&gt;=1,1,0)</f>
        <v>0</v>
      </c>
      <c r="L14" s="76" t="e">
        <f t="shared" ref="L14" si="74">VLOOKUP(C13,$AW$7:$AZ$10,4,FALSE)</f>
        <v>#N/A</v>
      </c>
      <c r="M14" s="100" t="e">
        <f t="shared" si="3"/>
        <v>#N/A</v>
      </c>
      <c r="N14" s="103">
        <f>COUNTIF(様式5!$Y$10:$Y$309,B13&amp;D14)</f>
        <v>0</v>
      </c>
      <c r="O14" s="76">
        <v>400</v>
      </c>
      <c r="P14" s="100">
        <f t="shared" si="4"/>
        <v>0</v>
      </c>
      <c r="Q14" s="104" t="e">
        <f t="shared" si="5"/>
        <v>#N/A</v>
      </c>
      <c r="R14" s="162"/>
      <c r="T14" s="96">
        <f t="shared" si="20"/>
        <v>0</v>
      </c>
      <c r="U14" s="96">
        <f t="shared" si="27"/>
        <v>0</v>
      </c>
      <c r="V14" s="96">
        <f t="shared" si="28"/>
        <v>0</v>
      </c>
      <c r="W14" s="96"/>
      <c r="X14" s="96">
        <f t="shared" si="29"/>
        <v>0</v>
      </c>
      <c r="Y14" s="96">
        <f t="shared" si="30"/>
        <v>0</v>
      </c>
      <c r="Z14" s="83">
        <f t="shared" ref="Z14" si="75">IF($C13=$Z$3,E14,0)</f>
        <v>0</v>
      </c>
      <c r="AA14" s="83">
        <f t="shared" ref="AA14" si="76">IF($C13=$Z$3,H14,0)</f>
        <v>0</v>
      </c>
      <c r="AB14" s="83">
        <f t="shared" ref="AB14" si="77">IF($C13=$AB$3,E14,0)</f>
        <v>0</v>
      </c>
      <c r="AC14" s="83">
        <f t="shared" ref="AC14" si="78">IF($C13=$AB$3,H14,0)</f>
        <v>0</v>
      </c>
      <c r="AD14" s="83">
        <f t="shared" ref="AD14" si="79">IF($C13=$AD$3,E14,0)</f>
        <v>0</v>
      </c>
      <c r="AE14" s="83">
        <f t="shared" ref="AE14" si="80">IF($C13=$AD$3,H14,0)</f>
        <v>0</v>
      </c>
      <c r="AG14" s="97">
        <f t="shared" si="10"/>
        <v>0</v>
      </c>
      <c r="AH14" s="97">
        <f t="shared" si="11"/>
        <v>0</v>
      </c>
      <c r="AI14" s="97">
        <f t="shared" si="12"/>
        <v>0</v>
      </c>
      <c r="AJ14" s="97">
        <f t="shared" si="13"/>
        <v>0</v>
      </c>
      <c r="AK14" s="97">
        <f t="shared" si="14"/>
        <v>0</v>
      </c>
      <c r="AL14" s="97">
        <f t="shared" si="15"/>
        <v>0</v>
      </c>
      <c r="AM14" s="90">
        <f t="shared" ref="AM14" si="81">IF($C13=$AM$3,$N14,0)</f>
        <v>0</v>
      </c>
      <c r="AN14" s="90">
        <f t="shared" ref="AN14" si="82">IF($C13=$AM$3,$K14,0)</f>
        <v>0</v>
      </c>
      <c r="AO14" s="90">
        <f t="shared" ref="AO14" si="83">IF($C13=$AO$3,$N14,0)</f>
        <v>0</v>
      </c>
      <c r="AP14" s="90">
        <f t="shared" ref="AP14" si="84">IF($C13=$AO$3,$K14,0)</f>
        <v>0</v>
      </c>
      <c r="AQ14" s="90">
        <f t="shared" ref="AQ14" si="85">IF($C13=$AQ$3,$N14,0)</f>
        <v>0</v>
      </c>
      <c r="AR14" s="90">
        <f t="shared" ref="AR14" si="86">IF($C13=$AQ$3,$K14,0)</f>
        <v>0</v>
      </c>
      <c r="AT14" s="176"/>
      <c r="AU14" s="176"/>
      <c r="AY14" s="105"/>
      <c r="AZ14" s="105"/>
      <c r="BA14" s="105"/>
      <c r="BB14" s="105"/>
      <c r="BC14" s="105"/>
      <c r="BD14" s="105"/>
      <c r="BE14" s="105"/>
      <c r="BF14" s="105"/>
      <c r="BG14" s="105"/>
      <c r="BH14" s="105"/>
      <c r="BI14" s="105"/>
      <c r="BJ14" s="105"/>
    </row>
    <row r="15" spans="1:62" ht="18.95" customHeight="1">
      <c r="A15" s="166">
        <v>5</v>
      </c>
      <c r="B15" s="165" t="e">
        <f>VLOOKUP(A15,様式5!$A$10:$B$309,2,FALSE)</f>
        <v>#N/A</v>
      </c>
      <c r="C15" s="167"/>
      <c r="D15" s="91" t="s">
        <v>127</v>
      </c>
      <c r="E15" s="92">
        <f>COUNTIF(様式5!$U$10:$U$309,D15&amp;B15&amp;"1")</f>
        <v>0</v>
      </c>
      <c r="F15" s="74" t="e">
        <f t="shared" ref="F15" si="87">VLOOKUP(C15,$AW$7:$AX$10,2,FALSE)</f>
        <v>#N/A</v>
      </c>
      <c r="G15" s="93" t="e">
        <f t="shared" si="17"/>
        <v>#N/A</v>
      </c>
      <c r="H15" s="94">
        <f>COUNTIF(様式5!$U$10:$U$309,D15&amp;B15&amp;"2")</f>
        <v>0</v>
      </c>
      <c r="I15" s="74" t="e">
        <f t="shared" ref="I15" si="88">VLOOKUP(C15,$AW$7:$AY$10,3,FALSE)</f>
        <v>#N/A</v>
      </c>
      <c r="J15" s="93" t="e">
        <f t="shared" si="2"/>
        <v>#N/A</v>
      </c>
      <c r="K15" s="94">
        <f>IF(COUNTIF(様式5!$W$10:$W$309,D15&amp;"400mR"&amp;B15)&gt;=1,1,0)+IF(COUNTIF(様式5!$X$10:$X$309,D15&amp;"1600mR"&amp;B15)&gt;=1,1,0)</f>
        <v>0</v>
      </c>
      <c r="L15" s="74" t="e">
        <f t="shared" ref="L15" si="89">VLOOKUP(C15,$AW$7:$AZ$10,4,FALSE)</f>
        <v>#N/A</v>
      </c>
      <c r="M15" s="93" t="e">
        <f t="shared" si="3"/>
        <v>#N/A</v>
      </c>
      <c r="N15" s="94">
        <f>COUNTIF(様式5!$Y$10:$Y$309,B15&amp;D15)</f>
        <v>0</v>
      </c>
      <c r="O15" s="74">
        <v>400</v>
      </c>
      <c r="P15" s="93">
        <f t="shared" si="4"/>
        <v>0</v>
      </c>
      <c r="Q15" s="95" t="e">
        <f t="shared" si="5"/>
        <v>#N/A</v>
      </c>
      <c r="R15" s="161" t="e">
        <f>SUM(Q15,Q16)</f>
        <v>#N/A</v>
      </c>
      <c r="T15" s="83">
        <f t="shared" si="20"/>
        <v>0</v>
      </c>
      <c r="U15" s="83">
        <f t="shared" si="27"/>
        <v>0</v>
      </c>
      <c r="V15" s="83">
        <f t="shared" si="28"/>
        <v>0</v>
      </c>
      <c r="W15" s="83">
        <f t="shared" ref="W15" si="90">IF($C15=$V$3,H15,0)</f>
        <v>0</v>
      </c>
      <c r="X15" s="83">
        <f t="shared" si="29"/>
        <v>0</v>
      </c>
      <c r="Y15" s="83">
        <f t="shared" si="30"/>
        <v>0</v>
      </c>
      <c r="Z15" s="96"/>
      <c r="AA15" s="96"/>
      <c r="AB15" s="96"/>
      <c r="AC15" s="96"/>
      <c r="AD15" s="96"/>
      <c r="AE15" s="96"/>
      <c r="AG15" s="90">
        <f t="shared" si="10"/>
        <v>0</v>
      </c>
      <c r="AH15" s="90">
        <f t="shared" si="11"/>
        <v>0</v>
      </c>
      <c r="AI15" s="90">
        <f t="shared" si="12"/>
        <v>0</v>
      </c>
      <c r="AJ15" s="90">
        <f t="shared" ref="AJ15" si="91">IF($C15=$AI$3,$K15,0)</f>
        <v>0</v>
      </c>
      <c r="AK15" s="90">
        <f t="shared" si="14"/>
        <v>0</v>
      </c>
      <c r="AL15" s="90">
        <f t="shared" si="15"/>
        <v>0</v>
      </c>
      <c r="AM15" s="97"/>
      <c r="AN15" s="97"/>
      <c r="AO15" s="97"/>
      <c r="AP15" s="97"/>
      <c r="AQ15" s="97"/>
      <c r="AR15" s="97"/>
      <c r="AT15" s="176" t="str">
        <f t="shared" ref="AT15" si="92">IF(SUM(E15:E16,H15:H16)=SUM(T15:AE16),"","×")</f>
        <v/>
      </c>
      <c r="AU15" s="176" t="str">
        <f t="shared" ref="AU15" si="93">IF(SUM(K15:K16,N15:N16)=SUM(AG15:AR16),"","×")</f>
        <v/>
      </c>
    </row>
    <row r="16" spans="1:62" ht="18.95" customHeight="1">
      <c r="A16" s="166"/>
      <c r="B16" s="165"/>
      <c r="C16" s="167"/>
      <c r="D16" s="98" t="s">
        <v>128</v>
      </c>
      <c r="E16" s="99">
        <f>COUNTIF(様式5!$U$10:$U$309,D16&amp;B15&amp;"1")</f>
        <v>0</v>
      </c>
      <c r="F16" s="76" t="e">
        <f t="shared" ref="F16" si="94">VLOOKUP(C15,$AW$7:$AX$10,2,FALSE)</f>
        <v>#N/A</v>
      </c>
      <c r="G16" s="100" t="e">
        <f t="shared" si="17"/>
        <v>#N/A</v>
      </c>
      <c r="H16" s="101">
        <f>COUNTIF(様式5!$U$10:$U$309,D16&amp;B15&amp;"2")</f>
        <v>0</v>
      </c>
      <c r="I16" s="102" t="e">
        <f t="shared" ref="I16" si="95">VLOOKUP(C15,$AW$7:$AY$10,3,FALSE)</f>
        <v>#N/A</v>
      </c>
      <c r="J16" s="100" t="e">
        <f t="shared" si="2"/>
        <v>#N/A</v>
      </c>
      <c r="K16" s="101">
        <f>IF(COUNTIF(様式5!$W$10:$W$309,D16&amp;"400mR"&amp;B15)&gt;=1,1,0)+IF(COUNTIF(様式5!$X$10:$X$309,D16&amp;"1600mR"&amp;B15)&gt;=1,1,0)</f>
        <v>0</v>
      </c>
      <c r="L16" s="76" t="e">
        <f t="shared" ref="L16" si="96">VLOOKUP(C15,$AW$7:$AZ$10,4,FALSE)</f>
        <v>#N/A</v>
      </c>
      <c r="M16" s="100" t="e">
        <f t="shared" si="3"/>
        <v>#N/A</v>
      </c>
      <c r="N16" s="103">
        <f>COUNTIF(様式5!$Y$10:$Y$309,B15&amp;D16)</f>
        <v>0</v>
      </c>
      <c r="O16" s="76">
        <v>400</v>
      </c>
      <c r="P16" s="100">
        <f t="shared" si="4"/>
        <v>0</v>
      </c>
      <c r="Q16" s="104" t="e">
        <f t="shared" si="5"/>
        <v>#N/A</v>
      </c>
      <c r="R16" s="162"/>
      <c r="T16" s="96">
        <f t="shared" si="20"/>
        <v>0</v>
      </c>
      <c r="U16" s="96">
        <f t="shared" si="27"/>
        <v>0</v>
      </c>
      <c r="V16" s="96">
        <f t="shared" si="28"/>
        <v>0</v>
      </c>
      <c r="W16" s="96"/>
      <c r="X16" s="96">
        <f t="shared" si="29"/>
        <v>0</v>
      </c>
      <c r="Y16" s="96">
        <f t="shared" si="30"/>
        <v>0</v>
      </c>
      <c r="Z16" s="83">
        <f t="shared" ref="Z16" si="97">IF($C15=$Z$3,E16,0)</f>
        <v>0</v>
      </c>
      <c r="AA16" s="83">
        <f t="shared" ref="AA16" si="98">IF($C15=$Z$3,H16,0)</f>
        <v>0</v>
      </c>
      <c r="AB16" s="83">
        <f t="shared" ref="AB16" si="99">IF($C15=$AB$3,E16,0)</f>
        <v>0</v>
      </c>
      <c r="AC16" s="83">
        <f t="shared" ref="AC16" si="100">IF($C15=$AB$3,H16,0)</f>
        <v>0</v>
      </c>
      <c r="AD16" s="83">
        <f t="shared" ref="AD16" si="101">IF($C15=$AD$3,E16,0)</f>
        <v>0</v>
      </c>
      <c r="AE16" s="83">
        <f t="shared" ref="AE16" si="102">IF($C15=$AD$3,H16,0)</f>
        <v>0</v>
      </c>
      <c r="AG16" s="97">
        <f t="shared" si="10"/>
        <v>0</v>
      </c>
      <c r="AH16" s="97">
        <f t="shared" si="11"/>
        <v>0</v>
      </c>
      <c r="AI16" s="97">
        <f t="shared" si="12"/>
        <v>0</v>
      </c>
      <c r="AJ16" s="97">
        <f t="shared" si="13"/>
        <v>0</v>
      </c>
      <c r="AK16" s="97">
        <f t="shared" si="14"/>
        <v>0</v>
      </c>
      <c r="AL16" s="97">
        <f t="shared" si="15"/>
        <v>0</v>
      </c>
      <c r="AM16" s="90">
        <f t="shared" ref="AM16" si="103">IF($C15=$AM$3,$N16,0)</f>
        <v>0</v>
      </c>
      <c r="AN16" s="90">
        <f t="shared" ref="AN16" si="104">IF($C15=$AM$3,$K16,0)</f>
        <v>0</v>
      </c>
      <c r="AO16" s="90">
        <f t="shared" ref="AO16" si="105">IF($C15=$AO$3,$N16,0)</f>
        <v>0</v>
      </c>
      <c r="AP16" s="90">
        <f t="shared" ref="AP16" si="106">IF($C15=$AO$3,$K16,0)</f>
        <v>0</v>
      </c>
      <c r="AQ16" s="90">
        <f t="shared" ref="AQ16" si="107">IF($C15=$AQ$3,$N16,0)</f>
        <v>0</v>
      </c>
      <c r="AR16" s="90">
        <f t="shared" ref="AR16" si="108">IF($C15=$AQ$3,$K16,0)</f>
        <v>0</v>
      </c>
      <c r="AT16" s="176"/>
      <c r="AU16" s="176"/>
    </row>
    <row r="17" spans="1:47" ht="18.95" customHeight="1">
      <c r="A17" s="166">
        <v>6</v>
      </c>
      <c r="B17" s="165" t="e">
        <f>VLOOKUP(A17,様式5!$A$10:$B$309,2,FALSE)</f>
        <v>#N/A</v>
      </c>
      <c r="C17" s="167"/>
      <c r="D17" s="91" t="s">
        <v>127</v>
      </c>
      <c r="E17" s="92">
        <f>COUNTIF(様式5!$U$10:$U$309,D17&amp;B17&amp;"1")</f>
        <v>0</v>
      </c>
      <c r="F17" s="74" t="e">
        <f t="shared" ref="F17" si="109">VLOOKUP(C17,$AW$7:$AX$10,2,FALSE)</f>
        <v>#N/A</v>
      </c>
      <c r="G17" s="93" t="e">
        <f t="shared" si="17"/>
        <v>#N/A</v>
      </c>
      <c r="H17" s="94">
        <f>COUNTIF(様式5!$U$10:$U$309,D17&amp;B17&amp;"2")</f>
        <v>0</v>
      </c>
      <c r="I17" s="74" t="e">
        <f t="shared" ref="I17" si="110">VLOOKUP(C17,$AW$7:$AY$10,3,FALSE)</f>
        <v>#N/A</v>
      </c>
      <c r="J17" s="93" t="e">
        <f t="shared" si="2"/>
        <v>#N/A</v>
      </c>
      <c r="K17" s="94">
        <f>IF(COUNTIF(様式5!$W$10:$W$309,D17&amp;"400mR"&amp;B17)&gt;=1,1,0)+IF(COUNTIF(様式5!$X$10:$X$309,D17&amp;"1600mR"&amp;B17)&gt;=1,1,0)</f>
        <v>0</v>
      </c>
      <c r="L17" s="74" t="e">
        <f t="shared" ref="L17" si="111">VLOOKUP(C17,$AW$7:$AZ$10,4,FALSE)</f>
        <v>#N/A</v>
      </c>
      <c r="M17" s="93" t="e">
        <f t="shared" si="3"/>
        <v>#N/A</v>
      </c>
      <c r="N17" s="94">
        <f>COUNTIF(様式5!$Y$10:$Y$309,B17&amp;D17)</f>
        <v>0</v>
      </c>
      <c r="O17" s="74">
        <v>400</v>
      </c>
      <c r="P17" s="93">
        <f t="shared" si="4"/>
        <v>0</v>
      </c>
      <c r="Q17" s="95" t="e">
        <f t="shared" si="5"/>
        <v>#N/A</v>
      </c>
      <c r="R17" s="161" t="e">
        <f>SUM(Q17,Q18)</f>
        <v>#N/A</v>
      </c>
      <c r="T17" s="83">
        <f t="shared" si="20"/>
        <v>0</v>
      </c>
      <c r="U17" s="83">
        <f t="shared" si="27"/>
        <v>0</v>
      </c>
      <c r="V17" s="83">
        <f t="shared" si="28"/>
        <v>0</v>
      </c>
      <c r="W17" s="83">
        <f t="shared" ref="W17" si="112">IF($C17=$V$3,H17,0)</f>
        <v>0</v>
      </c>
      <c r="X17" s="83">
        <f t="shared" si="29"/>
        <v>0</v>
      </c>
      <c r="Y17" s="83">
        <f t="shared" si="30"/>
        <v>0</v>
      </c>
      <c r="Z17" s="96"/>
      <c r="AA17" s="96"/>
      <c r="AB17" s="96"/>
      <c r="AC17" s="96"/>
      <c r="AD17" s="96"/>
      <c r="AE17" s="96"/>
      <c r="AG17" s="90">
        <f t="shared" si="10"/>
        <v>0</v>
      </c>
      <c r="AH17" s="90">
        <f t="shared" si="11"/>
        <v>0</v>
      </c>
      <c r="AI17" s="90">
        <f t="shared" si="12"/>
        <v>0</v>
      </c>
      <c r="AJ17" s="90">
        <f t="shared" ref="AJ17" si="113">IF($C17=$AI$3,$K17,0)</f>
        <v>0</v>
      </c>
      <c r="AK17" s="90">
        <f t="shared" si="14"/>
        <v>0</v>
      </c>
      <c r="AL17" s="90">
        <f t="shared" si="15"/>
        <v>0</v>
      </c>
      <c r="AM17" s="97"/>
      <c r="AN17" s="97"/>
      <c r="AO17" s="97"/>
      <c r="AP17" s="97"/>
      <c r="AQ17" s="97"/>
      <c r="AR17" s="97"/>
      <c r="AT17" s="176" t="str">
        <f t="shared" ref="AT17" si="114">IF(SUM(E17:E18,H17:H18)=SUM(T17:AE18),"","×")</f>
        <v/>
      </c>
      <c r="AU17" s="176" t="str">
        <f t="shared" ref="AU17" si="115">IF(SUM(K17:K18,N17:N18)=SUM(AG17:AR18),"","×")</f>
        <v/>
      </c>
    </row>
    <row r="18" spans="1:47" ht="18.95" customHeight="1">
      <c r="A18" s="166"/>
      <c r="B18" s="165"/>
      <c r="C18" s="167"/>
      <c r="D18" s="98" t="s">
        <v>128</v>
      </c>
      <c r="E18" s="99">
        <f>COUNTIF(様式5!$U$10:$U$309,D18&amp;B17&amp;"1")</f>
        <v>0</v>
      </c>
      <c r="F18" s="76" t="e">
        <f t="shared" ref="F18" si="116">VLOOKUP(C17,$AW$7:$AX$10,2,FALSE)</f>
        <v>#N/A</v>
      </c>
      <c r="G18" s="100" t="e">
        <f t="shared" si="17"/>
        <v>#N/A</v>
      </c>
      <c r="H18" s="101">
        <f>COUNTIF(様式5!$U$10:$U$309,D18&amp;B17&amp;"2")</f>
        <v>0</v>
      </c>
      <c r="I18" s="102" t="e">
        <f t="shared" ref="I18" si="117">VLOOKUP(C17,$AW$7:$AY$10,3,FALSE)</f>
        <v>#N/A</v>
      </c>
      <c r="J18" s="100" t="e">
        <f t="shared" si="2"/>
        <v>#N/A</v>
      </c>
      <c r="K18" s="101">
        <f>IF(COUNTIF(様式5!$W$10:$W$309,D18&amp;"400mR"&amp;B17)&gt;=1,1,0)+IF(COUNTIF(様式5!$X$10:$X$309,D18&amp;"1600mR"&amp;B17)&gt;=1,1,0)</f>
        <v>0</v>
      </c>
      <c r="L18" s="76" t="e">
        <f t="shared" ref="L18" si="118">VLOOKUP(C17,$AW$7:$AZ$10,4,FALSE)</f>
        <v>#N/A</v>
      </c>
      <c r="M18" s="100" t="e">
        <f t="shared" si="3"/>
        <v>#N/A</v>
      </c>
      <c r="N18" s="103">
        <f>COUNTIF(様式5!$Y$10:$Y$309,B17&amp;D18)</f>
        <v>0</v>
      </c>
      <c r="O18" s="76">
        <v>400</v>
      </c>
      <c r="P18" s="100">
        <f t="shared" si="4"/>
        <v>0</v>
      </c>
      <c r="Q18" s="104" t="e">
        <f t="shared" si="5"/>
        <v>#N/A</v>
      </c>
      <c r="R18" s="162"/>
      <c r="T18" s="96">
        <f t="shared" si="20"/>
        <v>0</v>
      </c>
      <c r="U18" s="96">
        <f t="shared" si="27"/>
        <v>0</v>
      </c>
      <c r="V18" s="96">
        <f t="shared" si="28"/>
        <v>0</v>
      </c>
      <c r="W18" s="96"/>
      <c r="X18" s="96">
        <f t="shared" si="29"/>
        <v>0</v>
      </c>
      <c r="Y18" s="96">
        <f t="shared" si="30"/>
        <v>0</v>
      </c>
      <c r="Z18" s="83">
        <f t="shared" ref="Z18" si="119">IF($C17=$Z$3,E18,0)</f>
        <v>0</v>
      </c>
      <c r="AA18" s="83">
        <f t="shared" ref="AA18" si="120">IF($C17=$Z$3,H18,0)</f>
        <v>0</v>
      </c>
      <c r="AB18" s="83">
        <f t="shared" ref="AB18" si="121">IF($C17=$AB$3,E18,0)</f>
        <v>0</v>
      </c>
      <c r="AC18" s="83">
        <f t="shared" ref="AC18" si="122">IF($C17=$AB$3,H18,0)</f>
        <v>0</v>
      </c>
      <c r="AD18" s="83">
        <f t="shared" ref="AD18" si="123">IF($C17=$AD$3,E18,0)</f>
        <v>0</v>
      </c>
      <c r="AE18" s="83">
        <f t="shared" ref="AE18" si="124">IF($C17=$AD$3,H18,0)</f>
        <v>0</v>
      </c>
      <c r="AG18" s="97">
        <f t="shared" si="10"/>
        <v>0</v>
      </c>
      <c r="AH18" s="97">
        <f t="shared" si="11"/>
        <v>0</v>
      </c>
      <c r="AI18" s="97">
        <f t="shared" si="12"/>
        <v>0</v>
      </c>
      <c r="AJ18" s="97">
        <f t="shared" si="13"/>
        <v>0</v>
      </c>
      <c r="AK18" s="97">
        <f t="shared" si="14"/>
        <v>0</v>
      </c>
      <c r="AL18" s="97">
        <f t="shared" si="15"/>
        <v>0</v>
      </c>
      <c r="AM18" s="90">
        <f t="shared" ref="AM18" si="125">IF($C17=$AM$3,$N18,0)</f>
        <v>0</v>
      </c>
      <c r="AN18" s="90">
        <f t="shared" ref="AN18" si="126">IF($C17=$AM$3,$K18,0)</f>
        <v>0</v>
      </c>
      <c r="AO18" s="90">
        <f t="shared" ref="AO18" si="127">IF($C17=$AO$3,$N18,0)</f>
        <v>0</v>
      </c>
      <c r="AP18" s="90">
        <f t="shared" ref="AP18" si="128">IF($C17=$AO$3,$K18,0)</f>
        <v>0</v>
      </c>
      <c r="AQ18" s="90">
        <f t="shared" ref="AQ18" si="129">IF($C17=$AQ$3,$N18,0)</f>
        <v>0</v>
      </c>
      <c r="AR18" s="90">
        <f t="shared" ref="AR18" si="130">IF($C17=$AQ$3,$K18,0)</f>
        <v>0</v>
      </c>
      <c r="AT18" s="176"/>
      <c r="AU18" s="176"/>
    </row>
    <row r="19" spans="1:47" ht="18.95" customHeight="1">
      <c r="A19" s="166">
        <v>7</v>
      </c>
      <c r="B19" s="165" t="e">
        <f>VLOOKUP(A19,様式5!$A$10:$B$309,2,FALSE)</f>
        <v>#N/A</v>
      </c>
      <c r="C19" s="167"/>
      <c r="D19" s="91" t="s">
        <v>127</v>
      </c>
      <c r="E19" s="92">
        <f>COUNTIF(様式5!$U$10:$U$309,D19&amp;B19&amp;"1")</f>
        <v>0</v>
      </c>
      <c r="F19" s="74" t="e">
        <f t="shared" ref="F19" si="131">VLOOKUP(C19,$AW$7:$AX$10,2,FALSE)</f>
        <v>#N/A</v>
      </c>
      <c r="G19" s="93" t="e">
        <f t="shared" si="17"/>
        <v>#N/A</v>
      </c>
      <c r="H19" s="94">
        <f>COUNTIF(様式5!$U$10:$U$309,D19&amp;B19&amp;"2")</f>
        <v>0</v>
      </c>
      <c r="I19" s="74" t="e">
        <f t="shared" ref="I19" si="132">VLOOKUP(C19,$AW$7:$AY$10,3,FALSE)</f>
        <v>#N/A</v>
      </c>
      <c r="J19" s="93" t="e">
        <f t="shared" si="2"/>
        <v>#N/A</v>
      </c>
      <c r="K19" s="94">
        <f>IF(COUNTIF(様式5!$W$10:$W$309,D19&amp;"400mR"&amp;B19)&gt;=1,1,0)+IF(COUNTIF(様式5!$X$10:$X$309,D19&amp;"1600mR"&amp;B19)&gt;=1,1,0)</f>
        <v>0</v>
      </c>
      <c r="L19" s="74" t="e">
        <f t="shared" ref="L19" si="133">VLOOKUP(C19,$AW$7:$AZ$10,4,FALSE)</f>
        <v>#N/A</v>
      </c>
      <c r="M19" s="93" t="e">
        <f t="shared" si="3"/>
        <v>#N/A</v>
      </c>
      <c r="N19" s="94">
        <f>COUNTIF(様式5!$Y$10:$Y$309,B19&amp;D19)</f>
        <v>0</v>
      </c>
      <c r="O19" s="74">
        <v>400</v>
      </c>
      <c r="P19" s="93">
        <f t="shared" si="4"/>
        <v>0</v>
      </c>
      <c r="Q19" s="95" t="e">
        <f t="shared" si="5"/>
        <v>#N/A</v>
      </c>
      <c r="R19" s="161" t="e">
        <f>SUM(Q19,Q20)</f>
        <v>#N/A</v>
      </c>
      <c r="T19" s="83">
        <f t="shared" si="20"/>
        <v>0</v>
      </c>
      <c r="U19" s="83">
        <f t="shared" si="27"/>
        <v>0</v>
      </c>
      <c r="V19" s="83">
        <f t="shared" si="28"/>
        <v>0</v>
      </c>
      <c r="W19" s="83">
        <f t="shared" ref="W19" si="134">IF($C19=$V$3,H19,0)</f>
        <v>0</v>
      </c>
      <c r="X19" s="83">
        <f t="shared" si="29"/>
        <v>0</v>
      </c>
      <c r="Y19" s="83">
        <f t="shared" si="30"/>
        <v>0</v>
      </c>
      <c r="Z19" s="96"/>
      <c r="AA19" s="96"/>
      <c r="AB19" s="96"/>
      <c r="AC19" s="96"/>
      <c r="AD19" s="96"/>
      <c r="AE19" s="96"/>
      <c r="AG19" s="90">
        <f t="shared" si="10"/>
        <v>0</v>
      </c>
      <c r="AH19" s="90">
        <f t="shared" si="11"/>
        <v>0</v>
      </c>
      <c r="AI19" s="90">
        <f t="shared" si="12"/>
        <v>0</v>
      </c>
      <c r="AJ19" s="90">
        <f t="shared" ref="AJ19" si="135">IF($C19=$AI$3,$K19,0)</f>
        <v>0</v>
      </c>
      <c r="AK19" s="90">
        <f t="shared" si="14"/>
        <v>0</v>
      </c>
      <c r="AL19" s="90">
        <f t="shared" si="15"/>
        <v>0</v>
      </c>
      <c r="AM19" s="97"/>
      <c r="AN19" s="97"/>
      <c r="AO19" s="97"/>
      <c r="AP19" s="97"/>
      <c r="AQ19" s="97"/>
      <c r="AR19" s="97"/>
      <c r="AT19" s="176" t="str">
        <f t="shared" ref="AT19" si="136">IF(SUM(E19:E20,H19:H20)=SUM(T19:AE20),"","×")</f>
        <v/>
      </c>
      <c r="AU19" s="176" t="str">
        <f t="shared" ref="AU19" si="137">IF(SUM(K19:K20,N19:N20)=SUM(AG19:AR20),"","×")</f>
        <v/>
      </c>
    </row>
    <row r="20" spans="1:47" ht="18.95" customHeight="1">
      <c r="A20" s="166"/>
      <c r="B20" s="165"/>
      <c r="C20" s="167"/>
      <c r="D20" s="98" t="s">
        <v>128</v>
      </c>
      <c r="E20" s="99">
        <f>COUNTIF(様式5!$U$10:$U$309,D20&amp;B19&amp;"1")</f>
        <v>0</v>
      </c>
      <c r="F20" s="76" t="e">
        <f t="shared" ref="F20" si="138">VLOOKUP(C19,$AW$7:$AX$10,2,FALSE)</f>
        <v>#N/A</v>
      </c>
      <c r="G20" s="100" t="e">
        <f t="shared" si="17"/>
        <v>#N/A</v>
      </c>
      <c r="H20" s="101">
        <f>COUNTIF(様式5!$U$10:$U$309,D20&amp;B19&amp;"2")</f>
        <v>0</v>
      </c>
      <c r="I20" s="102" t="e">
        <f t="shared" ref="I20" si="139">VLOOKUP(C19,$AW$7:$AY$10,3,FALSE)</f>
        <v>#N/A</v>
      </c>
      <c r="J20" s="100" t="e">
        <f t="shared" si="2"/>
        <v>#N/A</v>
      </c>
      <c r="K20" s="101">
        <f>IF(COUNTIF(様式5!$W$10:$W$309,D20&amp;"400mR"&amp;B19)&gt;=1,1,0)+IF(COUNTIF(様式5!$X$10:$X$309,D20&amp;"1600mR"&amp;B19)&gt;=1,1,0)</f>
        <v>0</v>
      </c>
      <c r="L20" s="76" t="e">
        <f t="shared" ref="L20" si="140">VLOOKUP(C19,$AW$7:$AZ$10,4,FALSE)</f>
        <v>#N/A</v>
      </c>
      <c r="M20" s="100" t="e">
        <f t="shared" si="3"/>
        <v>#N/A</v>
      </c>
      <c r="N20" s="103">
        <f>COUNTIF(様式5!$Y$10:$Y$309,B19&amp;D20)</f>
        <v>0</v>
      </c>
      <c r="O20" s="76">
        <v>400</v>
      </c>
      <c r="P20" s="100">
        <f t="shared" si="4"/>
        <v>0</v>
      </c>
      <c r="Q20" s="104" t="e">
        <f t="shared" si="5"/>
        <v>#N/A</v>
      </c>
      <c r="R20" s="162"/>
      <c r="T20" s="96">
        <f t="shared" si="20"/>
        <v>0</v>
      </c>
      <c r="U20" s="96">
        <f t="shared" si="27"/>
        <v>0</v>
      </c>
      <c r="V20" s="96">
        <f t="shared" si="28"/>
        <v>0</v>
      </c>
      <c r="W20" s="96"/>
      <c r="X20" s="96">
        <f t="shared" si="29"/>
        <v>0</v>
      </c>
      <c r="Y20" s="96">
        <f t="shared" si="30"/>
        <v>0</v>
      </c>
      <c r="Z20" s="83">
        <f t="shared" ref="Z20" si="141">IF($C19=$Z$3,E20,0)</f>
        <v>0</v>
      </c>
      <c r="AA20" s="83">
        <f t="shared" ref="AA20" si="142">IF($C19=$Z$3,H20,0)</f>
        <v>0</v>
      </c>
      <c r="AB20" s="83">
        <f t="shared" ref="AB20" si="143">IF($C19=$AB$3,E20,0)</f>
        <v>0</v>
      </c>
      <c r="AC20" s="83">
        <f t="shared" ref="AC20" si="144">IF($C19=$AB$3,H20,0)</f>
        <v>0</v>
      </c>
      <c r="AD20" s="83">
        <f t="shared" ref="AD20" si="145">IF($C19=$AD$3,E20,0)</f>
        <v>0</v>
      </c>
      <c r="AE20" s="83">
        <f t="shared" ref="AE20" si="146">IF($C19=$AD$3,H20,0)</f>
        <v>0</v>
      </c>
      <c r="AG20" s="97">
        <f t="shared" si="10"/>
        <v>0</v>
      </c>
      <c r="AH20" s="97">
        <f t="shared" si="11"/>
        <v>0</v>
      </c>
      <c r="AI20" s="97">
        <f t="shared" si="12"/>
        <v>0</v>
      </c>
      <c r="AJ20" s="97">
        <f t="shared" si="13"/>
        <v>0</v>
      </c>
      <c r="AK20" s="97">
        <f t="shared" si="14"/>
        <v>0</v>
      </c>
      <c r="AL20" s="97">
        <f t="shared" si="15"/>
        <v>0</v>
      </c>
      <c r="AM20" s="90">
        <f t="shared" ref="AM20" si="147">IF($C19=$AM$3,$N20,0)</f>
        <v>0</v>
      </c>
      <c r="AN20" s="90">
        <f t="shared" ref="AN20" si="148">IF($C19=$AM$3,$K20,0)</f>
        <v>0</v>
      </c>
      <c r="AO20" s="90">
        <f t="shared" ref="AO20" si="149">IF($C19=$AO$3,$N20,0)</f>
        <v>0</v>
      </c>
      <c r="AP20" s="90">
        <f t="shared" ref="AP20" si="150">IF($C19=$AO$3,$K20,0)</f>
        <v>0</v>
      </c>
      <c r="AQ20" s="90">
        <f t="shared" ref="AQ20" si="151">IF($C19=$AQ$3,$N20,0)</f>
        <v>0</v>
      </c>
      <c r="AR20" s="90">
        <f t="shared" ref="AR20" si="152">IF($C19=$AQ$3,$K20,0)</f>
        <v>0</v>
      </c>
      <c r="AT20" s="176"/>
      <c r="AU20" s="176"/>
    </row>
    <row r="21" spans="1:47" ht="18.95" customHeight="1">
      <c r="A21" s="166">
        <v>8</v>
      </c>
      <c r="B21" s="165" t="e">
        <f>VLOOKUP(A21,様式5!$A$10:$B$309,2,FALSE)</f>
        <v>#N/A</v>
      </c>
      <c r="C21" s="167"/>
      <c r="D21" s="91" t="s">
        <v>127</v>
      </c>
      <c r="E21" s="92">
        <f>COUNTIF(様式5!$U$10:$U$309,D21&amp;B21&amp;"1")</f>
        <v>0</v>
      </c>
      <c r="F21" s="74" t="e">
        <f t="shared" ref="F21" si="153">VLOOKUP(C21,$AW$7:$AX$10,2,FALSE)</f>
        <v>#N/A</v>
      </c>
      <c r="G21" s="93" t="e">
        <f t="shared" si="17"/>
        <v>#N/A</v>
      </c>
      <c r="H21" s="94">
        <f>COUNTIF(様式5!$U$10:$U$309,D21&amp;B21&amp;"2")</f>
        <v>0</v>
      </c>
      <c r="I21" s="74" t="e">
        <f t="shared" ref="I21" si="154">VLOOKUP(C21,$AW$7:$AY$10,3,FALSE)</f>
        <v>#N/A</v>
      </c>
      <c r="J21" s="93" t="e">
        <f t="shared" si="2"/>
        <v>#N/A</v>
      </c>
      <c r="K21" s="94">
        <f>IF(COUNTIF(様式5!$W$10:$W$309,D21&amp;"400mR"&amp;B21)&gt;=1,1,0)+IF(COUNTIF(様式5!$X$10:$X$309,D21&amp;"1600mR"&amp;B21)&gt;=1,1,0)</f>
        <v>0</v>
      </c>
      <c r="L21" s="74" t="e">
        <f t="shared" ref="L21" si="155">VLOOKUP(C21,$AW$7:$AZ$10,4,FALSE)</f>
        <v>#N/A</v>
      </c>
      <c r="M21" s="93" t="e">
        <f t="shared" si="3"/>
        <v>#N/A</v>
      </c>
      <c r="N21" s="94">
        <f>COUNTIF(様式5!$Y$10:$Y$309,B21&amp;D21)</f>
        <v>0</v>
      </c>
      <c r="O21" s="74">
        <v>400</v>
      </c>
      <c r="P21" s="93">
        <f t="shared" si="4"/>
        <v>0</v>
      </c>
      <c r="Q21" s="95" t="e">
        <f t="shared" si="5"/>
        <v>#N/A</v>
      </c>
      <c r="R21" s="161" t="e">
        <f>SUM(Q21,Q22)</f>
        <v>#N/A</v>
      </c>
      <c r="T21" s="83">
        <f t="shared" si="20"/>
        <v>0</v>
      </c>
      <c r="U21" s="83">
        <f t="shared" si="27"/>
        <v>0</v>
      </c>
      <c r="V21" s="83">
        <f t="shared" si="28"/>
        <v>0</v>
      </c>
      <c r="W21" s="83">
        <f t="shared" ref="W21" si="156">IF($C21=$V$3,H21,0)</f>
        <v>0</v>
      </c>
      <c r="X21" s="83">
        <f t="shared" si="29"/>
        <v>0</v>
      </c>
      <c r="Y21" s="83">
        <f t="shared" si="30"/>
        <v>0</v>
      </c>
      <c r="Z21" s="96"/>
      <c r="AA21" s="96"/>
      <c r="AB21" s="96"/>
      <c r="AC21" s="96"/>
      <c r="AD21" s="96"/>
      <c r="AE21" s="96"/>
      <c r="AG21" s="90">
        <f t="shared" si="10"/>
        <v>0</v>
      </c>
      <c r="AH21" s="90">
        <f t="shared" si="11"/>
        <v>0</v>
      </c>
      <c r="AI21" s="90">
        <f t="shared" si="12"/>
        <v>0</v>
      </c>
      <c r="AJ21" s="90">
        <f t="shared" ref="AJ21" si="157">IF($C21=$AI$3,$K21,0)</f>
        <v>0</v>
      </c>
      <c r="AK21" s="90">
        <f t="shared" si="14"/>
        <v>0</v>
      </c>
      <c r="AL21" s="90">
        <f t="shared" si="15"/>
        <v>0</v>
      </c>
      <c r="AM21" s="97"/>
      <c r="AN21" s="97"/>
      <c r="AO21" s="97"/>
      <c r="AP21" s="97"/>
      <c r="AQ21" s="97"/>
      <c r="AR21" s="97"/>
      <c r="AT21" s="176" t="str">
        <f t="shared" ref="AT21" si="158">IF(SUM(E21:E22,H21:H22)=SUM(T21:AE22),"","×")</f>
        <v/>
      </c>
      <c r="AU21" s="176" t="str">
        <f t="shared" ref="AU21" si="159">IF(SUM(K21:K22,N21:N22)=SUM(AG21:AR22),"","×")</f>
        <v/>
      </c>
    </row>
    <row r="22" spans="1:47" ht="18.95" customHeight="1">
      <c r="A22" s="166"/>
      <c r="B22" s="165"/>
      <c r="C22" s="167"/>
      <c r="D22" s="98" t="s">
        <v>128</v>
      </c>
      <c r="E22" s="99">
        <f>COUNTIF(様式5!$U$10:$U$309,D22&amp;B21&amp;"1")</f>
        <v>0</v>
      </c>
      <c r="F22" s="76" t="e">
        <f t="shared" ref="F22" si="160">VLOOKUP(C21,$AW$7:$AX$10,2,FALSE)</f>
        <v>#N/A</v>
      </c>
      <c r="G22" s="100" t="e">
        <f t="shared" si="17"/>
        <v>#N/A</v>
      </c>
      <c r="H22" s="101">
        <f>COUNTIF(様式5!$U$10:$U$309,D22&amp;B21&amp;"2")</f>
        <v>0</v>
      </c>
      <c r="I22" s="102" t="e">
        <f t="shared" ref="I22" si="161">VLOOKUP(C21,$AW$7:$AY$10,3,FALSE)</f>
        <v>#N/A</v>
      </c>
      <c r="J22" s="100" t="e">
        <f t="shared" si="2"/>
        <v>#N/A</v>
      </c>
      <c r="K22" s="101">
        <f>IF(COUNTIF(様式5!$W$10:$W$309,D22&amp;"400mR"&amp;B21)&gt;=1,1,0)+IF(COUNTIF(様式5!$X$10:$X$309,D22&amp;"1600mR"&amp;B21)&gt;=1,1,0)</f>
        <v>0</v>
      </c>
      <c r="L22" s="76" t="e">
        <f t="shared" ref="L22" si="162">VLOOKUP(C21,$AW$7:$AZ$10,4,FALSE)</f>
        <v>#N/A</v>
      </c>
      <c r="M22" s="100" t="e">
        <f t="shared" si="3"/>
        <v>#N/A</v>
      </c>
      <c r="N22" s="103">
        <f>COUNTIF(様式5!$Y$10:$Y$309,B21&amp;D22)</f>
        <v>0</v>
      </c>
      <c r="O22" s="76">
        <v>400</v>
      </c>
      <c r="P22" s="100">
        <f t="shared" si="4"/>
        <v>0</v>
      </c>
      <c r="Q22" s="104" t="e">
        <f t="shared" si="5"/>
        <v>#N/A</v>
      </c>
      <c r="R22" s="162"/>
      <c r="T22" s="96">
        <f t="shared" si="20"/>
        <v>0</v>
      </c>
      <c r="U22" s="96">
        <f t="shared" si="27"/>
        <v>0</v>
      </c>
      <c r="V22" s="96">
        <f t="shared" si="28"/>
        <v>0</v>
      </c>
      <c r="W22" s="96"/>
      <c r="X22" s="96">
        <f t="shared" si="29"/>
        <v>0</v>
      </c>
      <c r="Y22" s="96">
        <f t="shared" si="30"/>
        <v>0</v>
      </c>
      <c r="Z22" s="83">
        <f t="shared" ref="Z22" si="163">IF($C21=$Z$3,E22,0)</f>
        <v>0</v>
      </c>
      <c r="AA22" s="83">
        <f t="shared" ref="AA22" si="164">IF($C21=$Z$3,H22,0)</f>
        <v>0</v>
      </c>
      <c r="AB22" s="83">
        <f t="shared" ref="AB22" si="165">IF($C21=$AB$3,E22,0)</f>
        <v>0</v>
      </c>
      <c r="AC22" s="83">
        <f t="shared" ref="AC22" si="166">IF($C21=$AB$3,H22,0)</f>
        <v>0</v>
      </c>
      <c r="AD22" s="83">
        <f t="shared" ref="AD22" si="167">IF($C21=$AD$3,E22,0)</f>
        <v>0</v>
      </c>
      <c r="AE22" s="83">
        <f t="shared" ref="AE22" si="168">IF($C21=$AD$3,H22,0)</f>
        <v>0</v>
      </c>
      <c r="AG22" s="97">
        <f t="shared" si="10"/>
        <v>0</v>
      </c>
      <c r="AH22" s="97">
        <f t="shared" si="11"/>
        <v>0</v>
      </c>
      <c r="AI22" s="97">
        <f t="shared" si="12"/>
        <v>0</v>
      </c>
      <c r="AJ22" s="97">
        <f t="shared" si="13"/>
        <v>0</v>
      </c>
      <c r="AK22" s="97">
        <f t="shared" si="14"/>
        <v>0</v>
      </c>
      <c r="AL22" s="97">
        <f t="shared" si="15"/>
        <v>0</v>
      </c>
      <c r="AM22" s="90">
        <f t="shared" ref="AM22" si="169">IF($C21=$AM$3,$N22,0)</f>
        <v>0</v>
      </c>
      <c r="AN22" s="90">
        <f t="shared" ref="AN22" si="170">IF($C21=$AM$3,$K22,0)</f>
        <v>0</v>
      </c>
      <c r="AO22" s="90">
        <f t="shared" ref="AO22" si="171">IF($C21=$AO$3,$N22,0)</f>
        <v>0</v>
      </c>
      <c r="AP22" s="90">
        <f t="shared" ref="AP22" si="172">IF($C21=$AO$3,$K22,0)</f>
        <v>0</v>
      </c>
      <c r="AQ22" s="90">
        <f t="shared" ref="AQ22" si="173">IF($C21=$AQ$3,$N22,0)</f>
        <v>0</v>
      </c>
      <c r="AR22" s="90">
        <f t="shared" ref="AR22" si="174">IF($C21=$AQ$3,$K22,0)</f>
        <v>0</v>
      </c>
      <c r="AT22" s="176"/>
      <c r="AU22" s="176"/>
    </row>
    <row r="23" spans="1:47" ht="18.95" customHeight="1">
      <c r="A23" s="166">
        <v>9</v>
      </c>
      <c r="B23" s="165" t="e">
        <f>VLOOKUP(A23,様式5!$A$10:$B$309,2,FALSE)</f>
        <v>#N/A</v>
      </c>
      <c r="C23" s="167"/>
      <c r="D23" s="91" t="s">
        <v>127</v>
      </c>
      <c r="E23" s="92">
        <f>COUNTIF(様式5!$U$10:$U$309,D23&amp;B23&amp;"1")</f>
        <v>0</v>
      </c>
      <c r="F23" s="74" t="e">
        <f t="shared" ref="F23" si="175">VLOOKUP(C23,$AW$7:$AX$10,2,FALSE)</f>
        <v>#N/A</v>
      </c>
      <c r="G23" s="93" t="e">
        <f t="shared" si="17"/>
        <v>#N/A</v>
      </c>
      <c r="H23" s="94">
        <f>COUNTIF(様式5!$U$10:$U$309,D23&amp;B23&amp;"2")</f>
        <v>0</v>
      </c>
      <c r="I23" s="74" t="e">
        <f t="shared" ref="I23" si="176">VLOOKUP(C23,$AW$7:$AY$10,3,FALSE)</f>
        <v>#N/A</v>
      </c>
      <c r="J23" s="93" t="e">
        <f t="shared" si="2"/>
        <v>#N/A</v>
      </c>
      <c r="K23" s="94">
        <f>IF(COUNTIF(様式5!$W$10:$W$309,D23&amp;"400mR"&amp;B23)&gt;=1,1,0)+IF(COUNTIF(様式5!$X$10:$X$309,D23&amp;"1600mR"&amp;B23)&gt;=1,1,0)</f>
        <v>0</v>
      </c>
      <c r="L23" s="74" t="e">
        <f t="shared" ref="L23" si="177">VLOOKUP(C23,$AW$7:$AZ$10,4,FALSE)</f>
        <v>#N/A</v>
      </c>
      <c r="M23" s="93" t="e">
        <f t="shared" si="3"/>
        <v>#N/A</v>
      </c>
      <c r="N23" s="94">
        <f>COUNTIF(様式5!$Y$10:$Y$309,B23&amp;D23)</f>
        <v>0</v>
      </c>
      <c r="O23" s="74">
        <v>400</v>
      </c>
      <c r="P23" s="93">
        <f t="shared" si="4"/>
        <v>0</v>
      </c>
      <c r="Q23" s="95" t="e">
        <f t="shared" si="5"/>
        <v>#N/A</v>
      </c>
      <c r="R23" s="161" t="e">
        <f>SUM(Q23,Q24)</f>
        <v>#N/A</v>
      </c>
      <c r="T23" s="83">
        <f t="shared" si="20"/>
        <v>0</v>
      </c>
      <c r="U23" s="83">
        <f t="shared" si="27"/>
        <v>0</v>
      </c>
      <c r="V23" s="83">
        <f t="shared" si="28"/>
        <v>0</v>
      </c>
      <c r="W23" s="83">
        <f t="shared" ref="W23" si="178">IF($C23=$V$3,H23,0)</f>
        <v>0</v>
      </c>
      <c r="X23" s="83">
        <f t="shared" si="29"/>
        <v>0</v>
      </c>
      <c r="Y23" s="83">
        <f t="shared" si="30"/>
        <v>0</v>
      </c>
      <c r="Z23" s="96"/>
      <c r="AA23" s="96"/>
      <c r="AB23" s="96"/>
      <c r="AC23" s="96"/>
      <c r="AD23" s="96"/>
      <c r="AE23" s="96"/>
      <c r="AG23" s="90">
        <f t="shared" si="10"/>
        <v>0</v>
      </c>
      <c r="AH23" s="90">
        <f t="shared" si="11"/>
        <v>0</v>
      </c>
      <c r="AI23" s="90">
        <f t="shared" si="12"/>
        <v>0</v>
      </c>
      <c r="AJ23" s="90">
        <f t="shared" ref="AJ23" si="179">IF($C23=$AI$3,$K23,0)</f>
        <v>0</v>
      </c>
      <c r="AK23" s="90">
        <f t="shared" si="14"/>
        <v>0</v>
      </c>
      <c r="AL23" s="90">
        <f t="shared" si="15"/>
        <v>0</v>
      </c>
      <c r="AM23" s="97"/>
      <c r="AN23" s="97"/>
      <c r="AO23" s="97"/>
      <c r="AP23" s="97"/>
      <c r="AQ23" s="97"/>
      <c r="AR23" s="97"/>
      <c r="AT23" s="176" t="str">
        <f t="shared" ref="AT23" si="180">IF(SUM(E23:E24,H23:H24)=SUM(T23:AE24),"","×")</f>
        <v/>
      </c>
      <c r="AU23" s="176" t="str">
        <f t="shared" ref="AU23" si="181">IF(SUM(K23:K24,N23:N24)=SUM(AG23:AR24),"","×")</f>
        <v/>
      </c>
    </row>
    <row r="24" spans="1:47" ht="18.95" customHeight="1">
      <c r="A24" s="166"/>
      <c r="B24" s="165"/>
      <c r="C24" s="167"/>
      <c r="D24" s="98" t="s">
        <v>128</v>
      </c>
      <c r="E24" s="99">
        <f>COUNTIF(様式5!$U$10:$U$309,D24&amp;B23&amp;"1")</f>
        <v>0</v>
      </c>
      <c r="F24" s="76" t="e">
        <f t="shared" ref="F24" si="182">VLOOKUP(C23,$AW$7:$AX$10,2,FALSE)</f>
        <v>#N/A</v>
      </c>
      <c r="G24" s="100" t="e">
        <f t="shared" si="17"/>
        <v>#N/A</v>
      </c>
      <c r="H24" s="101">
        <f>COUNTIF(様式5!$U$10:$U$309,D24&amp;B23&amp;"2")</f>
        <v>0</v>
      </c>
      <c r="I24" s="102" t="e">
        <f t="shared" ref="I24" si="183">VLOOKUP(C23,$AW$7:$AY$10,3,FALSE)</f>
        <v>#N/A</v>
      </c>
      <c r="J24" s="100" t="e">
        <f t="shared" si="2"/>
        <v>#N/A</v>
      </c>
      <c r="K24" s="101">
        <f>IF(COUNTIF(様式5!$W$10:$W$309,D24&amp;"400mR"&amp;B23)&gt;=1,1,0)+IF(COUNTIF(様式5!$X$10:$X$309,D24&amp;"1600mR"&amp;B23)&gt;=1,1,0)</f>
        <v>0</v>
      </c>
      <c r="L24" s="76" t="e">
        <f t="shared" ref="L24" si="184">VLOOKUP(C23,$AW$7:$AZ$10,4,FALSE)</f>
        <v>#N/A</v>
      </c>
      <c r="M24" s="100" t="e">
        <f t="shared" si="3"/>
        <v>#N/A</v>
      </c>
      <c r="N24" s="103">
        <f>COUNTIF(様式5!$Y$10:$Y$309,B23&amp;D24)</f>
        <v>0</v>
      </c>
      <c r="O24" s="76">
        <v>400</v>
      </c>
      <c r="P24" s="100">
        <f t="shared" si="4"/>
        <v>0</v>
      </c>
      <c r="Q24" s="104" t="e">
        <f t="shared" si="5"/>
        <v>#N/A</v>
      </c>
      <c r="R24" s="162"/>
      <c r="T24" s="96">
        <f t="shared" si="20"/>
        <v>0</v>
      </c>
      <c r="U24" s="96">
        <f t="shared" si="27"/>
        <v>0</v>
      </c>
      <c r="V24" s="96">
        <f t="shared" si="28"/>
        <v>0</v>
      </c>
      <c r="W24" s="96"/>
      <c r="X24" s="96">
        <f t="shared" si="29"/>
        <v>0</v>
      </c>
      <c r="Y24" s="96">
        <f t="shared" si="30"/>
        <v>0</v>
      </c>
      <c r="Z24" s="83">
        <f t="shared" ref="Z24" si="185">IF($C23=$Z$3,E24,0)</f>
        <v>0</v>
      </c>
      <c r="AA24" s="83">
        <f t="shared" ref="AA24" si="186">IF($C23=$Z$3,H24,0)</f>
        <v>0</v>
      </c>
      <c r="AB24" s="83">
        <f t="shared" ref="AB24" si="187">IF($C23=$AB$3,E24,0)</f>
        <v>0</v>
      </c>
      <c r="AC24" s="83">
        <f t="shared" ref="AC24" si="188">IF($C23=$AB$3,H24,0)</f>
        <v>0</v>
      </c>
      <c r="AD24" s="83">
        <f t="shared" ref="AD24" si="189">IF($C23=$AD$3,E24,0)</f>
        <v>0</v>
      </c>
      <c r="AE24" s="83">
        <f t="shared" ref="AE24" si="190">IF($C23=$AD$3,H24,0)</f>
        <v>0</v>
      </c>
      <c r="AG24" s="97">
        <f t="shared" si="10"/>
        <v>0</v>
      </c>
      <c r="AH24" s="97">
        <f t="shared" si="11"/>
        <v>0</v>
      </c>
      <c r="AI24" s="97">
        <f t="shared" si="12"/>
        <v>0</v>
      </c>
      <c r="AJ24" s="97">
        <f t="shared" si="13"/>
        <v>0</v>
      </c>
      <c r="AK24" s="97">
        <f t="shared" si="14"/>
        <v>0</v>
      </c>
      <c r="AL24" s="97">
        <f t="shared" si="15"/>
        <v>0</v>
      </c>
      <c r="AM24" s="90">
        <f t="shared" ref="AM24" si="191">IF($C23=$AM$3,$N24,0)</f>
        <v>0</v>
      </c>
      <c r="AN24" s="90">
        <f t="shared" ref="AN24" si="192">IF($C23=$AM$3,$K24,0)</f>
        <v>0</v>
      </c>
      <c r="AO24" s="90">
        <f t="shared" ref="AO24" si="193">IF($C23=$AO$3,$N24,0)</f>
        <v>0</v>
      </c>
      <c r="AP24" s="90">
        <f t="shared" ref="AP24" si="194">IF($C23=$AO$3,$K24,0)</f>
        <v>0</v>
      </c>
      <c r="AQ24" s="90">
        <f t="shared" ref="AQ24" si="195">IF($C23=$AQ$3,$N24,0)</f>
        <v>0</v>
      </c>
      <c r="AR24" s="90">
        <f t="shared" ref="AR24" si="196">IF($C23=$AQ$3,$K24,0)</f>
        <v>0</v>
      </c>
      <c r="AT24" s="176"/>
      <c r="AU24" s="176"/>
    </row>
    <row r="25" spans="1:47" ht="18.95" customHeight="1">
      <c r="A25" s="166">
        <v>10</v>
      </c>
      <c r="B25" s="165" t="e">
        <f>VLOOKUP(A25,様式5!$A$10:$B$309,2,FALSE)</f>
        <v>#N/A</v>
      </c>
      <c r="C25" s="167"/>
      <c r="D25" s="91" t="s">
        <v>127</v>
      </c>
      <c r="E25" s="92">
        <f>COUNTIF(様式5!$U$10:$U$309,D25&amp;B25&amp;"1")</f>
        <v>0</v>
      </c>
      <c r="F25" s="74" t="e">
        <f t="shared" ref="F25" si="197">VLOOKUP(C25,$AW$7:$AX$10,2,FALSE)</f>
        <v>#N/A</v>
      </c>
      <c r="G25" s="93" t="e">
        <f t="shared" si="17"/>
        <v>#N/A</v>
      </c>
      <c r="H25" s="94">
        <f>COUNTIF(様式5!$U$10:$U$309,D25&amp;B25&amp;"2")</f>
        <v>0</v>
      </c>
      <c r="I25" s="74" t="e">
        <f t="shared" ref="I25" si="198">VLOOKUP(C25,$AW$7:$AY$10,3,FALSE)</f>
        <v>#N/A</v>
      </c>
      <c r="J25" s="93" t="e">
        <f t="shared" si="2"/>
        <v>#N/A</v>
      </c>
      <c r="K25" s="94">
        <f>IF(COUNTIF(様式5!$W$10:$W$309,D25&amp;"400mR"&amp;B25)&gt;=1,1,0)+IF(COUNTIF(様式5!$X$10:$X$309,D25&amp;"1600mR"&amp;B25)&gt;=1,1,0)</f>
        <v>0</v>
      </c>
      <c r="L25" s="74" t="e">
        <f t="shared" ref="L25" si="199">VLOOKUP(C25,$AW$7:$AZ$10,4,FALSE)</f>
        <v>#N/A</v>
      </c>
      <c r="M25" s="93" t="e">
        <f t="shared" si="3"/>
        <v>#N/A</v>
      </c>
      <c r="N25" s="94">
        <f>COUNTIF(様式5!$Y$10:$Y$309,B25&amp;D25)</f>
        <v>0</v>
      </c>
      <c r="O25" s="74">
        <v>400</v>
      </c>
      <c r="P25" s="93">
        <f t="shared" si="4"/>
        <v>0</v>
      </c>
      <c r="Q25" s="95" t="e">
        <f t="shared" si="5"/>
        <v>#N/A</v>
      </c>
      <c r="R25" s="161" t="e">
        <f>SUM(Q25,Q26)</f>
        <v>#N/A</v>
      </c>
      <c r="T25" s="83">
        <f t="shared" si="20"/>
        <v>0</v>
      </c>
      <c r="U25" s="83">
        <f t="shared" si="27"/>
        <v>0</v>
      </c>
      <c r="V25" s="83">
        <f t="shared" si="28"/>
        <v>0</v>
      </c>
      <c r="W25" s="83">
        <f t="shared" ref="W25" si="200">IF($C25=$V$3,H25,0)</f>
        <v>0</v>
      </c>
      <c r="X25" s="83">
        <f t="shared" si="29"/>
        <v>0</v>
      </c>
      <c r="Y25" s="83">
        <f t="shared" si="30"/>
        <v>0</v>
      </c>
      <c r="Z25" s="96"/>
      <c r="AA25" s="96"/>
      <c r="AB25" s="96"/>
      <c r="AC25" s="96"/>
      <c r="AD25" s="96"/>
      <c r="AE25" s="96"/>
      <c r="AG25" s="90">
        <f t="shared" si="10"/>
        <v>0</v>
      </c>
      <c r="AH25" s="90">
        <f t="shared" si="11"/>
        <v>0</v>
      </c>
      <c r="AI25" s="90">
        <f t="shared" si="12"/>
        <v>0</v>
      </c>
      <c r="AJ25" s="90">
        <f t="shared" ref="AJ25" si="201">IF($C25=$AI$3,$K25,0)</f>
        <v>0</v>
      </c>
      <c r="AK25" s="90">
        <f t="shared" si="14"/>
        <v>0</v>
      </c>
      <c r="AL25" s="90">
        <f t="shared" si="15"/>
        <v>0</v>
      </c>
      <c r="AM25" s="97"/>
      <c r="AN25" s="97"/>
      <c r="AO25" s="97"/>
      <c r="AP25" s="97"/>
      <c r="AQ25" s="97"/>
      <c r="AR25" s="97"/>
      <c r="AT25" s="176" t="str">
        <f t="shared" ref="AT25" si="202">IF(SUM(E25:E26,H25:H26)=SUM(T25:AE26),"","×")</f>
        <v/>
      </c>
      <c r="AU25" s="176" t="str">
        <f t="shared" ref="AU25" si="203">IF(SUM(K25:K26,N25:N26)=SUM(AG25:AR26),"","×")</f>
        <v/>
      </c>
    </row>
    <row r="26" spans="1:47" ht="18.95" customHeight="1">
      <c r="A26" s="166"/>
      <c r="B26" s="165"/>
      <c r="C26" s="167"/>
      <c r="D26" s="98" t="s">
        <v>128</v>
      </c>
      <c r="E26" s="99">
        <f>COUNTIF(様式5!$U$10:$U$309,D26&amp;B25&amp;"1")</f>
        <v>0</v>
      </c>
      <c r="F26" s="76" t="e">
        <f t="shared" ref="F26" si="204">VLOOKUP(C25,$AW$7:$AX$10,2,FALSE)</f>
        <v>#N/A</v>
      </c>
      <c r="G26" s="100" t="e">
        <f t="shared" si="17"/>
        <v>#N/A</v>
      </c>
      <c r="H26" s="101">
        <f>COUNTIF(様式5!$U$10:$U$309,D26&amp;B25&amp;"2")</f>
        <v>0</v>
      </c>
      <c r="I26" s="102" t="e">
        <f t="shared" ref="I26" si="205">VLOOKUP(C25,$AW$7:$AY$10,3,FALSE)</f>
        <v>#N/A</v>
      </c>
      <c r="J26" s="100" t="e">
        <f t="shared" si="2"/>
        <v>#N/A</v>
      </c>
      <c r="K26" s="101">
        <f>IF(COUNTIF(様式5!$W$10:$W$309,D26&amp;"400mR"&amp;B25)&gt;=1,1,0)+IF(COUNTIF(様式5!$X$10:$X$309,D26&amp;"1600mR"&amp;B25)&gt;=1,1,0)</f>
        <v>0</v>
      </c>
      <c r="L26" s="76" t="e">
        <f t="shared" ref="L26" si="206">VLOOKUP(C25,$AW$7:$AZ$10,4,FALSE)</f>
        <v>#N/A</v>
      </c>
      <c r="M26" s="100" t="e">
        <f t="shared" si="3"/>
        <v>#N/A</v>
      </c>
      <c r="N26" s="103">
        <f>COUNTIF(様式5!$Y$10:$Y$309,B25&amp;D26)</f>
        <v>0</v>
      </c>
      <c r="O26" s="76">
        <v>400</v>
      </c>
      <c r="P26" s="100">
        <f t="shared" si="4"/>
        <v>0</v>
      </c>
      <c r="Q26" s="104" t="e">
        <f t="shared" si="5"/>
        <v>#N/A</v>
      </c>
      <c r="R26" s="162"/>
      <c r="T26" s="96">
        <f t="shared" si="20"/>
        <v>0</v>
      </c>
      <c r="U26" s="96">
        <f t="shared" si="27"/>
        <v>0</v>
      </c>
      <c r="V26" s="96">
        <f t="shared" si="28"/>
        <v>0</v>
      </c>
      <c r="W26" s="96"/>
      <c r="X26" s="96">
        <f t="shared" si="29"/>
        <v>0</v>
      </c>
      <c r="Y26" s="96">
        <f t="shared" si="30"/>
        <v>0</v>
      </c>
      <c r="Z26" s="83">
        <f t="shared" ref="Z26" si="207">IF($C25=$Z$3,E26,0)</f>
        <v>0</v>
      </c>
      <c r="AA26" s="83">
        <f t="shared" ref="AA26" si="208">IF($C25=$Z$3,H26,0)</f>
        <v>0</v>
      </c>
      <c r="AB26" s="83">
        <f t="shared" ref="AB26" si="209">IF($C25=$AB$3,E26,0)</f>
        <v>0</v>
      </c>
      <c r="AC26" s="83">
        <f t="shared" ref="AC26" si="210">IF($C25=$AB$3,H26,0)</f>
        <v>0</v>
      </c>
      <c r="AD26" s="83">
        <f t="shared" ref="AD26" si="211">IF($C25=$AD$3,E26,0)</f>
        <v>0</v>
      </c>
      <c r="AE26" s="83">
        <f t="shared" ref="AE26" si="212">IF($C25=$AD$3,H26,0)</f>
        <v>0</v>
      </c>
      <c r="AG26" s="97">
        <f t="shared" si="10"/>
        <v>0</v>
      </c>
      <c r="AH26" s="97">
        <f t="shared" si="11"/>
        <v>0</v>
      </c>
      <c r="AI26" s="97">
        <f t="shared" si="12"/>
        <v>0</v>
      </c>
      <c r="AJ26" s="97">
        <f t="shared" si="13"/>
        <v>0</v>
      </c>
      <c r="AK26" s="97">
        <f t="shared" si="14"/>
        <v>0</v>
      </c>
      <c r="AL26" s="97">
        <f t="shared" si="15"/>
        <v>0</v>
      </c>
      <c r="AM26" s="90">
        <f t="shared" ref="AM26" si="213">IF($C25=$AM$3,$N26,0)</f>
        <v>0</v>
      </c>
      <c r="AN26" s="90">
        <f t="shared" ref="AN26" si="214">IF($C25=$AM$3,$K26,0)</f>
        <v>0</v>
      </c>
      <c r="AO26" s="90">
        <f t="shared" ref="AO26" si="215">IF($C25=$AO$3,$N26,0)</f>
        <v>0</v>
      </c>
      <c r="AP26" s="90">
        <f t="shared" ref="AP26" si="216">IF($C25=$AO$3,$K26,0)</f>
        <v>0</v>
      </c>
      <c r="AQ26" s="90">
        <f t="shared" ref="AQ26" si="217">IF($C25=$AQ$3,$N26,0)</f>
        <v>0</v>
      </c>
      <c r="AR26" s="90">
        <f t="shared" ref="AR26" si="218">IF($C25=$AQ$3,$K26,0)</f>
        <v>0</v>
      </c>
      <c r="AT26" s="176"/>
      <c r="AU26" s="176"/>
    </row>
    <row r="27" spans="1:47" ht="18.95" customHeight="1">
      <c r="A27" s="166">
        <v>11</v>
      </c>
      <c r="B27" s="165" t="e">
        <f>VLOOKUP(A27,様式5!$A$10:$B$309,2,FALSE)</f>
        <v>#N/A</v>
      </c>
      <c r="C27" s="167"/>
      <c r="D27" s="91" t="s">
        <v>127</v>
      </c>
      <c r="E27" s="92">
        <f>COUNTIF(様式5!$U$10:$U$309,D27&amp;B27&amp;"1")</f>
        <v>0</v>
      </c>
      <c r="F27" s="74" t="e">
        <f t="shared" ref="F27" si="219">VLOOKUP(C27,$AW$7:$AX$10,2,FALSE)</f>
        <v>#N/A</v>
      </c>
      <c r="G27" s="93" t="e">
        <f t="shared" si="17"/>
        <v>#N/A</v>
      </c>
      <c r="H27" s="94">
        <f>COUNTIF(様式5!$U$10:$U$309,D27&amp;B27&amp;"2")</f>
        <v>0</v>
      </c>
      <c r="I27" s="74" t="e">
        <f t="shared" ref="I27" si="220">VLOOKUP(C27,$AW$7:$AY$10,3,FALSE)</f>
        <v>#N/A</v>
      </c>
      <c r="J27" s="93" t="e">
        <f t="shared" si="2"/>
        <v>#N/A</v>
      </c>
      <c r="K27" s="94">
        <f>IF(COUNTIF(様式5!$W$10:$W$309,D27&amp;"400mR"&amp;B27)&gt;=1,1,0)+IF(COUNTIF(様式5!$X$10:$X$309,D27&amp;"1600mR"&amp;B27)&gt;=1,1,0)</f>
        <v>0</v>
      </c>
      <c r="L27" s="74" t="e">
        <f t="shared" ref="L27" si="221">VLOOKUP(C27,$AW$7:$AZ$10,4,FALSE)</f>
        <v>#N/A</v>
      </c>
      <c r="M27" s="93" t="e">
        <f t="shared" si="3"/>
        <v>#N/A</v>
      </c>
      <c r="N27" s="94">
        <f>COUNTIF(様式5!$Y$10:$Y$309,B27&amp;D27)</f>
        <v>0</v>
      </c>
      <c r="O27" s="74">
        <v>400</v>
      </c>
      <c r="P27" s="93">
        <f t="shared" si="4"/>
        <v>0</v>
      </c>
      <c r="Q27" s="95" t="e">
        <f>SUM(G27,J27,M27,P27)</f>
        <v>#N/A</v>
      </c>
      <c r="R27" s="161" t="e">
        <f>SUM(Q27,Q28)</f>
        <v>#N/A</v>
      </c>
      <c r="T27" s="83">
        <f t="shared" si="20"/>
        <v>0</v>
      </c>
      <c r="U27" s="83">
        <f t="shared" si="27"/>
        <v>0</v>
      </c>
      <c r="V27" s="83">
        <f t="shared" si="28"/>
        <v>0</v>
      </c>
      <c r="W27" s="83">
        <f t="shared" ref="W27" si="222">IF($C27=$V$3,H27,0)</f>
        <v>0</v>
      </c>
      <c r="X27" s="83">
        <f t="shared" si="29"/>
        <v>0</v>
      </c>
      <c r="Y27" s="83">
        <f t="shared" si="30"/>
        <v>0</v>
      </c>
      <c r="Z27" s="96"/>
      <c r="AA27" s="96"/>
      <c r="AB27" s="96"/>
      <c r="AC27" s="96"/>
      <c r="AD27" s="96"/>
      <c r="AE27" s="96"/>
      <c r="AG27" s="90">
        <f t="shared" si="10"/>
        <v>0</v>
      </c>
      <c r="AH27" s="90">
        <f t="shared" si="11"/>
        <v>0</v>
      </c>
      <c r="AI27" s="90">
        <f t="shared" si="12"/>
        <v>0</v>
      </c>
      <c r="AJ27" s="90">
        <f t="shared" ref="AJ27" si="223">IF($C27=$AI$3,$K27,0)</f>
        <v>0</v>
      </c>
      <c r="AK27" s="90">
        <f t="shared" si="14"/>
        <v>0</v>
      </c>
      <c r="AL27" s="90">
        <f t="shared" si="15"/>
        <v>0</v>
      </c>
      <c r="AM27" s="97"/>
      <c r="AN27" s="97"/>
      <c r="AO27" s="97"/>
      <c r="AP27" s="97"/>
      <c r="AQ27" s="97"/>
      <c r="AR27" s="97"/>
      <c r="AT27" s="176" t="str">
        <f t="shared" ref="AT27" si="224">IF(SUM(E27:E28,H27:H28)=SUM(T27:AE28),"","×")</f>
        <v/>
      </c>
      <c r="AU27" s="176" t="str">
        <f t="shared" ref="AU27" si="225">IF(SUM(K27:K28,N27:N28)=SUM(AG27:AR28),"","×")</f>
        <v/>
      </c>
    </row>
    <row r="28" spans="1:47" ht="18.95" customHeight="1">
      <c r="A28" s="166"/>
      <c r="B28" s="165"/>
      <c r="C28" s="167"/>
      <c r="D28" s="98" t="s">
        <v>128</v>
      </c>
      <c r="E28" s="99">
        <f>COUNTIF(様式5!$U$10:$U$309,D28&amp;B27&amp;"1")</f>
        <v>0</v>
      </c>
      <c r="F28" s="76" t="e">
        <f t="shared" ref="F28" si="226">VLOOKUP(C27,$AW$7:$AX$10,2,FALSE)</f>
        <v>#N/A</v>
      </c>
      <c r="G28" s="100" t="e">
        <f t="shared" si="17"/>
        <v>#N/A</v>
      </c>
      <c r="H28" s="101">
        <f>COUNTIF(様式5!$U$10:$U$309,D28&amp;B27&amp;"2")</f>
        <v>0</v>
      </c>
      <c r="I28" s="102" t="e">
        <f t="shared" ref="I28" si="227">VLOOKUP(C27,$AW$7:$AY$10,3,FALSE)</f>
        <v>#N/A</v>
      </c>
      <c r="J28" s="100" t="e">
        <f t="shared" si="2"/>
        <v>#N/A</v>
      </c>
      <c r="K28" s="101">
        <f>IF(COUNTIF(様式5!$W$10:$W$309,D28&amp;"400mR"&amp;B27)&gt;=1,1,0)+IF(COUNTIF(様式5!$X$10:$X$309,D28&amp;"1600mR"&amp;B27)&gt;=1,1,0)</f>
        <v>0</v>
      </c>
      <c r="L28" s="76" t="e">
        <f t="shared" ref="L28" si="228">VLOOKUP(C27,$AW$7:$AZ$10,4,FALSE)</f>
        <v>#N/A</v>
      </c>
      <c r="M28" s="100" t="e">
        <f t="shared" si="3"/>
        <v>#N/A</v>
      </c>
      <c r="N28" s="103">
        <f>COUNTIF(様式5!$Y$10:$Y$309,B27&amp;D28)</f>
        <v>0</v>
      </c>
      <c r="O28" s="76">
        <v>400</v>
      </c>
      <c r="P28" s="100">
        <f t="shared" si="4"/>
        <v>0</v>
      </c>
      <c r="Q28" s="104" t="e">
        <f t="shared" si="5"/>
        <v>#N/A</v>
      </c>
      <c r="R28" s="162"/>
      <c r="T28" s="96">
        <f t="shared" si="20"/>
        <v>0</v>
      </c>
      <c r="U28" s="96">
        <f t="shared" si="27"/>
        <v>0</v>
      </c>
      <c r="V28" s="96">
        <f t="shared" si="28"/>
        <v>0</v>
      </c>
      <c r="W28" s="96"/>
      <c r="X28" s="96">
        <f t="shared" si="29"/>
        <v>0</v>
      </c>
      <c r="Y28" s="96">
        <f t="shared" si="30"/>
        <v>0</v>
      </c>
      <c r="Z28" s="83">
        <f t="shared" ref="Z28" si="229">IF($C27=$Z$3,E28,0)</f>
        <v>0</v>
      </c>
      <c r="AA28" s="83">
        <f t="shared" ref="AA28" si="230">IF($C27=$Z$3,H28,0)</f>
        <v>0</v>
      </c>
      <c r="AB28" s="83">
        <f t="shared" ref="AB28" si="231">IF($C27=$AB$3,E28,0)</f>
        <v>0</v>
      </c>
      <c r="AC28" s="83">
        <f t="shared" ref="AC28" si="232">IF($C27=$AB$3,H28,0)</f>
        <v>0</v>
      </c>
      <c r="AD28" s="83">
        <f t="shared" ref="AD28" si="233">IF($C27=$AD$3,E28,0)</f>
        <v>0</v>
      </c>
      <c r="AE28" s="83">
        <f t="shared" ref="AE28" si="234">IF($C27=$AD$3,H28,0)</f>
        <v>0</v>
      </c>
      <c r="AG28" s="97">
        <f t="shared" si="10"/>
        <v>0</v>
      </c>
      <c r="AH28" s="97">
        <f t="shared" si="11"/>
        <v>0</v>
      </c>
      <c r="AI28" s="97">
        <f t="shared" si="12"/>
        <v>0</v>
      </c>
      <c r="AJ28" s="97">
        <f t="shared" si="13"/>
        <v>0</v>
      </c>
      <c r="AK28" s="97">
        <f t="shared" si="14"/>
        <v>0</v>
      </c>
      <c r="AL28" s="97">
        <f t="shared" si="15"/>
        <v>0</v>
      </c>
      <c r="AM28" s="90">
        <f t="shared" ref="AM28" si="235">IF($C27=$AM$3,$N28,0)</f>
        <v>0</v>
      </c>
      <c r="AN28" s="90">
        <f t="shared" ref="AN28" si="236">IF($C27=$AM$3,$K28,0)</f>
        <v>0</v>
      </c>
      <c r="AO28" s="90">
        <f t="shared" ref="AO28" si="237">IF($C27=$AO$3,$N28,0)</f>
        <v>0</v>
      </c>
      <c r="AP28" s="90">
        <f t="shared" ref="AP28" si="238">IF($C27=$AO$3,$K28,0)</f>
        <v>0</v>
      </c>
      <c r="AQ28" s="90">
        <f t="shared" ref="AQ28" si="239">IF($C27=$AQ$3,$N28,0)</f>
        <v>0</v>
      </c>
      <c r="AR28" s="90">
        <f t="shared" ref="AR28" si="240">IF($C27=$AQ$3,$K28,0)</f>
        <v>0</v>
      </c>
      <c r="AT28" s="176"/>
      <c r="AU28" s="176"/>
    </row>
    <row r="29" spans="1:47" ht="18.95" customHeight="1">
      <c r="A29" s="166">
        <v>12</v>
      </c>
      <c r="B29" s="165" t="e">
        <f>VLOOKUP(A29,様式5!$A$10:$B$309,2,FALSE)</f>
        <v>#N/A</v>
      </c>
      <c r="C29" s="167"/>
      <c r="D29" s="91" t="s">
        <v>97</v>
      </c>
      <c r="E29" s="92">
        <f>COUNTIF(様式5!$U$10:$U$309,D29&amp;B29&amp;"1")</f>
        <v>0</v>
      </c>
      <c r="F29" s="74" t="e">
        <f t="shared" ref="F29" si="241">VLOOKUP(C29,$AW$7:$AX$10,2,FALSE)</f>
        <v>#N/A</v>
      </c>
      <c r="G29" s="93" t="e">
        <f t="shared" ref="G29:G92" si="242">E29*F29</f>
        <v>#N/A</v>
      </c>
      <c r="H29" s="94">
        <f>COUNTIF(様式5!$U$10:$U$309,D29&amp;B29&amp;"2")</f>
        <v>0</v>
      </c>
      <c r="I29" s="74" t="e">
        <f t="shared" ref="I29" si="243">VLOOKUP(C29,$AW$7:$AY$10,3,FALSE)</f>
        <v>#N/A</v>
      </c>
      <c r="J29" s="93" t="e">
        <f t="shared" ref="J29:J92" si="244">H29*I29</f>
        <v>#N/A</v>
      </c>
      <c r="K29" s="94">
        <f>IF(COUNTIF(様式5!$W$10:$W$309,D29&amp;"400mR"&amp;B29)&gt;=1,1,0)+IF(COUNTIF(様式5!$X$10:$X$309,D29&amp;"1600mR"&amp;B29)&gt;=1,1,0)</f>
        <v>0</v>
      </c>
      <c r="L29" s="74" t="e">
        <f t="shared" ref="L29" si="245">VLOOKUP(C29,$AW$7:$AZ$10,4,FALSE)</f>
        <v>#N/A</v>
      </c>
      <c r="M29" s="93" t="e">
        <f t="shared" ref="M29:M92" si="246">K29*L29</f>
        <v>#N/A</v>
      </c>
      <c r="N29" s="94">
        <f>COUNTIF(様式5!$Y$10:$Y$309,B29&amp;D29)</f>
        <v>0</v>
      </c>
      <c r="O29" s="74">
        <v>400</v>
      </c>
      <c r="P29" s="93">
        <f t="shared" ref="P29:P92" si="247">IF(N29="",0,N29*400)</f>
        <v>0</v>
      </c>
      <c r="Q29" s="95" t="e">
        <f t="shared" si="5"/>
        <v>#N/A</v>
      </c>
      <c r="R29" s="161" t="e">
        <f>SUM(Q29,Q30)</f>
        <v>#N/A</v>
      </c>
      <c r="T29" s="83">
        <f t="shared" si="20"/>
        <v>0</v>
      </c>
      <c r="U29" s="83">
        <f t="shared" si="27"/>
        <v>0</v>
      </c>
      <c r="V29" s="83">
        <f t="shared" si="28"/>
        <v>0</v>
      </c>
      <c r="W29" s="83">
        <f t="shared" ref="W29" si="248">IF($C29=$V$3,H29,0)</f>
        <v>0</v>
      </c>
      <c r="X29" s="83">
        <f t="shared" si="29"/>
        <v>0</v>
      </c>
      <c r="Y29" s="83">
        <f t="shared" si="30"/>
        <v>0</v>
      </c>
      <c r="Z29" s="96"/>
      <c r="AA29" s="96"/>
      <c r="AB29" s="96"/>
      <c r="AC29" s="96"/>
      <c r="AD29" s="96"/>
      <c r="AE29" s="96"/>
      <c r="AG29" s="90">
        <f t="shared" si="10"/>
        <v>0</v>
      </c>
      <c r="AH29" s="90">
        <f t="shared" si="11"/>
        <v>0</v>
      </c>
      <c r="AI29" s="90">
        <f t="shared" si="12"/>
        <v>0</v>
      </c>
      <c r="AJ29" s="90">
        <f t="shared" ref="AJ29" si="249">IF($C29=$AI$3,$K29,0)</f>
        <v>0</v>
      </c>
      <c r="AK29" s="90">
        <f t="shared" si="14"/>
        <v>0</v>
      </c>
      <c r="AL29" s="90">
        <f t="shared" si="15"/>
        <v>0</v>
      </c>
      <c r="AM29" s="97"/>
      <c r="AN29" s="97"/>
      <c r="AO29" s="97"/>
      <c r="AP29" s="97"/>
      <c r="AQ29" s="97"/>
      <c r="AR29" s="97"/>
      <c r="AT29" s="176" t="str">
        <f t="shared" ref="AT29" si="250">IF(SUM(E29:E30,H29:H30)=SUM(T29:AE30),"","×")</f>
        <v/>
      </c>
      <c r="AU29" s="176" t="str">
        <f t="shared" ref="AU29" si="251">IF(SUM(K29:K30,N29:N30)=SUM(AG29:AR30),"","×")</f>
        <v/>
      </c>
    </row>
    <row r="30" spans="1:47" ht="18.95" customHeight="1">
      <c r="A30" s="166"/>
      <c r="B30" s="165"/>
      <c r="C30" s="167"/>
      <c r="D30" s="98" t="s">
        <v>106</v>
      </c>
      <c r="E30" s="99">
        <f>COUNTIF(様式5!$U$10:$U$309,D30&amp;B29&amp;"1")</f>
        <v>0</v>
      </c>
      <c r="F30" s="76" t="e">
        <f t="shared" ref="F30" si="252">VLOOKUP(C29,$AW$7:$AX$10,2,FALSE)</f>
        <v>#N/A</v>
      </c>
      <c r="G30" s="100" t="e">
        <f t="shared" si="242"/>
        <v>#N/A</v>
      </c>
      <c r="H30" s="101">
        <f>COUNTIF(様式5!$U$10:$U$309,D30&amp;B29&amp;"2")</f>
        <v>0</v>
      </c>
      <c r="I30" s="102" t="e">
        <f t="shared" ref="I30" si="253">VLOOKUP(C29,$AW$7:$AY$10,3,FALSE)</f>
        <v>#N/A</v>
      </c>
      <c r="J30" s="100" t="e">
        <f t="shared" si="244"/>
        <v>#N/A</v>
      </c>
      <c r="K30" s="101">
        <f>IF(COUNTIF(様式5!$W$10:$W$309,D30&amp;"400mR"&amp;B29)&gt;=1,1,0)+IF(COUNTIF(様式5!$X$10:$X$309,D30&amp;"1600mR"&amp;B29)&gt;=1,1,0)</f>
        <v>0</v>
      </c>
      <c r="L30" s="76" t="e">
        <f t="shared" ref="L30" si="254">VLOOKUP(C29,$AW$7:$AZ$10,4,FALSE)</f>
        <v>#N/A</v>
      </c>
      <c r="M30" s="100" t="e">
        <f t="shared" si="246"/>
        <v>#N/A</v>
      </c>
      <c r="N30" s="103">
        <f>COUNTIF(様式5!$Y$10:$Y$309,B29&amp;D30)</f>
        <v>0</v>
      </c>
      <c r="O30" s="76">
        <v>400</v>
      </c>
      <c r="P30" s="100">
        <f t="shared" si="247"/>
        <v>0</v>
      </c>
      <c r="Q30" s="104" t="e">
        <f t="shared" ref="Q30:Q93" si="255">SUM(G30,J30,M30,P30)</f>
        <v>#N/A</v>
      </c>
      <c r="R30" s="162"/>
      <c r="T30" s="96">
        <f t="shared" si="20"/>
        <v>0</v>
      </c>
      <c r="U30" s="96">
        <f t="shared" si="27"/>
        <v>0</v>
      </c>
      <c r="V30" s="96">
        <f t="shared" si="28"/>
        <v>0</v>
      </c>
      <c r="W30" s="96"/>
      <c r="X30" s="96">
        <f t="shared" si="29"/>
        <v>0</v>
      </c>
      <c r="Y30" s="96">
        <f t="shared" si="30"/>
        <v>0</v>
      </c>
      <c r="Z30" s="83">
        <f t="shared" ref="Z30" si="256">IF($C29=$Z$3,E30,0)</f>
        <v>0</v>
      </c>
      <c r="AA30" s="83">
        <f t="shared" ref="AA30" si="257">IF($C29=$Z$3,H30,0)</f>
        <v>0</v>
      </c>
      <c r="AB30" s="83">
        <f t="shared" ref="AB30" si="258">IF($C29=$AB$3,E30,0)</f>
        <v>0</v>
      </c>
      <c r="AC30" s="83">
        <f t="shared" ref="AC30" si="259">IF($C29=$AB$3,H30,0)</f>
        <v>0</v>
      </c>
      <c r="AD30" s="83">
        <f t="shared" ref="AD30" si="260">IF($C29=$AD$3,E30,0)</f>
        <v>0</v>
      </c>
      <c r="AE30" s="83">
        <f t="shared" ref="AE30" si="261">IF($C29=$AD$3,H30,0)</f>
        <v>0</v>
      </c>
      <c r="AG30" s="97">
        <f t="shared" si="10"/>
        <v>0</v>
      </c>
      <c r="AH30" s="97">
        <f t="shared" si="11"/>
        <v>0</v>
      </c>
      <c r="AI30" s="97">
        <f t="shared" si="12"/>
        <v>0</v>
      </c>
      <c r="AJ30" s="97">
        <f t="shared" si="13"/>
        <v>0</v>
      </c>
      <c r="AK30" s="97">
        <f t="shared" si="14"/>
        <v>0</v>
      </c>
      <c r="AL30" s="97">
        <f t="shared" si="15"/>
        <v>0</v>
      </c>
      <c r="AM30" s="90">
        <f t="shared" ref="AM30" si="262">IF($C29=$AM$3,$N30,0)</f>
        <v>0</v>
      </c>
      <c r="AN30" s="90">
        <f t="shared" ref="AN30" si="263">IF($C29=$AM$3,$K30,0)</f>
        <v>0</v>
      </c>
      <c r="AO30" s="90">
        <f t="shared" ref="AO30" si="264">IF($C29=$AO$3,$N30,0)</f>
        <v>0</v>
      </c>
      <c r="AP30" s="90">
        <f t="shared" ref="AP30" si="265">IF($C29=$AO$3,$K30,0)</f>
        <v>0</v>
      </c>
      <c r="AQ30" s="90">
        <f t="shared" ref="AQ30" si="266">IF($C29=$AQ$3,$N30,0)</f>
        <v>0</v>
      </c>
      <c r="AR30" s="90">
        <f t="shared" ref="AR30" si="267">IF($C29=$AQ$3,$K30,0)</f>
        <v>0</v>
      </c>
      <c r="AT30" s="176"/>
      <c r="AU30" s="176"/>
    </row>
    <row r="31" spans="1:47" ht="18.95" customHeight="1">
      <c r="A31" s="166">
        <v>13</v>
      </c>
      <c r="B31" s="165" t="e">
        <f>VLOOKUP(A31,様式5!$A$10:$B$309,2,FALSE)</f>
        <v>#N/A</v>
      </c>
      <c r="C31" s="167"/>
      <c r="D31" s="91" t="s">
        <v>97</v>
      </c>
      <c r="E31" s="92">
        <f>COUNTIF(様式5!$U$10:$U$309,D31&amp;B31&amp;"1")</f>
        <v>0</v>
      </c>
      <c r="F31" s="74" t="e">
        <f t="shared" ref="F31" si="268">VLOOKUP(C31,$AW$7:$AX$10,2,FALSE)</f>
        <v>#N/A</v>
      </c>
      <c r="G31" s="93" t="e">
        <f t="shared" si="242"/>
        <v>#N/A</v>
      </c>
      <c r="H31" s="94">
        <f>COUNTIF(様式5!$U$10:$U$309,D31&amp;B31&amp;"2")</f>
        <v>0</v>
      </c>
      <c r="I31" s="74" t="e">
        <f t="shared" ref="I31" si="269">VLOOKUP(C31,$AW$7:$AY$10,3,FALSE)</f>
        <v>#N/A</v>
      </c>
      <c r="J31" s="93" t="e">
        <f t="shared" si="244"/>
        <v>#N/A</v>
      </c>
      <c r="K31" s="94">
        <f>IF(COUNTIF(様式5!$W$10:$W$309,D31&amp;"400mR"&amp;B31)&gt;=1,1,0)+IF(COUNTIF(様式5!$X$10:$X$309,D31&amp;"1600mR"&amp;B31)&gt;=1,1,0)</f>
        <v>0</v>
      </c>
      <c r="L31" s="74" t="e">
        <f t="shared" ref="L31" si="270">VLOOKUP(C31,$AW$7:$AZ$10,4,FALSE)</f>
        <v>#N/A</v>
      </c>
      <c r="M31" s="93" t="e">
        <f t="shared" si="246"/>
        <v>#N/A</v>
      </c>
      <c r="N31" s="94">
        <f>COUNTIF(様式5!$Y$10:$Y$309,B31&amp;D31)</f>
        <v>0</v>
      </c>
      <c r="O31" s="74">
        <v>400</v>
      </c>
      <c r="P31" s="93">
        <f t="shared" si="247"/>
        <v>0</v>
      </c>
      <c r="Q31" s="95" t="e">
        <f t="shared" si="255"/>
        <v>#N/A</v>
      </c>
      <c r="R31" s="161" t="e">
        <f>SUM(Q31,Q32)</f>
        <v>#N/A</v>
      </c>
      <c r="T31" s="83">
        <f t="shared" si="20"/>
        <v>0</v>
      </c>
      <c r="U31" s="83">
        <f t="shared" si="27"/>
        <v>0</v>
      </c>
      <c r="V31" s="83">
        <f t="shared" si="28"/>
        <v>0</v>
      </c>
      <c r="W31" s="83">
        <f t="shared" ref="W31" si="271">IF($C31=$V$3,H31,0)</f>
        <v>0</v>
      </c>
      <c r="X31" s="83">
        <f t="shared" si="29"/>
        <v>0</v>
      </c>
      <c r="Y31" s="83">
        <f t="shared" si="30"/>
        <v>0</v>
      </c>
      <c r="Z31" s="96"/>
      <c r="AA31" s="96"/>
      <c r="AB31" s="96"/>
      <c r="AC31" s="96"/>
      <c r="AD31" s="96"/>
      <c r="AE31" s="96"/>
      <c r="AG31" s="90">
        <f t="shared" si="10"/>
        <v>0</v>
      </c>
      <c r="AH31" s="90">
        <f t="shared" si="11"/>
        <v>0</v>
      </c>
      <c r="AI31" s="90">
        <f t="shared" si="12"/>
        <v>0</v>
      </c>
      <c r="AJ31" s="90">
        <f t="shared" ref="AJ31" si="272">IF($C31=$AI$3,$K31,0)</f>
        <v>0</v>
      </c>
      <c r="AK31" s="90">
        <f t="shared" si="14"/>
        <v>0</v>
      </c>
      <c r="AL31" s="90">
        <f t="shared" si="15"/>
        <v>0</v>
      </c>
      <c r="AM31" s="97"/>
      <c r="AN31" s="97"/>
      <c r="AO31" s="97"/>
      <c r="AP31" s="97"/>
      <c r="AQ31" s="97"/>
      <c r="AR31" s="97"/>
      <c r="AT31" s="176" t="str">
        <f t="shared" ref="AT31" si="273">IF(SUM(E31:E32,H31:H32)=SUM(T31:AE32),"","×")</f>
        <v/>
      </c>
      <c r="AU31" s="176" t="str">
        <f t="shared" ref="AU31" si="274">IF(SUM(K31:K32,N31:N32)=SUM(AG31:AR32),"","×")</f>
        <v/>
      </c>
    </row>
    <row r="32" spans="1:47" ht="18.95" customHeight="1">
      <c r="A32" s="166"/>
      <c r="B32" s="165"/>
      <c r="C32" s="167"/>
      <c r="D32" s="98" t="s">
        <v>106</v>
      </c>
      <c r="E32" s="99">
        <f>COUNTIF(様式5!$U$10:$U$309,D32&amp;B31&amp;"1")</f>
        <v>0</v>
      </c>
      <c r="F32" s="76" t="e">
        <f t="shared" ref="F32" si="275">VLOOKUP(C31,$AW$7:$AX$10,2,FALSE)</f>
        <v>#N/A</v>
      </c>
      <c r="G32" s="100" t="e">
        <f t="shared" si="242"/>
        <v>#N/A</v>
      </c>
      <c r="H32" s="101">
        <f>COUNTIF(様式5!$U$10:$U$309,D32&amp;B31&amp;"2")</f>
        <v>0</v>
      </c>
      <c r="I32" s="102" t="e">
        <f t="shared" ref="I32" si="276">VLOOKUP(C31,$AW$7:$AY$10,3,FALSE)</f>
        <v>#N/A</v>
      </c>
      <c r="J32" s="100" t="e">
        <f t="shared" si="244"/>
        <v>#N/A</v>
      </c>
      <c r="K32" s="101">
        <f>IF(COUNTIF(様式5!$W$10:$W$309,D32&amp;"400mR"&amp;B31)&gt;=1,1,0)+IF(COUNTIF(様式5!$X$10:$X$309,D32&amp;"1600mR"&amp;B31)&gt;=1,1,0)</f>
        <v>0</v>
      </c>
      <c r="L32" s="76" t="e">
        <f t="shared" ref="L32" si="277">VLOOKUP(C31,$AW$7:$AZ$10,4,FALSE)</f>
        <v>#N/A</v>
      </c>
      <c r="M32" s="100" t="e">
        <f t="shared" si="246"/>
        <v>#N/A</v>
      </c>
      <c r="N32" s="103">
        <f>COUNTIF(様式5!$Y$10:$Y$309,B31&amp;D32)</f>
        <v>0</v>
      </c>
      <c r="O32" s="76">
        <v>400</v>
      </c>
      <c r="P32" s="100">
        <f t="shared" si="247"/>
        <v>0</v>
      </c>
      <c r="Q32" s="104" t="e">
        <f t="shared" si="255"/>
        <v>#N/A</v>
      </c>
      <c r="R32" s="162"/>
      <c r="T32" s="96">
        <f t="shared" si="20"/>
        <v>0</v>
      </c>
      <c r="U32" s="96">
        <f t="shared" si="27"/>
        <v>0</v>
      </c>
      <c r="V32" s="96">
        <f t="shared" si="28"/>
        <v>0</v>
      </c>
      <c r="W32" s="96"/>
      <c r="X32" s="96">
        <f t="shared" si="29"/>
        <v>0</v>
      </c>
      <c r="Y32" s="96">
        <f t="shared" si="30"/>
        <v>0</v>
      </c>
      <c r="Z32" s="83">
        <f t="shared" ref="Z32" si="278">IF($C31=$Z$3,E32,0)</f>
        <v>0</v>
      </c>
      <c r="AA32" s="83">
        <f t="shared" ref="AA32" si="279">IF($C31=$Z$3,H32,0)</f>
        <v>0</v>
      </c>
      <c r="AB32" s="83">
        <f t="shared" ref="AB32" si="280">IF($C31=$AB$3,E32,0)</f>
        <v>0</v>
      </c>
      <c r="AC32" s="83">
        <f t="shared" ref="AC32" si="281">IF($C31=$AB$3,H32,0)</f>
        <v>0</v>
      </c>
      <c r="AD32" s="83">
        <f t="shared" ref="AD32" si="282">IF($C31=$AD$3,E32,0)</f>
        <v>0</v>
      </c>
      <c r="AE32" s="83">
        <f t="shared" ref="AE32" si="283">IF($C31=$AD$3,H32,0)</f>
        <v>0</v>
      </c>
      <c r="AG32" s="97">
        <f t="shared" si="10"/>
        <v>0</v>
      </c>
      <c r="AH32" s="97">
        <f t="shared" si="11"/>
        <v>0</v>
      </c>
      <c r="AI32" s="97">
        <f t="shared" si="12"/>
        <v>0</v>
      </c>
      <c r="AJ32" s="97">
        <f t="shared" si="13"/>
        <v>0</v>
      </c>
      <c r="AK32" s="97">
        <f t="shared" si="14"/>
        <v>0</v>
      </c>
      <c r="AL32" s="97">
        <f t="shared" si="15"/>
        <v>0</v>
      </c>
      <c r="AM32" s="90">
        <f t="shared" ref="AM32" si="284">IF($C31=$AM$3,$N32,0)</f>
        <v>0</v>
      </c>
      <c r="AN32" s="90">
        <f t="shared" ref="AN32" si="285">IF($C31=$AM$3,$K32,0)</f>
        <v>0</v>
      </c>
      <c r="AO32" s="90">
        <f t="shared" ref="AO32" si="286">IF($C31=$AO$3,$N32,0)</f>
        <v>0</v>
      </c>
      <c r="AP32" s="90">
        <f t="shared" ref="AP32" si="287">IF($C31=$AO$3,$K32,0)</f>
        <v>0</v>
      </c>
      <c r="AQ32" s="90">
        <f t="shared" ref="AQ32" si="288">IF($C31=$AQ$3,$N32,0)</f>
        <v>0</v>
      </c>
      <c r="AR32" s="90">
        <f t="shared" ref="AR32" si="289">IF($C31=$AQ$3,$K32,0)</f>
        <v>0</v>
      </c>
      <c r="AT32" s="176"/>
      <c r="AU32" s="176"/>
    </row>
    <row r="33" spans="1:47" ht="18.95" customHeight="1">
      <c r="A33" s="166">
        <v>14</v>
      </c>
      <c r="B33" s="165" t="e">
        <f>VLOOKUP(A33,様式5!$A$10:$B$309,2,FALSE)</f>
        <v>#N/A</v>
      </c>
      <c r="C33" s="167"/>
      <c r="D33" s="91" t="s">
        <v>97</v>
      </c>
      <c r="E33" s="92">
        <f>COUNTIF(様式5!$U$10:$U$309,D33&amp;B33&amp;"1")</f>
        <v>0</v>
      </c>
      <c r="F33" s="74" t="e">
        <f t="shared" ref="F33" si="290">VLOOKUP(C33,$AW$7:$AX$10,2,FALSE)</f>
        <v>#N/A</v>
      </c>
      <c r="G33" s="93" t="e">
        <f t="shared" si="242"/>
        <v>#N/A</v>
      </c>
      <c r="H33" s="94">
        <f>COUNTIF(様式5!$U$10:$U$309,D33&amp;B33&amp;"2")</f>
        <v>0</v>
      </c>
      <c r="I33" s="74" t="e">
        <f t="shared" ref="I33" si="291">VLOOKUP(C33,$AW$7:$AY$10,3,FALSE)</f>
        <v>#N/A</v>
      </c>
      <c r="J33" s="93" t="e">
        <f t="shared" si="244"/>
        <v>#N/A</v>
      </c>
      <c r="K33" s="94">
        <f>IF(COUNTIF(様式5!$W$10:$W$309,D33&amp;"400mR"&amp;B33)&gt;=1,1,0)+IF(COUNTIF(様式5!$X$10:$X$309,D33&amp;"1600mR"&amp;B33)&gt;=1,1,0)</f>
        <v>0</v>
      </c>
      <c r="L33" s="74" t="e">
        <f t="shared" ref="L33" si="292">VLOOKUP(C33,$AW$7:$AZ$10,4,FALSE)</f>
        <v>#N/A</v>
      </c>
      <c r="M33" s="93" t="e">
        <f t="shared" si="246"/>
        <v>#N/A</v>
      </c>
      <c r="N33" s="94">
        <f>COUNTIF(様式5!$Y$10:$Y$309,B33&amp;D33)</f>
        <v>0</v>
      </c>
      <c r="O33" s="74">
        <v>400</v>
      </c>
      <c r="P33" s="93">
        <f t="shared" si="247"/>
        <v>0</v>
      </c>
      <c r="Q33" s="95" t="e">
        <f t="shared" si="255"/>
        <v>#N/A</v>
      </c>
      <c r="R33" s="161" t="e">
        <f>SUM(Q33,Q34)</f>
        <v>#N/A</v>
      </c>
      <c r="T33" s="83">
        <f t="shared" si="20"/>
        <v>0</v>
      </c>
      <c r="U33" s="83">
        <f t="shared" si="27"/>
        <v>0</v>
      </c>
      <c r="V33" s="83">
        <f t="shared" si="28"/>
        <v>0</v>
      </c>
      <c r="W33" s="83">
        <f t="shared" ref="W33" si="293">IF($C33=$V$3,H33,0)</f>
        <v>0</v>
      </c>
      <c r="X33" s="83">
        <f t="shared" si="29"/>
        <v>0</v>
      </c>
      <c r="Y33" s="83">
        <f t="shared" si="30"/>
        <v>0</v>
      </c>
      <c r="Z33" s="96"/>
      <c r="AA33" s="96"/>
      <c r="AB33" s="96"/>
      <c r="AC33" s="96"/>
      <c r="AD33" s="96"/>
      <c r="AE33" s="96"/>
      <c r="AG33" s="90">
        <f t="shared" si="10"/>
        <v>0</v>
      </c>
      <c r="AH33" s="90">
        <f t="shared" si="11"/>
        <v>0</v>
      </c>
      <c r="AI33" s="90">
        <f t="shared" si="12"/>
        <v>0</v>
      </c>
      <c r="AJ33" s="90">
        <f t="shared" ref="AJ33" si="294">IF($C33=$AI$3,$K33,0)</f>
        <v>0</v>
      </c>
      <c r="AK33" s="90">
        <f t="shared" si="14"/>
        <v>0</v>
      </c>
      <c r="AL33" s="90">
        <f t="shared" si="15"/>
        <v>0</v>
      </c>
      <c r="AM33" s="97"/>
      <c r="AN33" s="97"/>
      <c r="AO33" s="97"/>
      <c r="AP33" s="97"/>
      <c r="AQ33" s="97"/>
      <c r="AR33" s="97"/>
      <c r="AT33" s="176" t="str">
        <f t="shared" ref="AT33" si="295">IF(SUM(E33:E34,H33:H34)=SUM(T33:AE34),"","×")</f>
        <v/>
      </c>
      <c r="AU33" s="176" t="str">
        <f t="shared" ref="AU33" si="296">IF(SUM(K33:K34,N33:N34)=SUM(AG33:AR34),"","×")</f>
        <v/>
      </c>
    </row>
    <row r="34" spans="1:47" ht="18.95" customHeight="1">
      <c r="A34" s="166"/>
      <c r="B34" s="165"/>
      <c r="C34" s="167"/>
      <c r="D34" s="98" t="s">
        <v>106</v>
      </c>
      <c r="E34" s="99">
        <f>COUNTIF(様式5!$U$10:$U$309,D34&amp;B33&amp;"1")</f>
        <v>0</v>
      </c>
      <c r="F34" s="76" t="e">
        <f t="shared" ref="F34" si="297">VLOOKUP(C33,$AW$7:$AX$10,2,FALSE)</f>
        <v>#N/A</v>
      </c>
      <c r="G34" s="100" t="e">
        <f t="shared" si="242"/>
        <v>#N/A</v>
      </c>
      <c r="H34" s="101">
        <f>COUNTIF(様式5!$U$10:$U$309,D34&amp;B33&amp;"2")</f>
        <v>0</v>
      </c>
      <c r="I34" s="102" t="e">
        <f t="shared" ref="I34" si="298">VLOOKUP(C33,$AW$7:$AY$10,3,FALSE)</f>
        <v>#N/A</v>
      </c>
      <c r="J34" s="100" t="e">
        <f t="shared" si="244"/>
        <v>#N/A</v>
      </c>
      <c r="K34" s="101">
        <f>IF(COUNTIF(様式5!$W$10:$W$309,D34&amp;"400mR"&amp;B33)&gt;=1,1,0)+IF(COUNTIF(様式5!$X$10:$X$309,D34&amp;"1600mR"&amp;B33)&gt;=1,1,0)</f>
        <v>0</v>
      </c>
      <c r="L34" s="76" t="e">
        <f t="shared" ref="L34" si="299">VLOOKUP(C33,$AW$7:$AZ$10,4,FALSE)</f>
        <v>#N/A</v>
      </c>
      <c r="M34" s="100" t="e">
        <f t="shared" si="246"/>
        <v>#N/A</v>
      </c>
      <c r="N34" s="103">
        <f>COUNTIF(様式5!$Y$10:$Y$309,B33&amp;D34)</f>
        <v>0</v>
      </c>
      <c r="O34" s="76">
        <v>400</v>
      </c>
      <c r="P34" s="100">
        <f t="shared" si="247"/>
        <v>0</v>
      </c>
      <c r="Q34" s="104" t="e">
        <f t="shared" si="255"/>
        <v>#N/A</v>
      </c>
      <c r="R34" s="162"/>
      <c r="T34" s="96">
        <f t="shared" si="20"/>
        <v>0</v>
      </c>
      <c r="U34" s="96">
        <f t="shared" si="27"/>
        <v>0</v>
      </c>
      <c r="V34" s="96">
        <f t="shared" si="28"/>
        <v>0</v>
      </c>
      <c r="W34" s="96"/>
      <c r="X34" s="96">
        <f t="shared" si="29"/>
        <v>0</v>
      </c>
      <c r="Y34" s="96">
        <f t="shared" si="30"/>
        <v>0</v>
      </c>
      <c r="Z34" s="83">
        <f t="shared" ref="Z34" si="300">IF($C33=$Z$3,E34,0)</f>
        <v>0</v>
      </c>
      <c r="AA34" s="83">
        <f t="shared" ref="AA34" si="301">IF($C33=$Z$3,H34,0)</f>
        <v>0</v>
      </c>
      <c r="AB34" s="83">
        <f t="shared" ref="AB34" si="302">IF($C33=$AB$3,E34,0)</f>
        <v>0</v>
      </c>
      <c r="AC34" s="83">
        <f t="shared" ref="AC34" si="303">IF($C33=$AB$3,H34,0)</f>
        <v>0</v>
      </c>
      <c r="AD34" s="83">
        <f t="shared" ref="AD34" si="304">IF($C33=$AD$3,E34,0)</f>
        <v>0</v>
      </c>
      <c r="AE34" s="83">
        <f t="shared" ref="AE34" si="305">IF($C33=$AD$3,H34,0)</f>
        <v>0</v>
      </c>
      <c r="AG34" s="97">
        <f t="shared" si="10"/>
        <v>0</v>
      </c>
      <c r="AH34" s="97">
        <f t="shared" si="11"/>
        <v>0</v>
      </c>
      <c r="AI34" s="97">
        <f t="shared" si="12"/>
        <v>0</v>
      </c>
      <c r="AJ34" s="97">
        <f t="shared" si="13"/>
        <v>0</v>
      </c>
      <c r="AK34" s="97">
        <f t="shared" si="14"/>
        <v>0</v>
      </c>
      <c r="AL34" s="97">
        <f t="shared" si="15"/>
        <v>0</v>
      </c>
      <c r="AM34" s="90">
        <f t="shared" ref="AM34" si="306">IF($C33=$AM$3,$N34,0)</f>
        <v>0</v>
      </c>
      <c r="AN34" s="90">
        <f t="shared" ref="AN34" si="307">IF($C33=$AM$3,$K34,0)</f>
        <v>0</v>
      </c>
      <c r="AO34" s="90">
        <f t="shared" ref="AO34" si="308">IF($C33=$AO$3,$N34,0)</f>
        <v>0</v>
      </c>
      <c r="AP34" s="90">
        <f t="shared" ref="AP34" si="309">IF($C33=$AO$3,$K34,0)</f>
        <v>0</v>
      </c>
      <c r="AQ34" s="90">
        <f t="shared" ref="AQ34" si="310">IF($C33=$AQ$3,$N34,0)</f>
        <v>0</v>
      </c>
      <c r="AR34" s="90">
        <f t="shared" ref="AR34" si="311">IF($C33=$AQ$3,$K34,0)</f>
        <v>0</v>
      </c>
      <c r="AT34" s="176"/>
      <c r="AU34" s="176"/>
    </row>
    <row r="35" spans="1:47" ht="18.95" customHeight="1">
      <c r="A35" s="166">
        <v>15</v>
      </c>
      <c r="B35" s="165" t="e">
        <f>VLOOKUP(A35,様式5!$A$10:$B$309,2,FALSE)</f>
        <v>#N/A</v>
      </c>
      <c r="C35" s="167"/>
      <c r="D35" s="91" t="s">
        <v>97</v>
      </c>
      <c r="E35" s="92">
        <f>COUNTIF(様式5!$U$10:$U$309,D35&amp;B35&amp;"1")</f>
        <v>0</v>
      </c>
      <c r="F35" s="74" t="e">
        <f t="shared" ref="F35" si="312">VLOOKUP(C35,$AW$7:$AX$10,2,FALSE)</f>
        <v>#N/A</v>
      </c>
      <c r="G35" s="93" t="e">
        <f t="shared" si="242"/>
        <v>#N/A</v>
      </c>
      <c r="H35" s="94">
        <f>COUNTIF(様式5!$U$10:$U$309,D35&amp;B35&amp;"2")</f>
        <v>0</v>
      </c>
      <c r="I35" s="74" t="e">
        <f t="shared" ref="I35" si="313">VLOOKUP(C35,$AW$7:$AY$10,3,FALSE)</f>
        <v>#N/A</v>
      </c>
      <c r="J35" s="93" t="e">
        <f t="shared" si="244"/>
        <v>#N/A</v>
      </c>
      <c r="K35" s="94">
        <f>IF(COUNTIF(様式5!$W$10:$W$309,D35&amp;"400mR"&amp;B35)&gt;=1,1,0)+IF(COUNTIF(様式5!$X$10:$X$309,D35&amp;"1600mR"&amp;B35)&gt;=1,1,0)</f>
        <v>0</v>
      </c>
      <c r="L35" s="74" t="e">
        <f t="shared" ref="L35" si="314">VLOOKUP(C35,$AW$7:$AZ$10,4,FALSE)</f>
        <v>#N/A</v>
      </c>
      <c r="M35" s="93" t="e">
        <f t="shared" si="246"/>
        <v>#N/A</v>
      </c>
      <c r="N35" s="94">
        <f>COUNTIF(様式5!$Y$10:$Y$309,B35&amp;D35)</f>
        <v>0</v>
      </c>
      <c r="O35" s="74">
        <v>400</v>
      </c>
      <c r="P35" s="93">
        <f t="shared" si="247"/>
        <v>0</v>
      </c>
      <c r="Q35" s="95" t="e">
        <f t="shared" si="255"/>
        <v>#N/A</v>
      </c>
      <c r="R35" s="161" t="e">
        <f>SUM(Q35,Q36)</f>
        <v>#N/A</v>
      </c>
      <c r="T35" s="83">
        <f t="shared" si="20"/>
        <v>0</v>
      </c>
      <c r="U35" s="83">
        <f t="shared" si="27"/>
        <v>0</v>
      </c>
      <c r="V35" s="83">
        <f t="shared" si="28"/>
        <v>0</v>
      </c>
      <c r="W35" s="83">
        <f t="shared" ref="W35" si="315">IF($C35=$V$3,H35,0)</f>
        <v>0</v>
      </c>
      <c r="X35" s="83">
        <f t="shared" si="29"/>
        <v>0</v>
      </c>
      <c r="Y35" s="83">
        <f t="shared" si="30"/>
        <v>0</v>
      </c>
      <c r="Z35" s="96"/>
      <c r="AA35" s="96"/>
      <c r="AB35" s="96"/>
      <c r="AC35" s="96"/>
      <c r="AD35" s="96"/>
      <c r="AE35" s="96"/>
      <c r="AG35" s="90">
        <f t="shared" si="10"/>
        <v>0</v>
      </c>
      <c r="AH35" s="90">
        <f t="shared" si="11"/>
        <v>0</v>
      </c>
      <c r="AI35" s="90">
        <f t="shared" si="12"/>
        <v>0</v>
      </c>
      <c r="AJ35" s="90">
        <f t="shared" ref="AJ35" si="316">IF($C35=$AI$3,$K35,0)</f>
        <v>0</v>
      </c>
      <c r="AK35" s="90">
        <f t="shared" si="14"/>
        <v>0</v>
      </c>
      <c r="AL35" s="90">
        <f t="shared" si="15"/>
        <v>0</v>
      </c>
      <c r="AM35" s="97"/>
      <c r="AN35" s="97"/>
      <c r="AO35" s="97"/>
      <c r="AP35" s="97"/>
      <c r="AQ35" s="97"/>
      <c r="AR35" s="97"/>
      <c r="AT35" s="176" t="str">
        <f t="shared" ref="AT35" si="317">IF(SUM(E35:E36,H35:H36)=SUM(T35:AE36),"","×")</f>
        <v/>
      </c>
      <c r="AU35" s="176" t="str">
        <f t="shared" ref="AU35" si="318">IF(SUM(K35:K36,N35:N36)=SUM(AG35:AR36),"","×")</f>
        <v/>
      </c>
    </row>
    <row r="36" spans="1:47" ht="18.95" customHeight="1">
      <c r="A36" s="166"/>
      <c r="B36" s="165"/>
      <c r="C36" s="167"/>
      <c r="D36" s="98" t="s">
        <v>106</v>
      </c>
      <c r="E36" s="99">
        <f>COUNTIF(様式5!$U$10:$U$309,D36&amp;B35&amp;"1")</f>
        <v>0</v>
      </c>
      <c r="F36" s="76" t="e">
        <f t="shared" ref="F36" si="319">VLOOKUP(C35,$AW$7:$AX$10,2,FALSE)</f>
        <v>#N/A</v>
      </c>
      <c r="G36" s="100" t="e">
        <f t="shared" si="242"/>
        <v>#N/A</v>
      </c>
      <c r="H36" s="101">
        <f>COUNTIF(様式5!$U$10:$U$309,D36&amp;B35&amp;"2")</f>
        <v>0</v>
      </c>
      <c r="I36" s="102" t="e">
        <f t="shared" ref="I36" si="320">VLOOKUP(C35,$AW$7:$AY$10,3,FALSE)</f>
        <v>#N/A</v>
      </c>
      <c r="J36" s="100" t="e">
        <f t="shared" si="244"/>
        <v>#N/A</v>
      </c>
      <c r="K36" s="101">
        <f>IF(COUNTIF(様式5!$W$10:$W$309,D36&amp;"400mR"&amp;B35)&gt;=1,1,0)+IF(COUNTIF(様式5!$X$10:$X$309,D36&amp;"1600mR"&amp;B35)&gt;=1,1,0)</f>
        <v>0</v>
      </c>
      <c r="L36" s="76" t="e">
        <f t="shared" ref="L36" si="321">VLOOKUP(C35,$AW$7:$AZ$10,4,FALSE)</f>
        <v>#N/A</v>
      </c>
      <c r="M36" s="100" t="e">
        <f t="shared" si="246"/>
        <v>#N/A</v>
      </c>
      <c r="N36" s="103">
        <f>COUNTIF(様式5!$Y$10:$Y$309,B35&amp;D36)</f>
        <v>0</v>
      </c>
      <c r="O36" s="76">
        <v>400</v>
      </c>
      <c r="P36" s="100">
        <f t="shared" si="247"/>
        <v>0</v>
      </c>
      <c r="Q36" s="104" t="e">
        <f t="shared" si="255"/>
        <v>#N/A</v>
      </c>
      <c r="R36" s="162"/>
      <c r="T36" s="96">
        <f t="shared" si="20"/>
        <v>0</v>
      </c>
      <c r="U36" s="96">
        <f t="shared" si="27"/>
        <v>0</v>
      </c>
      <c r="V36" s="96">
        <f t="shared" si="28"/>
        <v>0</v>
      </c>
      <c r="W36" s="96"/>
      <c r="X36" s="96">
        <f t="shared" si="29"/>
        <v>0</v>
      </c>
      <c r="Y36" s="96">
        <f t="shared" si="30"/>
        <v>0</v>
      </c>
      <c r="Z36" s="83">
        <f t="shared" ref="Z36" si="322">IF($C35=$Z$3,E36,0)</f>
        <v>0</v>
      </c>
      <c r="AA36" s="83">
        <f t="shared" ref="AA36" si="323">IF($C35=$Z$3,H36,0)</f>
        <v>0</v>
      </c>
      <c r="AB36" s="83">
        <f t="shared" ref="AB36" si="324">IF($C35=$AB$3,E36,0)</f>
        <v>0</v>
      </c>
      <c r="AC36" s="83">
        <f t="shared" ref="AC36" si="325">IF($C35=$AB$3,H36,0)</f>
        <v>0</v>
      </c>
      <c r="AD36" s="83">
        <f t="shared" ref="AD36" si="326">IF($C35=$AD$3,E36,0)</f>
        <v>0</v>
      </c>
      <c r="AE36" s="83">
        <f t="shared" ref="AE36" si="327">IF($C35=$AD$3,H36,0)</f>
        <v>0</v>
      </c>
      <c r="AG36" s="97">
        <f t="shared" si="10"/>
        <v>0</v>
      </c>
      <c r="AH36" s="97">
        <f t="shared" si="11"/>
        <v>0</v>
      </c>
      <c r="AI36" s="97">
        <f t="shared" si="12"/>
        <v>0</v>
      </c>
      <c r="AJ36" s="97">
        <f t="shared" si="13"/>
        <v>0</v>
      </c>
      <c r="AK36" s="97">
        <f t="shared" si="14"/>
        <v>0</v>
      </c>
      <c r="AL36" s="97">
        <f t="shared" si="15"/>
        <v>0</v>
      </c>
      <c r="AM36" s="90">
        <f t="shared" ref="AM36" si="328">IF($C35=$AM$3,$N36,0)</f>
        <v>0</v>
      </c>
      <c r="AN36" s="90">
        <f t="shared" ref="AN36" si="329">IF($C35=$AM$3,$K36,0)</f>
        <v>0</v>
      </c>
      <c r="AO36" s="90">
        <f t="shared" ref="AO36" si="330">IF($C35=$AO$3,$N36,0)</f>
        <v>0</v>
      </c>
      <c r="AP36" s="90">
        <f t="shared" ref="AP36" si="331">IF($C35=$AO$3,$K36,0)</f>
        <v>0</v>
      </c>
      <c r="AQ36" s="90">
        <f t="shared" ref="AQ36" si="332">IF($C35=$AQ$3,$N36,0)</f>
        <v>0</v>
      </c>
      <c r="AR36" s="90">
        <f t="shared" ref="AR36" si="333">IF($C35=$AQ$3,$K36,0)</f>
        <v>0</v>
      </c>
      <c r="AT36" s="176"/>
      <c r="AU36" s="176"/>
    </row>
    <row r="37" spans="1:47" ht="18.95" customHeight="1">
      <c r="A37" s="166">
        <v>16</v>
      </c>
      <c r="B37" s="165" t="e">
        <f>VLOOKUP(A37,様式5!$A$10:$B$309,2,FALSE)</f>
        <v>#N/A</v>
      </c>
      <c r="C37" s="167"/>
      <c r="D37" s="91" t="s">
        <v>97</v>
      </c>
      <c r="E37" s="92">
        <f>COUNTIF(様式5!$U$10:$U$309,D37&amp;B37&amp;"1")</f>
        <v>0</v>
      </c>
      <c r="F37" s="74" t="e">
        <f t="shared" ref="F37" si="334">VLOOKUP(C37,$AW$7:$AX$10,2,FALSE)</f>
        <v>#N/A</v>
      </c>
      <c r="G37" s="93" t="e">
        <f t="shared" si="242"/>
        <v>#N/A</v>
      </c>
      <c r="H37" s="94">
        <f>COUNTIF(様式5!$U$10:$U$309,D37&amp;B37&amp;"2")</f>
        <v>0</v>
      </c>
      <c r="I37" s="74" t="e">
        <f t="shared" ref="I37" si="335">VLOOKUP(C37,$AW$7:$AY$10,3,FALSE)</f>
        <v>#N/A</v>
      </c>
      <c r="J37" s="93" t="e">
        <f t="shared" si="244"/>
        <v>#N/A</v>
      </c>
      <c r="K37" s="94">
        <f>IF(COUNTIF(様式5!$W$10:$W$309,D37&amp;"400mR"&amp;B37)&gt;=1,1,0)+IF(COUNTIF(様式5!$X$10:$X$309,D37&amp;"1600mR"&amp;B37)&gt;=1,1,0)</f>
        <v>0</v>
      </c>
      <c r="L37" s="74" t="e">
        <f t="shared" ref="L37" si="336">VLOOKUP(C37,$AW$7:$AZ$10,4,FALSE)</f>
        <v>#N/A</v>
      </c>
      <c r="M37" s="93" t="e">
        <f t="shared" si="246"/>
        <v>#N/A</v>
      </c>
      <c r="N37" s="94">
        <f>COUNTIF(様式5!$Y$10:$Y$309,B37&amp;D37)</f>
        <v>0</v>
      </c>
      <c r="O37" s="74">
        <v>400</v>
      </c>
      <c r="P37" s="93">
        <f t="shared" si="247"/>
        <v>0</v>
      </c>
      <c r="Q37" s="95" t="e">
        <f t="shared" si="255"/>
        <v>#N/A</v>
      </c>
      <c r="R37" s="161" t="e">
        <f>SUM(Q37,Q38)</f>
        <v>#N/A</v>
      </c>
      <c r="T37" s="83">
        <f t="shared" si="20"/>
        <v>0</v>
      </c>
      <c r="U37" s="83">
        <f t="shared" si="27"/>
        <v>0</v>
      </c>
      <c r="V37" s="83">
        <f t="shared" si="28"/>
        <v>0</v>
      </c>
      <c r="W37" s="83">
        <f t="shared" ref="W37" si="337">IF($C37=$V$3,H37,0)</f>
        <v>0</v>
      </c>
      <c r="X37" s="83">
        <f t="shared" si="29"/>
        <v>0</v>
      </c>
      <c r="Y37" s="83">
        <f t="shared" si="30"/>
        <v>0</v>
      </c>
      <c r="Z37" s="96"/>
      <c r="AA37" s="96"/>
      <c r="AB37" s="96"/>
      <c r="AC37" s="96"/>
      <c r="AD37" s="96"/>
      <c r="AE37" s="96"/>
      <c r="AG37" s="90">
        <f t="shared" si="10"/>
        <v>0</v>
      </c>
      <c r="AH37" s="90">
        <f t="shared" si="11"/>
        <v>0</v>
      </c>
      <c r="AI37" s="90">
        <f t="shared" si="12"/>
        <v>0</v>
      </c>
      <c r="AJ37" s="90">
        <f t="shared" ref="AJ37" si="338">IF($C37=$AI$3,$K37,0)</f>
        <v>0</v>
      </c>
      <c r="AK37" s="90">
        <f t="shared" si="14"/>
        <v>0</v>
      </c>
      <c r="AL37" s="90">
        <f t="shared" si="15"/>
        <v>0</v>
      </c>
      <c r="AM37" s="97"/>
      <c r="AN37" s="97"/>
      <c r="AO37" s="97"/>
      <c r="AP37" s="97"/>
      <c r="AQ37" s="97"/>
      <c r="AR37" s="97"/>
      <c r="AT37" s="176" t="str">
        <f t="shared" ref="AT37" si="339">IF(SUM(E37:E38,H37:H38)=SUM(T37:AE38),"","×")</f>
        <v/>
      </c>
      <c r="AU37" s="176" t="str">
        <f t="shared" ref="AU37" si="340">IF(SUM(K37:K38,N37:N38)=SUM(AG37:AR38),"","×")</f>
        <v/>
      </c>
    </row>
    <row r="38" spans="1:47" ht="18.95" customHeight="1">
      <c r="A38" s="166"/>
      <c r="B38" s="165"/>
      <c r="C38" s="167"/>
      <c r="D38" s="98" t="s">
        <v>106</v>
      </c>
      <c r="E38" s="99">
        <f>COUNTIF(様式5!$U$10:$U$309,D38&amp;B37&amp;"1")</f>
        <v>0</v>
      </c>
      <c r="F38" s="76" t="e">
        <f t="shared" ref="F38" si="341">VLOOKUP(C37,$AW$7:$AX$10,2,FALSE)</f>
        <v>#N/A</v>
      </c>
      <c r="G38" s="100" t="e">
        <f t="shared" si="242"/>
        <v>#N/A</v>
      </c>
      <c r="H38" s="101">
        <f>COUNTIF(様式5!$U$10:$U$309,D38&amp;B37&amp;"2")</f>
        <v>0</v>
      </c>
      <c r="I38" s="102" t="e">
        <f t="shared" ref="I38" si="342">VLOOKUP(C37,$AW$7:$AY$10,3,FALSE)</f>
        <v>#N/A</v>
      </c>
      <c r="J38" s="100" t="e">
        <f t="shared" si="244"/>
        <v>#N/A</v>
      </c>
      <c r="K38" s="101">
        <f>IF(COUNTIF(様式5!$W$10:$W$309,D38&amp;"400mR"&amp;B37)&gt;=1,1,0)+IF(COUNTIF(様式5!$X$10:$X$309,D38&amp;"1600mR"&amp;B37)&gt;=1,1,0)</f>
        <v>0</v>
      </c>
      <c r="L38" s="76" t="e">
        <f t="shared" ref="L38" si="343">VLOOKUP(C37,$AW$7:$AZ$10,4,FALSE)</f>
        <v>#N/A</v>
      </c>
      <c r="M38" s="100" t="e">
        <f t="shared" si="246"/>
        <v>#N/A</v>
      </c>
      <c r="N38" s="103">
        <f>COUNTIF(様式5!$Y$10:$Y$309,B37&amp;D38)</f>
        <v>0</v>
      </c>
      <c r="O38" s="76">
        <v>400</v>
      </c>
      <c r="P38" s="100">
        <f t="shared" si="247"/>
        <v>0</v>
      </c>
      <c r="Q38" s="104" t="e">
        <f t="shared" si="255"/>
        <v>#N/A</v>
      </c>
      <c r="R38" s="162"/>
      <c r="T38" s="96">
        <f t="shared" si="20"/>
        <v>0</v>
      </c>
      <c r="U38" s="96">
        <f t="shared" si="27"/>
        <v>0</v>
      </c>
      <c r="V38" s="96">
        <f t="shared" si="28"/>
        <v>0</v>
      </c>
      <c r="W38" s="96"/>
      <c r="X38" s="96">
        <f t="shared" si="29"/>
        <v>0</v>
      </c>
      <c r="Y38" s="96">
        <f t="shared" si="30"/>
        <v>0</v>
      </c>
      <c r="Z38" s="83">
        <f t="shared" ref="Z38" si="344">IF($C37=$Z$3,E38,0)</f>
        <v>0</v>
      </c>
      <c r="AA38" s="83">
        <f t="shared" ref="AA38" si="345">IF($C37=$Z$3,H38,0)</f>
        <v>0</v>
      </c>
      <c r="AB38" s="83">
        <f t="shared" ref="AB38" si="346">IF($C37=$AB$3,E38,0)</f>
        <v>0</v>
      </c>
      <c r="AC38" s="83">
        <f t="shared" ref="AC38" si="347">IF($C37=$AB$3,H38,0)</f>
        <v>0</v>
      </c>
      <c r="AD38" s="83">
        <f t="shared" ref="AD38" si="348">IF($C37=$AD$3,E38,0)</f>
        <v>0</v>
      </c>
      <c r="AE38" s="83">
        <f t="shared" ref="AE38" si="349">IF($C37=$AD$3,H38,0)</f>
        <v>0</v>
      </c>
      <c r="AG38" s="97">
        <f t="shared" si="10"/>
        <v>0</v>
      </c>
      <c r="AH38" s="97">
        <f t="shared" si="11"/>
        <v>0</v>
      </c>
      <c r="AI38" s="97">
        <f t="shared" si="12"/>
        <v>0</v>
      </c>
      <c r="AJ38" s="97">
        <f t="shared" si="13"/>
        <v>0</v>
      </c>
      <c r="AK38" s="97">
        <f t="shared" si="14"/>
        <v>0</v>
      </c>
      <c r="AL38" s="97">
        <f t="shared" si="15"/>
        <v>0</v>
      </c>
      <c r="AM38" s="90">
        <f t="shared" ref="AM38" si="350">IF($C37=$AM$3,$N38,0)</f>
        <v>0</v>
      </c>
      <c r="AN38" s="90">
        <f t="shared" ref="AN38" si="351">IF($C37=$AM$3,$K38,0)</f>
        <v>0</v>
      </c>
      <c r="AO38" s="90">
        <f t="shared" ref="AO38" si="352">IF($C37=$AO$3,$N38,0)</f>
        <v>0</v>
      </c>
      <c r="AP38" s="90">
        <f t="shared" ref="AP38" si="353">IF($C37=$AO$3,$K38,0)</f>
        <v>0</v>
      </c>
      <c r="AQ38" s="90">
        <f t="shared" ref="AQ38" si="354">IF($C37=$AQ$3,$N38,0)</f>
        <v>0</v>
      </c>
      <c r="AR38" s="90">
        <f t="shared" ref="AR38" si="355">IF($C37=$AQ$3,$K38,0)</f>
        <v>0</v>
      </c>
      <c r="AT38" s="176"/>
      <c r="AU38" s="176"/>
    </row>
    <row r="39" spans="1:47" ht="18.95" customHeight="1">
      <c r="A39" s="166">
        <v>17</v>
      </c>
      <c r="B39" s="165" t="e">
        <f>VLOOKUP(A39,様式5!$A$10:$B$309,2,FALSE)</f>
        <v>#N/A</v>
      </c>
      <c r="C39" s="167"/>
      <c r="D39" s="91" t="s">
        <v>97</v>
      </c>
      <c r="E39" s="92">
        <f>COUNTIF(様式5!$U$10:$U$309,D39&amp;B39&amp;"1")</f>
        <v>0</v>
      </c>
      <c r="F39" s="74" t="e">
        <f t="shared" ref="F39" si="356">VLOOKUP(C39,$AW$7:$AX$10,2,FALSE)</f>
        <v>#N/A</v>
      </c>
      <c r="G39" s="93" t="e">
        <f t="shared" si="242"/>
        <v>#N/A</v>
      </c>
      <c r="H39" s="94">
        <f>COUNTIF(様式5!$U$10:$U$309,D39&amp;B39&amp;"2")</f>
        <v>0</v>
      </c>
      <c r="I39" s="74" t="e">
        <f t="shared" ref="I39" si="357">VLOOKUP(C39,$AW$7:$AY$10,3,FALSE)</f>
        <v>#N/A</v>
      </c>
      <c r="J39" s="93" t="e">
        <f t="shared" si="244"/>
        <v>#N/A</v>
      </c>
      <c r="K39" s="94">
        <f>IF(COUNTIF(様式5!$W$10:$W$309,D39&amp;"400mR"&amp;B39)&gt;=1,1,0)+IF(COUNTIF(様式5!$X$10:$X$309,D39&amp;"1600mR"&amp;B39)&gt;=1,1,0)</f>
        <v>0</v>
      </c>
      <c r="L39" s="74" t="e">
        <f t="shared" ref="L39" si="358">VLOOKUP(C39,$AW$7:$AZ$10,4,FALSE)</f>
        <v>#N/A</v>
      </c>
      <c r="M39" s="93" t="e">
        <f t="shared" si="246"/>
        <v>#N/A</v>
      </c>
      <c r="N39" s="94">
        <f>COUNTIF(様式5!$Y$10:$Y$309,B39&amp;D39)</f>
        <v>0</v>
      </c>
      <c r="O39" s="74">
        <v>400</v>
      </c>
      <c r="P39" s="93">
        <f t="shared" si="247"/>
        <v>0</v>
      </c>
      <c r="Q39" s="95" t="e">
        <f t="shared" si="255"/>
        <v>#N/A</v>
      </c>
      <c r="R39" s="161" t="e">
        <f>SUM(Q39,Q40)</f>
        <v>#N/A</v>
      </c>
      <c r="T39" s="83">
        <f t="shared" si="20"/>
        <v>0</v>
      </c>
      <c r="U39" s="83">
        <f t="shared" si="27"/>
        <v>0</v>
      </c>
      <c r="V39" s="83">
        <f t="shared" si="28"/>
        <v>0</v>
      </c>
      <c r="W39" s="83">
        <f t="shared" ref="W39" si="359">IF($C39=$V$3,H39,0)</f>
        <v>0</v>
      </c>
      <c r="X39" s="83">
        <f t="shared" si="29"/>
        <v>0</v>
      </c>
      <c r="Y39" s="83">
        <f t="shared" si="30"/>
        <v>0</v>
      </c>
      <c r="Z39" s="96"/>
      <c r="AA39" s="96"/>
      <c r="AB39" s="96"/>
      <c r="AC39" s="96"/>
      <c r="AD39" s="96"/>
      <c r="AE39" s="96"/>
      <c r="AG39" s="90">
        <f t="shared" si="10"/>
        <v>0</v>
      </c>
      <c r="AH39" s="90">
        <f t="shared" si="11"/>
        <v>0</v>
      </c>
      <c r="AI39" s="90">
        <f t="shared" si="12"/>
        <v>0</v>
      </c>
      <c r="AJ39" s="90">
        <f t="shared" ref="AJ39" si="360">IF($C39=$AI$3,$K39,0)</f>
        <v>0</v>
      </c>
      <c r="AK39" s="90">
        <f t="shared" si="14"/>
        <v>0</v>
      </c>
      <c r="AL39" s="90">
        <f t="shared" si="15"/>
        <v>0</v>
      </c>
      <c r="AM39" s="97"/>
      <c r="AN39" s="97"/>
      <c r="AO39" s="97"/>
      <c r="AP39" s="97"/>
      <c r="AQ39" s="97"/>
      <c r="AR39" s="97"/>
      <c r="AT39" s="176" t="str">
        <f t="shared" ref="AT39" si="361">IF(SUM(E39:E40,H39:H40)=SUM(T39:AE40),"","×")</f>
        <v/>
      </c>
      <c r="AU39" s="176" t="str">
        <f t="shared" ref="AU39" si="362">IF(SUM(K39:K40,N39:N40)=SUM(AG39:AR40),"","×")</f>
        <v/>
      </c>
    </row>
    <row r="40" spans="1:47" ht="18.95" customHeight="1">
      <c r="A40" s="166"/>
      <c r="B40" s="165"/>
      <c r="C40" s="167"/>
      <c r="D40" s="98" t="s">
        <v>106</v>
      </c>
      <c r="E40" s="99">
        <f>COUNTIF(様式5!$U$10:$U$309,D40&amp;B39&amp;"1")</f>
        <v>0</v>
      </c>
      <c r="F40" s="76" t="e">
        <f t="shared" ref="F40" si="363">VLOOKUP(C39,$AW$7:$AX$10,2,FALSE)</f>
        <v>#N/A</v>
      </c>
      <c r="G40" s="100" t="e">
        <f t="shared" si="242"/>
        <v>#N/A</v>
      </c>
      <c r="H40" s="101">
        <f>COUNTIF(様式5!$U$10:$U$309,D40&amp;B39&amp;"2")</f>
        <v>0</v>
      </c>
      <c r="I40" s="102" t="e">
        <f t="shared" ref="I40" si="364">VLOOKUP(C39,$AW$7:$AY$10,3,FALSE)</f>
        <v>#N/A</v>
      </c>
      <c r="J40" s="100" t="e">
        <f t="shared" si="244"/>
        <v>#N/A</v>
      </c>
      <c r="K40" s="101">
        <f>IF(COUNTIF(様式5!$W$10:$W$309,D40&amp;"400mR"&amp;B39)&gt;=1,1,0)+IF(COUNTIF(様式5!$X$10:$X$309,D40&amp;"1600mR"&amp;B39)&gt;=1,1,0)</f>
        <v>0</v>
      </c>
      <c r="L40" s="76" t="e">
        <f t="shared" ref="L40" si="365">VLOOKUP(C39,$AW$7:$AZ$10,4,FALSE)</f>
        <v>#N/A</v>
      </c>
      <c r="M40" s="100" t="e">
        <f t="shared" si="246"/>
        <v>#N/A</v>
      </c>
      <c r="N40" s="103">
        <f>COUNTIF(様式5!$Y$10:$Y$309,B39&amp;D40)</f>
        <v>0</v>
      </c>
      <c r="O40" s="76">
        <v>400</v>
      </c>
      <c r="P40" s="100">
        <f t="shared" si="247"/>
        <v>0</v>
      </c>
      <c r="Q40" s="104" t="e">
        <f t="shared" si="255"/>
        <v>#N/A</v>
      </c>
      <c r="R40" s="162"/>
      <c r="T40" s="96">
        <f t="shared" si="20"/>
        <v>0</v>
      </c>
      <c r="U40" s="96">
        <f t="shared" si="27"/>
        <v>0</v>
      </c>
      <c r="V40" s="96">
        <f t="shared" si="28"/>
        <v>0</v>
      </c>
      <c r="W40" s="96"/>
      <c r="X40" s="96">
        <f t="shared" si="29"/>
        <v>0</v>
      </c>
      <c r="Y40" s="96">
        <f t="shared" si="30"/>
        <v>0</v>
      </c>
      <c r="Z40" s="83">
        <f t="shared" ref="Z40" si="366">IF($C39=$Z$3,E40,0)</f>
        <v>0</v>
      </c>
      <c r="AA40" s="83">
        <f t="shared" ref="AA40" si="367">IF($C39=$Z$3,H40,0)</f>
        <v>0</v>
      </c>
      <c r="AB40" s="83">
        <f t="shared" ref="AB40" si="368">IF($C39=$AB$3,E40,0)</f>
        <v>0</v>
      </c>
      <c r="AC40" s="83">
        <f t="shared" ref="AC40" si="369">IF($C39=$AB$3,H40,0)</f>
        <v>0</v>
      </c>
      <c r="AD40" s="83">
        <f t="shared" ref="AD40" si="370">IF($C39=$AD$3,E40,0)</f>
        <v>0</v>
      </c>
      <c r="AE40" s="83">
        <f t="shared" ref="AE40" si="371">IF($C39=$AD$3,H40,0)</f>
        <v>0</v>
      </c>
      <c r="AG40" s="97">
        <f t="shared" si="10"/>
        <v>0</v>
      </c>
      <c r="AH40" s="97">
        <f t="shared" si="11"/>
        <v>0</v>
      </c>
      <c r="AI40" s="97">
        <f t="shared" si="12"/>
        <v>0</v>
      </c>
      <c r="AJ40" s="97">
        <f t="shared" si="13"/>
        <v>0</v>
      </c>
      <c r="AK40" s="97">
        <f t="shared" si="14"/>
        <v>0</v>
      </c>
      <c r="AL40" s="97">
        <f t="shared" si="15"/>
        <v>0</v>
      </c>
      <c r="AM40" s="90">
        <f t="shared" ref="AM40" si="372">IF($C39=$AM$3,$N40,0)</f>
        <v>0</v>
      </c>
      <c r="AN40" s="90">
        <f t="shared" ref="AN40" si="373">IF($C39=$AM$3,$K40,0)</f>
        <v>0</v>
      </c>
      <c r="AO40" s="90">
        <f t="shared" ref="AO40" si="374">IF($C39=$AO$3,$N40,0)</f>
        <v>0</v>
      </c>
      <c r="AP40" s="90">
        <f t="shared" ref="AP40" si="375">IF($C39=$AO$3,$K40,0)</f>
        <v>0</v>
      </c>
      <c r="AQ40" s="90">
        <f t="shared" ref="AQ40" si="376">IF($C39=$AQ$3,$N40,0)</f>
        <v>0</v>
      </c>
      <c r="AR40" s="90">
        <f t="shared" ref="AR40" si="377">IF($C39=$AQ$3,$K40,0)</f>
        <v>0</v>
      </c>
      <c r="AT40" s="176"/>
      <c r="AU40" s="176"/>
    </row>
    <row r="41" spans="1:47" ht="18.95" customHeight="1">
      <c r="A41" s="166">
        <v>18</v>
      </c>
      <c r="B41" s="165" t="e">
        <f>VLOOKUP(A41,様式5!$A$10:$B$309,2,FALSE)</f>
        <v>#N/A</v>
      </c>
      <c r="C41" s="167"/>
      <c r="D41" s="91" t="s">
        <v>97</v>
      </c>
      <c r="E41" s="92">
        <f>COUNTIF(様式5!$U$10:$U$309,D41&amp;B41&amp;"1")</f>
        <v>0</v>
      </c>
      <c r="F41" s="74" t="e">
        <f t="shared" ref="F41" si="378">VLOOKUP(C41,$AW$7:$AX$10,2,FALSE)</f>
        <v>#N/A</v>
      </c>
      <c r="G41" s="93" t="e">
        <f t="shared" si="242"/>
        <v>#N/A</v>
      </c>
      <c r="H41" s="94">
        <f>COUNTIF(様式5!$U$10:$U$309,D41&amp;B41&amp;"2")</f>
        <v>0</v>
      </c>
      <c r="I41" s="74" t="e">
        <f t="shared" ref="I41" si="379">VLOOKUP(C41,$AW$7:$AY$10,3,FALSE)</f>
        <v>#N/A</v>
      </c>
      <c r="J41" s="93" t="e">
        <f t="shared" si="244"/>
        <v>#N/A</v>
      </c>
      <c r="K41" s="94">
        <f>IF(COUNTIF(様式5!$W$10:$W$309,D41&amp;"400mR"&amp;B41)&gt;=1,1,0)+IF(COUNTIF(様式5!$X$10:$X$309,D41&amp;"1600mR"&amp;B41)&gt;=1,1,0)</f>
        <v>0</v>
      </c>
      <c r="L41" s="74" t="e">
        <f t="shared" ref="L41" si="380">VLOOKUP(C41,$AW$7:$AZ$10,4,FALSE)</f>
        <v>#N/A</v>
      </c>
      <c r="M41" s="93" t="e">
        <f t="shared" si="246"/>
        <v>#N/A</v>
      </c>
      <c r="N41" s="94">
        <f>COUNTIF(様式5!$Y$10:$Y$309,B41&amp;D41)</f>
        <v>0</v>
      </c>
      <c r="O41" s="74">
        <v>400</v>
      </c>
      <c r="P41" s="93">
        <f t="shared" si="247"/>
        <v>0</v>
      </c>
      <c r="Q41" s="95" t="e">
        <f t="shared" si="255"/>
        <v>#N/A</v>
      </c>
      <c r="R41" s="161" t="e">
        <f>SUM(Q41,Q42)</f>
        <v>#N/A</v>
      </c>
      <c r="T41" s="83">
        <f t="shared" si="20"/>
        <v>0</v>
      </c>
      <c r="U41" s="83">
        <f t="shared" si="27"/>
        <v>0</v>
      </c>
      <c r="V41" s="83">
        <f t="shared" si="28"/>
        <v>0</v>
      </c>
      <c r="W41" s="83">
        <f t="shared" ref="W41" si="381">IF($C41=$V$3,H41,0)</f>
        <v>0</v>
      </c>
      <c r="X41" s="83">
        <f t="shared" si="29"/>
        <v>0</v>
      </c>
      <c r="Y41" s="83">
        <f t="shared" si="30"/>
        <v>0</v>
      </c>
      <c r="Z41" s="96"/>
      <c r="AA41" s="96"/>
      <c r="AB41" s="96"/>
      <c r="AC41" s="96"/>
      <c r="AD41" s="96"/>
      <c r="AE41" s="96"/>
      <c r="AG41" s="90">
        <f t="shared" si="10"/>
        <v>0</v>
      </c>
      <c r="AH41" s="90">
        <f t="shared" si="11"/>
        <v>0</v>
      </c>
      <c r="AI41" s="90">
        <f t="shared" si="12"/>
        <v>0</v>
      </c>
      <c r="AJ41" s="90">
        <f t="shared" ref="AJ41" si="382">IF($C41=$AI$3,$K41,0)</f>
        <v>0</v>
      </c>
      <c r="AK41" s="90">
        <f t="shared" si="14"/>
        <v>0</v>
      </c>
      <c r="AL41" s="90">
        <f t="shared" si="15"/>
        <v>0</v>
      </c>
      <c r="AM41" s="97"/>
      <c r="AN41" s="97"/>
      <c r="AO41" s="97"/>
      <c r="AP41" s="97"/>
      <c r="AQ41" s="97"/>
      <c r="AR41" s="97"/>
      <c r="AT41" s="176" t="str">
        <f t="shared" ref="AT41" si="383">IF(SUM(E41:E42,H41:H42)=SUM(T41:AE42),"","×")</f>
        <v/>
      </c>
      <c r="AU41" s="176" t="str">
        <f t="shared" ref="AU41" si="384">IF(SUM(K41:K42,N41:N42)=SUM(AG41:AR42),"","×")</f>
        <v/>
      </c>
    </row>
    <row r="42" spans="1:47" ht="18.95" customHeight="1">
      <c r="A42" s="166"/>
      <c r="B42" s="165"/>
      <c r="C42" s="167"/>
      <c r="D42" s="98" t="s">
        <v>106</v>
      </c>
      <c r="E42" s="99">
        <f>COUNTIF(様式5!$U$10:$U$309,D42&amp;B41&amp;"1")</f>
        <v>0</v>
      </c>
      <c r="F42" s="76" t="e">
        <f t="shared" ref="F42" si="385">VLOOKUP(C41,$AW$7:$AX$10,2,FALSE)</f>
        <v>#N/A</v>
      </c>
      <c r="G42" s="100" t="e">
        <f t="shared" si="242"/>
        <v>#N/A</v>
      </c>
      <c r="H42" s="101">
        <f>COUNTIF(様式5!$U$10:$U$309,D42&amp;B41&amp;"2")</f>
        <v>0</v>
      </c>
      <c r="I42" s="102" t="e">
        <f t="shared" ref="I42" si="386">VLOOKUP(C41,$AW$7:$AY$10,3,FALSE)</f>
        <v>#N/A</v>
      </c>
      <c r="J42" s="100" t="e">
        <f t="shared" si="244"/>
        <v>#N/A</v>
      </c>
      <c r="K42" s="101">
        <f>IF(COUNTIF(様式5!$W$10:$W$309,D42&amp;"400mR"&amp;B41)&gt;=1,1,0)+IF(COUNTIF(様式5!$X$10:$X$309,D42&amp;"1600mR"&amp;B41)&gt;=1,1,0)</f>
        <v>0</v>
      </c>
      <c r="L42" s="76" t="e">
        <f t="shared" ref="L42" si="387">VLOOKUP(C41,$AW$7:$AZ$10,4,FALSE)</f>
        <v>#N/A</v>
      </c>
      <c r="M42" s="100" t="e">
        <f t="shared" si="246"/>
        <v>#N/A</v>
      </c>
      <c r="N42" s="103">
        <f>COUNTIF(様式5!$Y$10:$Y$309,B41&amp;D42)</f>
        <v>0</v>
      </c>
      <c r="O42" s="76">
        <v>400</v>
      </c>
      <c r="P42" s="100">
        <f t="shared" si="247"/>
        <v>0</v>
      </c>
      <c r="Q42" s="104" t="e">
        <f t="shared" si="255"/>
        <v>#N/A</v>
      </c>
      <c r="R42" s="162"/>
      <c r="T42" s="96">
        <f t="shared" si="20"/>
        <v>0</v>
      </c>
      <c r="U42" s="96">
        <f t="shared" si="27"/>
        <v>0</v>
      </c>
      <c r="V42" s="96">
        <f t="shared" si="28"/>
        <v>0</v>
      </c>
      <c r="W42" s="96"/>
      <c r="X42" s="96">
        <f t="shared" si="29"/>
        <v>0</v>
      </c>
      <c r="Y42" s="96">
        <f t="shared" si="30"/>
        <v>0</v>
      </c>
      <c r="Z42" s="83">
        <f t="shared" ref="Z42" si="388">IF($C41=$Z$3,E42,0)</f>
        <v>0</v>
      </c>
      <c r="AA42" s="83">
        <f t="shared" ref="AA42" si="389">IF($C41=$Z$3,H42,0)</f>
        <v>0</v>
      </c>
      <c r="AB42" s="83">
        <f t="shared" ref="AB42" si="390">IF($C41=$AB$3,E42,0)</f>
        <v>0</v>
      </c>
      <c r="AC42" s="83">
        <f t="shared" ref="AC42" si="391">IF($C41=$AB$3,H42,0)</f>
        <v>0</v>
      </c>
      <c r="AD42" s="83">
        <f t="shared" ref="AD42" si="392">IF($C41=$AD$3,E42,0)</f>
        <v>0</v>
      </c>
      <c r="AE42" s="83">
        <f t="shared" ref="AE42" si="393">IF($C41=$AD$3,H42,0)</f>
        <v>0</v>
      </c>
      <c r="AG42" s="97">
        <f t="shared" si="10"/>
        <v>0</v>
      </c>
      <c r="AH42" s="97">
        <f t="shared" si="11"/>
        <v>0</v>
      </c>
      <c r="AI42" s="97">
        <f t="shared" si="12"/>
        <v>0</v>
      </c>
      <c r="AJ42" s="97">
        <f t="shared" si="13"/>
        <v>0</v>
      </c>
      <c r="AK42" s="97">
        <f t="shared" si="14"/>
        <v>0</v>
      </c>
      <c r="AL42" s="97">
        <f t="shared" si="15"/>
        <v>0</v>
      </c>
      <c r="AM42" s="90">
        <f t="shared" ref="AM42" si="394">IF($C41=$AM$3,$N42,0)</f>
        <v>0</v>
      </c>
      <c r="AN42" s="90">
        <f t="shared" ref="AN42" si="395">IF($C41=$AM$3,$K42,0)</f>
        <v>0</v>
      </c>
      <c r="AO42" s="90">
        <f t="shared" ref="AO42" si="396">IF($C41=$AO$3,$N42,0)</f>
        <v>0</v>
      </c>
      <c r="AP42" s="90">
        <f t="shared" ref="AP42" si="397">IF($C41=$AO$3,$K42,0)</f>
        <v>0</v>
      </c>
      <c r="AQ42" s="90">
        <f t="shared" ref="AQ42" si="398">IF($C41=$AQ$3,$N42,0)</f>
        <v>0</v>
      </c>
      <c r="AR42" s="90">
        <f t="shared" ref="AR42" si="399">IF($C41=$AQ$3,$K42,0)</f>
        <v>0</v>
      </c>
      <c r="AT42" s="176"/>
      <c r="AU42" s="176"/>
    </row>
    <row r="43" spans="1:47" ht="18.95" customHeight="1">
      <c r="A43" s="166">
        <v>19</v>
      </c>
      <c r="B43" s="165" t="e">
        <f>VLOOKUP(A43,様式5!$A$10:$B$309,2,FALSE)</f>
        <v>#N/A</v>
      </c>
      <c r="C43" s="167"/>
      <c r="D43" s="91" t="s">
        <v>97</v>
      </c>
      <c r="E43" s="92">
        <f>COUNTIF(様式5!$U$10:$U$309,D43&amp;B43&amp;"1")</f>
        <v>0</v>
      </c>
      <c r="F43" s="74" t="e">
        <f t="shared" ref="F43" si="400">VLOOKUP(C43,$AW$7:$AX$10,2,FALSE)</f>
        <v>#N/A</v>
      </c>
      <c r="G43" s="93" t="e">
        <f t="shared" si="242"/>
        <v>#N/A</v>
      </c>
      <c r="H43" s="94">
        <f>COUNTIF(様式5!$U$10:$U$309,D43&amp;B43&amp;"2")</f>
        <v>0</v>
      </c>
      <c r="I43" s="74" t="e">
        <f t="shared" ref="I43" si="401">VLOOKUP(C43,$AW$7:$AY$10,3,FALSE)</f>
        <v>#N/A</v>
      </c>
      <c r="J43" s="93" t="e">
        <f t="shared" si="244"/>
        <v>#N/A</v>
      </c>
      <c r="K43" s="94">
        <f>IF(COUNTIF(様式5!$W$10:$W$309,D43&amp;"400mR"&amp;B43)&gt;=1,1,0)+IF(COUNTIF(様式5!$X$10:$X$309,D43&amp;"1600mR"&amp;B43)&gt;=1,1,0)</f>
        <v>0</v>
      </c>
      <c r="L43" s="74" t="e">
        <f t="shared" ref="L43" si="402">VLOOKUP(C43,$AW$7:$AZ$10,4,FALSE)</f>
        <v>#N/A</v>
      </c>
      <c r="M43" s="93" t="e">
        <f t="shared" si="246"/>
        <v>#N/A</v>
      </c>
      <c r="N43" s="94">
        <f>COUNTIF(様式5!$Y$10:$Y$309,B43&amp;D43)</f>
        <v>0</v>
      </c>
      <c r="O43" s="74">
        <v>400</v>
      </c>
      <c r="P43" s="93">
        <f t="shared" si="247"/>
        <v>0</v>
      </c>
      <c r="Q43" s="95" t="e">
        <f t="shared" si="255"/>
        <v>#N/A</v>
      </c>
      <c r="R43" s="161" t="e">
        <f>SUM(Q43,Q44)</f>
        <v>#N/A</v>
      </c>
      <c r="T43" s="83">
        <f t="shared" si="20"/>
        <v>0</v>
      </c>
      <c r="U43" s="83">
        <f t="shared" si="27"/>
        <v>0</v>
      </c>
      <c r="V43" s="83">
        <f t="shared" si="28"/>
        <v>0</v>
      </c>
      <c r="W43" s="83">
        <f t="shared" ref="W43" si="403">IF($C43=$V$3,H43,0)</f>
        <v>0</v>
      </c>
      <c r="X43" s="83">
        <f t="shared" si="29"/>
        <v>0</v>
      </c>
      <c r="Y43" s="83">
        <f t="shared" si="30"/>
        <v>0</v>
      </c>
      <c r="Z43" s="96"/>
      <c r="AA43" s="96"/>
      <c r="AB43" s="96"/>
      <c r="AC43" s="96"/>
      <c r="AD43" s="96"/>
      <c r="AE43" s="96"/>
      <c r="AG43" s="90">
        <f t="shared" si="10"/>
        <v>0</v>
      </c>
      <c r="AH43" s="90">
        <f t="shared" si="11"/>
        <v>0</v>
      </c>
      <c r="AI43" s="90">
        <f t="shared" si="12"/>
        <v>0</v>
      </c>
      <c r="AJ43" s="90">
        <f t="shared" ref="AJ43" si="404">IF($C43=$AI$3,$K43,0)</f>
        <v>0</v>
      </c>
      <c r="AK43" s="90">
        <f t="shared" si="14"/>
        <v>0</v>
      </c>
      <c r="AL43" s="90">
        <f t="shared" si="15"/>
        <v>0</v>
      </c>
      <c r="AM43" s="97"/>
      <c r="AN43" s="97"/>
      <c r="AO43" s="97"/>
      <c r="AP43" s="97"/>
      <c r="AQ43" s="97"/>
      <c r="AR43" s="97"/>
      <c r="AT43" s="176" t="str">
        <f t="shared" ref="AT43" si="405">IF(SUM(E43:E44,H43:H44)=SUM(T43:AE44),"","×")</f>
        <v/>
      </c>
      <c r="AU43" s="176" t="str">
        <f t="shared" ref="AU43" si="406">IF(SUM(K43:K44,N43:N44)=SUM(AG43:AR44),"","×")</f>
        <v/>
      </c>
    </row>
    <row r="44" spans="1:47" ht="18.95" customHeight="1">
      <c r="A44" s="166"/>
      <c r="B44" s="165"/>
      <c r="C44" s="167"/>
      <c r="D44" s="98" t="s">
        <v>106</v>
      </c>
      <c r="E44" s="99">
        <f>COUNTIF(様式5!$U$10:$U$309,D44&amp;B43&amp;"1")</f>
        <v>0</v>
      </c>
      <c r="F44" s="76" t="e">
        <f t="shared" ref="F44" si="407">VLOOKUP(C43,$AW$7:$AX$10,2,FALSE)</f>
        <v>#N/A</v>
      </c>
      <c r="G44" s="100" t="e">
        <f t="shared" si="242"/>
        <v>#N/A</v>
      </c>
      <c r="H44" s="101">
        <f>COUNTIF(様式5!$U$10:$U$309,D44&amp;B43&amp;"2")</f>
        <v>0</v>
      </c>
      <c r="I44" s="102" t="e">
        <f t="shared" ref="I44" si="408">VLOOKUP(C43,$AW$7:$AY$10,3,FALSE)</f>
        <v>#N/A</v>
      </c>
      <c r="J44" s="100" t="e">
        <f t="shared" si="244"/>
        <v>#N/A</v>
      </c>
      <c r="K44" s="101">
        <f>IF(COUNTIF(様式5!$W$10:$W$309,D44&amp;"400mR"&amp;B43)&gt;=1,1,0)+IF(COUNTIF(様式5!$X$10:$X$309,D44&amp;"1600mR"&amp;B43)&gt;=1,1,0)</f>
        <v>0</v>
      </c>
      <c r="L44" s="76" t="e">
        <f t="shared" ref="L44" si="409">VLOOKUP(C43,$AW$7:$AZ$10,4,FALSE)</f>
        <v>#N/A</v>
      </c>
      <c r="M44" s="100" t="e">
        <f t="shared" si="246"/>
        <v>#N/A</v>
      </c>
      <c r="N44" s="103">
        <f>COUNTIF(様式5!$Y$10:$Y$309,B43&amp;D44)</f>
        <v>0</v>
      </c>
      <c r="O44" s="76">
        <v>400</v>
      </c>
      <c r="P44" s="100">
        <f t="shared" si="247"/>
        <v>0</v>
      </c>
      <c r="Q44" s="104" t="e">
        <f t="shared" si="255"/>
        <v>#N/A</v>
      </c>
      <c r="R44" s="162"/>
      <c r="T44" s="96">
        <f t="shared" si="20"/>
        <v>0</v>
      </c>
      <c r="U44" s="96">
        <f t="shared" si="27"/>
        <v>0</v>
      </c>
      <c r="V44" s="96">
        <f t="shared" si="28"/>
        <v>0</v>
      </c>
      <c r="W44" s="96"/>
      <c r="X44" s="96">
        <f t="shared" si="29"/>
        <v>0</v>
      </c>
      <c r="Y44" s="96">
        <f t="shared" si="30"/>
        <v>0</v>
      </c>
      <c r="Z44" s="83">
        <f t="shared" ref="Z44" si="410">IF($C43=$Z$3,E44,0)</f>
        <v>0</v>
      </c>
      <c r="AA44" s="83">
        <f t="shared" ref="AA44" si="411">IF($C43=$Z$3,H44,0)</f>
        <v>0</v>
      </c>
      <c r="AB44" s="83">
        <f t="shared" ref="AB44" si="412">IF($C43=$AB$3,E44,0)</f>
        <v>0</v>
      </c>
      <c r="AC44" s="83">
        <f t="shared" ref="AC44" si="413">IF($C43=$AB$3,H44,0)</f>
        <v>0</v>
      </c>
      <c r="AD44" s="83">
        <f t="shared" ref="AD44" si="414">IF($C43=$AD$3,E44,0)</f>
        <v>0</v>
      </c>
      <c r="AE44" s="83">
        <f t="shared" ref="AE44" si="415">IF($C43=$AD$3,H44,0)</f>
        <v>0</v>
      </c>
      <c r="AG44" s="97">
        <f t="shared" si="10"/>
        <v>0</v>
      </c>
      <c r="AH44" s="97">
        <f t="shared" si="11"/>
        <v>0</v>
      </c>
      <c r="AI44" s="97">
        <f t="shared" si="12"/>
        <v>0</v>
      </c>
      <c r="AJ44" s="97">
        <f t="shared" si="13"/>
        <v>0</v>
      </c>
      <c r="AK44" s="97">
        <f t="shared" si="14"/>
        <v>0</v>
      </c>
      <c r="AL44" s="97">
        <f t="shared" si="15"/>
        <v>0</v>
      </c>
      <c r="AM44" s="90">
        <f t="shared" ref="AM44" si="416">IF($C43=$AM$3,$N44,0)</f>
        <v>0</v>
      </c>
      <c r="AN44" s="90">
        <f t="shared" ref="AN44" si="417">IF($C43=$AM$3,$K44,0)</f>
        <v>0</v>
      </c>
      <c r="AO44" s="90">
        <f t="shared" ref="AO44" si="418">IF($C43=$AO$3,$N44,0)</f>
        <v>0</v>
      </c>
      <c r="AP44" s="90">
        <f t="shared" ref="AP44" si="419">IF($C43=$AO$3,$K44,0)</f>
        <v>0</v>
      </c>
      <c r="AQ44" s="90">
        <f t="shared" ref="AQ44" si="420">IF($C43=$AQ$3,$N44,0)</f>
        <v>0</v>
      </c>
      <c r="AR44" s="90">
        <f t="shared" ref="AR44" si="421">IF($C43=$AQ$3,$K44,0)</f>
        <v>0</v>
      </c>
      <c r="AT44" s="176"/>
      <c r="AU44" s="176"/>
    </row>
    <row r="45" spans="1:47" ht="18.95" customHeight="1">
      <c r="A45" s="166">
        <v>20</v>
      </c>
      <c r="B45" s="165" t="e">
        <f>VLOOKUP(A45,様式5!$A$10:$B$309,2,FALSE)</f>
        <v>#N/A</v>
      </c>
      <c r="C45" s="167"/>
      <c r="D45" s="91" t="s">
        <v>97</v>
      </c>
      <c r="E45" s="92">
        <f>COUNTIF(様式5!$U$10:$U$309,D45&amp;B45&amp;"1")</f>
        <v>0</v>
      </c>
      <c r="F45" s="74" t="e">
        <f t="shared" ref="F45" si="422">VLOOKUP(C45,$AW$7:$AX$10,2,FALSE)</f>
        <v>#N/A</v>
      </c>
      <c r="G45" s="93" t="e">
        <f t="shared" si="242"/>
        <v>#N/A</v>
      </c>
      <c r="H45" s="94">
        <f>COUNTIF(様式5!$U$10:$U$309,D45&amp;B45&amp;"2")</f>
        <v>0</v>
      </c>
      <c r="I45" s="74" t="e">
        <f t="shared" ref="I45" si="423">VLOOKUP(C45,$AW$7:$AY$10,3,FALSE)</f>
        <v>#N/A</v>
      </c>
      <c r="J45" s="93" t="e">
        <f t="shared" si="244"/>
        <v>#N/A</v>
      </c>
      <c r="K45" s="94">
        <f>IF(COUNTIF(様式5!$W$10:$W$309,D45&amp;"400mR"&amp;B45)&gt;=1,1,0)+IF(COUNTIF(様式5!$X$10:$X$309,D45&amp;"1600mR"&amp;B45)&gt;=1,1,0)</f>
        <v>0</v>
      </c>
      <c r="L45" s="74" t="e">
        <f t="shared" ref="L45" si="424">VLOOKUP(C45,$AW$7:$AZ$10,4,FALSE)</f>
        <v>#N/A</v>
      </c>
      <c r="M45" s="93" t="e">
        <f t="shared" si="246"/>
        <v>#N/A</v>
      </c>
      <c r="N45" s="94">
        <f>COUNTIF(様式5!$Y$10:$Y$309,B45&amp;D45)</f>
        <v>0</v>
      </c>
      <c r="O45" s="74">
        <v>400</v>
      </c>
      <c r="P45" s="93">
        <f t="shared" si="247"/>
        <v>0</v>
      </c>
      <c r="Q45" s="95" t="e">
        <f t="shared" si="255"/>
        <v>#N/A</v>
      </c>
      <c r="R45" s="161" t="e">
        <f>SUM(Q45,Q46)</f>
        <v>#N/A</v>
      </c>
      <c r="T45" s="83">
        <f t="shared" si="20"/>
        <v>0</v>
      </c>
      <c r="U45" s="83">
        <f t="shared" si="27"/>
        <v>0</v>
      </c>
      <c r="V45" s="83">
        <f t="shared" si="28"/>
        <v>0</v>
      </c>
      <c r="W45" s="83">
        <f t="shared" ref="W45" si="425">IF($C45=$V$3,H45,0)</f>
        <v>0</v>
      </c>
      <c r="X45" s="83">
        <f t="shared" si="29"/>
        <v>0</v>
      </c>
      <c r="Y45" s="83">
        <f t="shared" si="30"/>
        <v>0</v>
      </c>
      <c r="Z45" s="96"/>
      <c r="AA45" s="96"/>
      <c r="AB45" s="96"/>
      <c r="AC45" s="96"/>
      <c r="AD45" s="96"/>
      <c r="AE45" s="96"/>
      <c r="AG45" s="90">
        <f t="shared" si="10"/>
        <v>0</v>
      </c>
      <c r="AH45" s="90">
        <f t="shared" si="11"/>
        <v>0</v>
      </c>
      <c r="AI45" s="90">
        <f t="shared" si="12"/>
        <v>0</v>
      </c>
      <c r="AJ45" s="90">
        <f t="shared" ref="AJ45" si="426">IF($C45=$AI$3,$K45,0)</f>
        <v>0</v>
      </c>
      <c r="AK45" s="90">
        <f t="shared" si="14"/>
        <v>0</v>
      </c>
      <c r="AL45" s="90">
        <f t="shared" si="15"/>
        <v>0</v>
      </c>
      <c r="AM45" s="97"/>
      <c r="AN45" s="97"/>
      <c r="AO45" s="97"/>
      <c r="AP45" s="97"/>
      <c r="AQ45" s="97"/>
      <c r="AR45" s="97"/>
      <c r="AT45" s="176" t="str">
        <f t="shared" ref="AT45" si="427">IF(SUM(E45:E46,H45:H46)=SUM(T45:AE46),"","×")</f>
        <v/>
      </c>
      <c r="AU45" s="176" t="str">
        <f t="shared" ref="AU45" si="428">IF(SUM(K45:K46,N45:N46)=SUM(AG45:AR46),"","×")</f>
        <v/>
      </c>
    </row>
    <row r="46" spans="1:47" ht="18.95" customHeight="1">
      <c r="A46" s="166"/>
      <c r="B46" s="165"/>
      <c r="C46" s="167"/>
      <c r="D46" s="98" t="s">
        <v>106</v>
      </c>
      <c r="E46" s="99">
        <f>COUNTIF(様式5!$U$10:$U$309,D46&amp;B45&amp;"1")</f>
        <v>0</v>
      </c>
      <c r="F46" s="76" t="e">
        <f t="shared" ref="F46" si="429">VLOOKUP(C45,$AW$7:$AX$10,2,FALSE)</f>
        <v>#N/A</v>
      </c>
      <c r="G46" s="100" t="e">
        <f t="shared" si="242"/>
        <v>#N/A</v>
      </c>
      <c r="H46" s="101">
        <f>COUNTIF(様式5!$U$10:$U$309,D46&amp;B45&amp;"2")</f>
        <v>0</v>
      </c>
      <c r="I46" s="102" t="e">
        <f t="shared" ref="I46" si="430">VLOOKUP(C45,$AW$7:$AY$10,3,FALSE)</f>
        <v>#N/A</v>
      </c>
      <c r="J46" s="100" t="e">
        <f t="shared" si="244"/>
        <v>#N/A</v>
      </c>
      <c r="K46" s="101">
        <f>IF(COUNTIF(様式5!$W$10:$W$309,D46&amp;"400mR"&amp;B45)&gt;=1,1,0)+IF(COUNTIF(様式5!$X$10:$X$309,D46&amp;"1600mR"&amp;B45)&gt;=1,1,0)</f>
        <v>0</v>
      </c>
      <c r="L46" s="76" t="e">
        <f t="shared" ref="L46" si="431">VLOOKUP(C45,$AW$7:$AZ$10,4,FALSE)</f>
        <v>#N/A</v>
      </c>
      <c r="M46" s="100" t="e">
        <f t="shared" si="246"/>
        <v>#N/A</v>
      </c>
      <c r="N46" s="103">
        <f>COUNTIF(様式5!$Y$10:$Y$309,B45&amp;D46)</f>
        <v>0</v>
      </c>
      <c r="O46" s="76">
        <v>400</v>
      </c>
      <c r="P46" s="100">
        <f t="shared" si="247"/>
        <v>0</v>
      </c>
      <c r="Q46" s="104" t="e">
        <f t="shared" si="255"/>
        <v>#N/A</v>
      </c>
      <c r="R46" s="163"/>
      <c r="T46" s="96">
        <f t="shared" si="20"/>
        <v>0</v>
      </c>
      <c r="U46" s="96">
        <f t="shared" si="27"/>
        <v>0</v>
      </c>
      <c r="V46" s="96">
        <f t="shared" si="28"/>
        <v>0</v>
      </c>
      <c r="W46" s="96"/>
      <c r="X46" s="96">
        <f t="shared" si="29"/>
        <v>0</v>
      </c>
      <c r="Y46" s="96">
        <f t="shared" si="30"/>
        <v>0</v>
      </c>
      <c r="Z46" s="83">
        <f t="shared" ref="Z46" si="432">IF($C45=$Z$3,E46,0)</f>
        <v>0</v>
      </c>
      <c r="AA46" s="83">
        <f t="shared" ref="AA46" si="433">IF($C45=$Z$3,H46,0)</f>
        <v>0</v>
      </c>
      <c r="AB46" s="83">
        <f t="shared" ref="AB46" si="434">IF($C45=$AB$3,E46,0)</f>
        <v>0</v>
      </c>
      <c r="AC46" s="83">
        <f t="shared" ref="AC46" si="435">IF($C45=$AB$3,H46,0)</f>
        <v>0</v>
      </c>
      <c r="AD46" s="83">
        <f t="shared" ref="AD46" si="436">IF($C45=$AD$3,E46,0)</f>
        <v>0</v>
      </c>
      <c r="AE46" s="83">
        <f t="shared" ref="AE46" si="437">IF($C45=$AD$3,H46,0)</f>
        <v>0</v>
      </c>
      <c r="AG46" s="97">
        <f t="shared" si="10"/>
        <v>0</v>
      </c>
      <c r="AH46" s="97">
        <f t="shared" si="11"/>
        <v>0</v>
      </c>
      <c r="AI46" s="97">
        <f t="shared" si="12"/>
        <v>0</v>
      </c>
      <c r="AJ46" s="97">
        <f t="shared" si="13"/>
        <v>0</v>
      </c>
      <c r="AK46" s="97">
        <f t="shared" si="14"/>
        <v>0</v>
      </c>
      <c r="AL46" s="97">
        <f t="shared" si="15"/>
        <v>0</v>
      </c>
      <c r="AM46" s="90">
        <f t="shared" ref="AM46" si="438">IF($C45=$AM$3,$N46,0)</f>
        <v>0</v>
      </c>
      <c r="AN46" s="90">
        <f t="shared" ref="AN46" si="439">IF($C45=$AM$3,$K46,0)</f>
        <v>0</v>
      </c>
      <c r="AO46" s="90">
        <f t="shared" ref="AO46" si="440">IF($C45=$AO$3,$N46,0)</f>
        <v>0</v>
      </c>
      <c r="AP46" s="90">
        <f t="shared" ref="AP46" si="441">IF($C45=$AO$3,$K46,0)</f>
        <v>0</v>
      </c>
      <c r="AQ46" s="90">
        <f t="shared" ref="AQ46" si="442">IF($C45=$AQ$3,$N46,0)</f>
        <v>0</v>
      </c>
      <c r="AR46" s="90">
        <f t="shared" ref="AR46" si="443">IF($C45=$AQ$3,$K46,0)</f>
        <v>0</v>
      </c>
      <c r="AT46" s="176"/>
      <c r="AU46" s="176"/>
    </row>
    <row r="47" spans="1:47" ht="18.95" customHeight="1">
      <c r="A47" s="166">
        <v>21</v>
      </c>
      <c r="B47" s="165" t="e">
        <f>VLOOKUP(A47,様式5!$A$10:$B$309,2,FALSE)</f>
        <v>#N/A</v>
      </c>
      <c r="C47" s="167"/>
      <c r="D47" s="91" t="s">
        <v>97</v>
      </c>
      <c r="E47" s="92">
        <f>COUNTIF(様式5!$U$10:$U$309,D47&amp;B47&amp;"1")</f>
        <v>0</v>
      </c>
      <c r="F47" s="74" t="e">
        <f t="shared" ref="F47" si="444">VLOOKUP(C47,$AW$7:$AX$10,2,FALSE)</f>
        <v>#N/A</v>
      </c>
      <c r="G47" s="93" t="e">
        <f t="shared" si="242"/>
        <v>#N/A</v>
      </c>
      <c r="H47" s="94">
        <f>COUNTIF(様式5!$U$10:$U$309,D47&amp;B47&amp;"2")</f>
        <v>0</v>
      </c>
      <c r="I47" s="74" t="e">
        <f t="shared" ref="I47" si="445">VLOOKUP(C47,$AW$7:$AY$10,3,FALSE)</f>
        <v>#N/A</v>
      </c>
      <c r="J47" s="93" t="e">
        <f t="shared" si="244"/>
        <v>#N/A</v>
      </c>
      <c r="K47" s="94">
        <f>IF(COUNTIF(様式5!$W$10:$W$309,D47&amp;"400mR"&amp;B47)&gt;=1,1,0)+IF(COUNTIF(様式5!$X$10:$X$309,D47&amp;"1600mR"&amp;B47)&gt;=1,1,0)</f>
        <v>0</v>
      </c>
      <c r="L47" s="74" t="e">
        <f t="shared" ref="L47" si="446">VLOOKUP(C47,$AW$7:$AZ$10,4,FALSE)</f>
        <v>#N/A</v>
      </c>
      <c r="M47" s="93" t="e">
        <f t="shared" si="246"/>
        <v>#N/A</v>
      </c>
      <c r="N47" s="94">
        <f>COUNTIF(様式5!$Y$10:$Y$309,B47&amp;D47)</f>
        <v>0</v>
      </c>
      <c r="O47" s="74">
        <v>400</v>
      </c>
      <c r="P47" s="93">
        <f t="shared" si="247"/>
        <v>0</v>
      </c>
      <c r="Q47" s="95" t="e">
        <f t="shared" si="255"/>
        <v>#N/A</v>
      </c>
      <c r="R47" s="161" t="e">
        <f t="shared" ref="R47" si="447">SUM(Q47,Q48)</f>
        <v>#N/A</v>
      </c>
      <c r="T47" s="83">
        <f t="shared" si="20"/>
        <v>0</v>
      </c>
      <c r="U47" s="83">
        <f t="shared" si="27"/>
        <v>0</v>
      </c>
      <c r="V47" s="83">
        <f t="shared" si="28"/>
        <v>0</v>
      </c>
      <c r="W47" s="83">
        <f t="shared" ref="W47" si="448">IF($C47=$V$3,H47,0)</f>
        <v>0</v>
      </c>
      <c r="X47" s="83">
        <f t="shared" si="29"/>
        <v>0</v>
      </c>
      <c r="Y47" s="83">
        <f t="shared" si="30"/>
        <v>0</v>
      </c>
      <c r="Z47" s="96"/>
      <c r="AA47" s="96"/>
      <c r="AB47" s="96"/>
      <c r="AC47" s="96"/>
      <c r="AD47" s="96"/>
      <c r="AE47" s="96"/>
      <c r="AG47" s="90">
        <f t="shared" si="10"/>
        <v>0</v>
      </c>
      <c r="AH47" s="90">
        <f t="shared" si="11"/>
        <v>0</v>
      </c>
      <c r="AI47" s="90">
        <f t="shared" si="12"/>
        <v>0</v>
      </c>
      <c r="AJ47" s="90">
        <f t="shared" ref="AJ47" si="449">IF($C47=$AI$3,$K47,0)</f>
        <v>0</v>
      </c>
      <c r="AK47" s="90">
        <f t="shared" si="14"/>
        <v>0</v>
      </c>
      <c r="AL47" s="90">
        <f t="shared" si="15"/>
        <v>0</v>
      </c>
      <c r="AM47" s="97"/>
      <c r="AN47" s="97"/>
      <c r="AO47" s="97"/>
      <c r="AP47" s="97"/>
      <c r="AQ47" s="97"/>
      <c r="AR47" s="97"/>
      <c r="AT47" s="176" t="str">
        <f t="shared" ref="AT47" si="450">IF(SUM(E47:E48,H47:H48)=SUM(T47:AE48),"","×")</f>
        <v/>
      </c>
      <c r="AU47" s="176" t="str">
        <f t="shared" ref="AU47" si="451">IF(SUM(K47:K48,N47:N48)=SUM(AG47:AR48),"","×")</f>
        <v/>
      </c>
    </row>
    <row r="48" spans="1:47" ht="18.95" customHeight="1">
      <c r="A48" s="166"/>
      <c r="B48" s="165"/>
      <c r="C48" s="167"/>
      <c r="D48" s="98" t="s">
        <v>106</v>
      </c>
      <c r="E48" s="99">
        <f>COUNTIF(様式5!$U$10:$U$309,D48&amp;B47&amp;"1")</f>
        <v>0</v>
      </c>
      <c r="F48" s="76" t="e">
        <f t="shared" ref="F48" si="452">VLOOKUP(C47,$AW$7:$AX$10,2,FALSE)</f>
        <v>#N/A</v>
      </c>
      <c r="G48" s="100" t="e">
        <f t="shared" si="242"/>
        <v>#N/A</v>
      </c>
      <c r="H48" s="101">
        <f>COUNTIF(様式5!$U$10:$U$309,D48&amp;B47&amp;"2")</f>
        <v>0</v>
      </c>
      <c r="I48" s="102" t="e">
        <f t="shared" ref="I48" si="453">VLOOKUP(C47,$AW$7:$AY$10,3,FALSE)</f>
        <v>#N/A</v>
      </c>
      <c r="J48" s="100" t="e">
        <f t="shared" si="244"/>
        <v>#N/A</v>
      </c>
      <c r="K48" s="101">
        <f>IF(COUNTIF(様式5!$W$10:$W$309,D48&amp;"400mR"&amp;B47)&gt;=1,1,0)+IF(COUNTIF(様式5!$X$10:$X$309,D48&amp;"1600mR"&amp;B47)&gt;=1,1,0)</f>
        <v>0</v>
      </c>
      <c r="L48" s="76" t="e">
        <f t="shared" ref="L48" si="454">VLOOKUP(C47,$AW$7:$AZ$10,4,FALSE)</f>
        <v>#N/A</v>
      </c>
      <c r="M48" s="100" t="e">
        <f t="shared" si="246"/>
        <v>#N/A</v>
      </c>
      <c r="N48" s="103">
        <f>COUNTIF(様式5!$Y$10:$Y$309,B47&amp;D48)</f>
        <v>0</v>
      </c>
      <c r="O48" s="76">
        <v>400</v>
      </c>
      <c r="P48" s="100">
        <f t="shared" si="247"/>
        <v>0</v>
      </c>
      <c r="Q48" s="104" t="e">
        <f t="shared" si="255"/>
        <v>#N/A</v>
      </c>
      <c r="R48" s="163"/>
      <c r="T48" s="96">
        <f t="shared" si="20"/>
        <v>0</v>
      </c>
      <c r="U48" s="96">
        <f t="shared" si="27"/>
        <v>0</v>
      </c>
      <c r="V48" s="96">
        <f t="shared" si="28"/>
        <v>0</v>
      </c>
      <c r="W48" s="96"/>
      <c r="X48" s="96">
        <f t="shared" si="29"/>
        <v>0</v>
      </c>
      <c r="Y48" s="96">
        <f t="shared" si="30"/>
        <v>0</v>
      </c>
      <c r="Z48" s="83">
        <f t="shared" ref="Z48" si="455">IF($C47=$Z$3,E48,0)</f>
        <v>0</v>
      </c>
      <c r="AA48" s="83">
        <f t="shared" ref="AA48" si="456">IF($C47=$Z$3,H48,0)</f>
        <v>0</v>
      </c>
      <c r="AB48" s="83">
        <f t="shared" ref="AB48" si="457">IF($C47=$AB$3,E48,0)</f>
        <v>0</v>
      </c>
      <c r="AC48" s="83">
        <f t="shared" ref="AC48" si="458">IF($C47=$AB$3,H48,0)</f>
        <v>0</v>
      </c>
      <c r="AD48" s="83">
        <f t="shared" ref="AD48" si="459">IF($C47=$AD$3,E48,0)</f>
        <v>0</v>
      </c>
      <c r="AE48" s="83">
        <f t="shared" ref="AE48" si="460">IF($C47=$AD$3,H48,0)</f>
        <v>0</v>
      </c>
      <c r="AG48" s="97">
        <f t="shared" si="10"/>
        <v>0</v>
      </c>
      <c r="AH48" s="97">
        <f t="shared" si="11"/>
        <v>0</v>
      </c>
      <c r="AI48" s="97">
        <f t="shared" si="12"/>
        <v>0</v>
      </c>
      <c r="AJ48" s="97">
        <f t="shared" si="13"/>
        <v>0</v>
      </c>
      <c r="AK48" s="97">
        <f t="shared" si="14"/>
        <v>0</v>
      </c>
      <c r="AL48" s="97">
        <f t="shared" si="15"/>
        <v>0</v>
      </c>
      <c r="AM48" s="90">
        <f t="shared" ref="AM48" si="461">IF($C47=$AM$3,$N48,0)</f>
        <v>0</v>
      </c>
      <c r="AN48" s="90">
        <f t="shared" ref="AN48" si="462">IF($C47=$AM$3,$K48,0)</f>
        <v>0</v>
      </c>
      <c r="AO48" s="90">
        <f t="shared" ref="AO48" si="463">IF($C47=$AO$3,$N48,0)</f>
        <v>0</v>
      </c>
      <c r="AP48" s="90">
        <f t="shared" ref="AP48" si="464">IF($C47=$AO$3,$K48,0)</f>
        <v>0</v>
      </c>
      <c r="AQ48" s="90">
        <f t="shared" ref="AQ48" si="465">IF($C47=$AQ$3,$N48,0)</f>
        <v>0</v>
      </c>
      <c r="AR48" s="90">
        <f t="shared" ref="AR48" si="466">IF($C47=$AQ$3,$K48,0)</f>
        <v>0</v>
      </c>
      <c r="AT48" s="176"/>
      <c r="AU48" s="176"/>
    </row>
    <row r="49" spans="1:47" ht="18.95" customHeight="1">
      <c r="A49" s="166">
        <v>22</v>
      </c>
      <c r="B49" s="165" t="e">
        <f>VLOOKUP(A49,様式5!$A$10:$B$309,2,FALSE)</f>
        <v>#N/A</v>
      </c>
      <c r="C49" s="167"/>
      <c r="D49" s="91" t="s">
        <v>97</v>
      </c>
      <c r="E49" s="92">
        <f>COUNTIF(様式5!$U$10:$U$309,D49&amp;B49&amp;"1")</f>
        <v>0</v>
      </c>
      <c r="F49" s="74" t="e">
        <f t="shared" ref="F49" si="467">VLOOKUP(C49,$AW$7:$AX$10,2,FALSE)</f>
        <v>#N/A</v>
      </c>
      <c r="G49" s="93" t="e">
        <f t="shared" si="242"/>
        <v>#N/A</v>
      </c>
      <c r="H49" s="94">
        <f>COUNTIF(様式5!$U$10:$U$309,D49&amp;B49&amp;"2")</f>
        <v>0</v>
      </c>
      <c r="I49" s="74" t="e">
        <f t="shared" ref="I49" si="468">VLOOKUP(C49,$AW$7:$AY$10,3,FALSE)</f>
        <v>#N/A</v>
      </c>
      <c r="J49" s="93" t="e">
        <f t="shared" si="244"/>
        <v>#N/A</v>
      </c>
      <c r="K49" s="94">
        <f>IF(COUNTIF(様式5!$W$10:$W$309,D49&amp;"400mR"&amp;B49)&gt;=1,1,0)+IF(COUNTIF(様式5!$X$10:$X$309,D49&amp;"1600mR"&amp;B49)&gt;=1,1,0)</f>
        <v>0</v>
      </c>
      <c r="L49" s="74" t="e">
        <f t="shared" ref="L49" si="469">VLOOKUP(C49,$AW$7:$AZ$10,4,FALSE)</f>
        <v>#N/A</v>
      </c>
      <c r="M49" s="93" t="e">
        <f t="shared" si="246"/>
        <v>#N/A</v>
      </c>
      <c r="N49" s="94">
        <f>COUNTIF(様式5!$Y$10:$Y$309,B49&amp;D49)</f>
        <v>0</v>
      </c>
      <c r="O49" s="74">
        <v>400</v>
      </c>
      <c r="P49" s="93">
        <f t="shared" si="247"/>
        <v>0</v>
      </c>
      <c r="Q49" s="95" t="e">
        <f t="shared" si="255"/>
        <v>#N/A</v>
      </c>
      <c r="R49" s="161" t="e">
        <f t="shared" ref="R49" si="470">SUM(Q49,Q50)</f>
        <v>#N/A</v>
      </c>
      <c r="T49" s="83">
        <f t="shared" si="20"/>
        <v>0</v>
      </c>
      <c r="U49" s="83">
        <f t="shared" si="27"/>
        <v>0</v>
      </c>
      <c r="V49" s="83">
        <f t="shared" si="28"/>
        <v>0</v>
      </c>
      <c r="W49" s="83">
        <f t="shared" ref="W49" si="471">IF($C49=$V$3,H49,0)</f>
        <v>0</v>
      </c>
      <c r="X49" s="83">
        <f t="shared" si="29"/>
        <v>0</v>
      </c>
      <c r="Y49" s="83">
        <f t="shared" si="30"/>
        <v>0</v>
      </c>
      <c r="Z49" s="96"/>
      <c r="AA49" s="96"/>
      <c r="AB49" s="96"/>
      <c r="AC49" s="96"/>
      <c r="AD49" s="96"/>
      <c r="AE49" s="96"/>
      <c r="AG49" s="90">
        <f t="shared" si="10"/>
        <v>0</v>
      </c>
      <c r="AH49" s="90">
        <f t="shared" si="11"/>
        <v>0</v>
      </c>
      <c r="AI49" s="90">
        <f t="shared" si="12"/>
        <v>0</v>
      </c>
      <c r="AJ49" s="90">
        <f t="shared" ref="AJ49" si="472">IF($C49=$AI$3,$K49,0)</f>
        <v>0</v>
      </c>
      <c r="AK49" s="90">
        <f t="shared" si="14"/>
        <v>0</v>
      </c>
      <c r="AL49" s="90">
        <f t="shared" si="15"/>
        <v>0</v>
      </c>
      <c r="AM49" s="97"/>
      <c r="AN49" s="97"/>
      <c r="AO49" s="97"/>
      <c r="AP49" s="97"/>
      <c r="AQ49" s="97"/>
      <c r="AR49" s="97"/>
      <c r="AT49" s="176" t="str">
        <f t="shared" ref="AT49" si="473">IF(SUM(E49:E50,H49:H50)=SUM(T49:AE50),"","×")</f>
        <v/>
      </c>
      <c r="AU49" s="176" t="str">
        <f t="shared" ref="AU49" si="474">IF(SUM(K49:K50,N49:N50)=SUM(AG49:AR50),"","×")</f>
        <v/>
      </c>
    </row>
    <row r="50" spans="1:47" ht="18.95" customHeight="1">
      <c r="A50" s="166"/>
      <c r="B50" s="165"/>
      <c r="C50" s="167"/>
      <c r="D50" s="98" t="s">
        <v>106</v>
      </c>
      <c r="E50" s="99">
        <f>COUNTIF(様式5!$U$10:$U$309,D50&amp;B49&amp;"1")</f>
        <v>0</v>
      </c>
      <c r="F50" s="76" t="e">
        <f t="shared" ref="F50" si="475">VLOOKUP(C49,$AW$7:$AX$10,2,FALSE)</f>
        <v>#N/A</v>
      </c>
      <c r="G50" s="100" t="e">
        <f t="shared" si="242"/>
        <v>#N/A</v>
      </c>
      <c r="H50" s="101">
        <f>COUNTIF(様式5!$U$10:$U$309,D50&amp;B49&amp;"2")</f>
        <v>0</v>
      </c>
      <c r="I50" s="102" t="e">
        <f t="shared" ref="I50" si="476">VLOOKUP(C49,$AW$7:$AY$10,3,FALSE)</f>
        <v>#N/A</v>
      </c>
      <c r="J50" s="100" t="e">
        <f t="shared" si="244"/>
        <v>#N/A</v>
      </c>
      <c r="K50" s="101">
        <f>IF(COUNTIF(様式5!$W$10:$W$309,D50&amp;"400mR"&amp;B49)&gt;=1,1,0)+IF(COUNTIF(様式5!$X$10:$X$309,D50&amp;"1600mR"&amp;B49)&gt;=1,1,0)</f>
        <v>0</v>
      </c>
      <c r="L50" s="76" t="e">
        <f t="shared" ref="L50" si="477">VLOOKUP(C49,$AW$7:$AZ$10,4,FALSE)</f>
        <v>#N/A</v>
      </c>
      <c r="M50" s="100" t="e">
        <f t="shared" si="246"/>
        <v>#N/A</v>
      </c>
      <c r="N50" s="103">
        <f>COUNTIF(様式5!$Y$10:$Y$309,B49&amp;D50)</f>
        <v>0</v>
      </c>
      <c r="O50" s="76">
        <v>400</v>
      </c>
      <c r="P50" s="100">
        <f t="shared" si="247"/>
        <v>0</v>
      </c>
      <c r="Q50" s="104" t="e">
        <f t="shared" si="255"/>
        <v>#N/A</v>
      </c>
      <c r="R50" s="163"/>
      <c r="T50" s="96">
        <f t="shared" si="20"/>
        <v>0</v>
      </c>
      <c r="U50" s="96">
        <f t="shared" si="27"/>
        <v>0</v>
      </c>
      <c r="V50" s="96">
        <f t="shared" si="28"/>
        <v>0</v>
      </c>
      <c r="W50" s="96"/>
      <c r="X50" s="96">
        <f t="shared" si="29"/>
        <v>0</v>
      </c>
      <c r="Y50" s="96">
        <f t="shared" si="30"/>
        <v>0</v>
      </c>
      <c r="Z50" s="83">
        <f t="shared" ref="Z50" si="478">IF($C49=$Z$3,E50,0)</f>
        <v>0</v>
      </c>
      <c r="AA50" s="83">
        <f t="shared" ref="AA50" si="479">IF($C49=$Z$3,H50,0)</f>
        <v>0</v>
      </c>
      <c r="AB50" s="83">
        <f t="shared" ref="AB50" si="480">IF($C49=$AB$3,E50,0)</f>
        <v>0</v>
      </c>
      <c r="AC50" s="83">
        <f t="shared" ref="AC50" si="481">IF($C49=$AB$3,H50,0)</f>
        <v>0</v>
      </c>
      <c r="AD50" s="83">
        <f t="shared" ref="AD50" si="482">IF($C49=$AD$3,E50,0)</f>
        <v>0</v>
      </c>
      <c r="AE50" s="83">
        <f t="shared" ref="AE50" si="483">IF($C49=$AD$3,H50,0)</f>
        <v>0</v>
      </c>
      <c r="AG50" s="97">
        <f t="shared" si="10"/>
        <v>0</v>
      </c>
      <c r="AH50" s="97">
        <f t="shared" si="11"/>
        <v>0</v>
      </c>
      <c r="AI50" s="97">
        <f t="shared" si="12"/>
        <v>0</v>
      </c>
      <c r="AJ50" s="97">
        <f t="shared" si="13"/>
        <v>0</v>
      </c>
      <c r="AK50" s="97">
        <f t="shared" si="14"/>
        <v>0</v>
      </c>
      <c r="AL50" s="97">
        <f t="shared" si="15"/>
        <v>0</v>
      </c>
      <c r="AM50" s="90">
        <f t="shared" ref="AM50" si="484">IF($C49=$AM$3,$N50,0)</f>
        <v>0</v>
      </c>
      <c r="AN50" s="90">
        <f t="shared" ref="AN50" si="485">IF($C49=$AM$3,$K50,0)</f>
        <v>0</v>
      </c>
      <c r="AO50" s="90">
        <f t="shared" ref="AO50" si="486">IF($C49=$AO$3,$N50,0)</f>
        <v>0</v>
      </c>
      <c r="AP50" s="90">
        <f t="shared" ref="AP50" si="487">IF($C49=$AO$3,$K50,0)</f>
        <v>0</v>
      </c>
      <c r="AQ50" s="90">
        <f t="shared" ref="AQ50" si="488">IF($C49=$AQ$3,$N50,0)</f>
        <v>0</v>
      </c>
      <c r="AR50" s="90">
        <f t="shared" ref="AR50" si="489">IF($C49=$AQ$3,$K50,0)</f>
        <v>0</v>
      </c>
      <c r="AT50" s="176"/>
      <c r="AU50" s="176"/>
    </row>
    <row r="51" spans="1:47" ht="18.95" customHeight="1">
      <c r="A51" s="166">
        <v>23</v>
      </c>
      <c r="B51" s="165" t="e">
        <f>VLOOKUP(A51,様式5!$A$10:$B$309,2,FALSE)</f>
        <v>#N/A</v>
      </c>
      <c r="C51" s="167"/>
      <c r="D51" s="91" t="s">
        <v>97</v>
      </c>
      <c r="E51" s="92">
        <f>COUNTIF(様式5!$U$10:$U$309,D51&amp;B51&amp;"1")</f>
        <v>0</v>
      </c>
      <c r="F51" s="74" t="e">
        <f t="shared" ref="F51" si="490">VLOOKUP(C51,$AW$7:$AX$10,2,FALSE)</f>
        <v>#N/A</v>
      </c>
      <c r="G51" s="93" t="e">
        <f t="shared" si="242"/>
        <v>#N/A</v>
      </c>
      <c r="H51" s="94">
        <f>COUNTIF(様式5!$U$10:$U$309,D51&amp;B51&amp;"2")</f>
        <v>0</v>
      </c>
      <c r="I51" s="74" t="e">
        <f t="shared" ref="I51" si="491">VLOOKUP(C51,$AW$7:$AY$10,3,FALSE)</f>
        <v>#N/A</v>
      </c>
      <c r="J51" s="93" t="e">
        <f t="shared" si="244"/>
        <v>#N/A</v>
      </c>
      <c r="K51" s="94">
        <f>IF(COUNTIF(様式5!$W$10:$W$309,D51&amp;"400mR"&amp;B51)&gt;=1,1,0)+IF(COUNTIF(様式5!$X$10:$X$309,D51&amp;"1600mR"&amp;B51)&gt;=1,1,0)</f>
        <v>0</v>
      </c>
      <c r="L51" s="74" t="e">
        <f t="shared" ref="L51" si="492">VLOOKUP(C51,$AW$7:$AZ$10,4,FALSE)</f>
        <v>#N/A</v>
      </c>
      <c r="M51" s="93" t="e">
        <f t="shared" si="246"/>
        <v>#N/A</v>
      </c>
      <c r="N51" s="94">
        <f>COUNTIF(様式5!$Y$10:$Y$309,B51&amp;D51)</f>
        <v>0</v>
      </c>
      <c r="O51" s="74">
        <v>400</v>
      </c>
      <c r="P51" s="93">
        <f t="shared" si="247"/>
        <v>0</v>
      </c>
      <c r="Q51" s="95" t="e">
        <f t="shared" si="255"/>
        <v>#N/A</v>
      </c>
      <c r="R51" s="161" t="e">
        <f t="shared" ref="R51" si="493">SUM(Q51,Q52)</f>
        <v>#N/A</v>
      </c>
      <c r="T51" s="83">
        <f t="shared" si="20"/>
        <v>0</v>
      </c>
      <c r="U51" s="83">
        <f t="shared" si="27"/>
        <v>0</v>
      </c>
      <c r="V51" s="83">
        <f t="shared" si="28"/>
        <v>0</v>
      </c>
      <c r="W51" s="83">
        <f t="shared" ref="W51" si="494">IF($C51=$V$3,H51,0)</f>
        <v>0</v>
      </c>
      <c r="X51" s="83">
        <f t="shared" si="29"/>
        <v>0</v>
      </c>
      <c r="Y51" s="83">
        <f t="shared" si="30"/>
        <v>0</v>
      </c>
      <c r="Z51" s="96"/>
      <c r="AA51" s="96"/>
      <c r="AB51" s="96"/>
      <c r="AC51" s="96"/>
      <c r="AD51" s="96"/>
      <c r="AE51" s="96"/>
      <c r="AG51" s="90">
        <f t="shared" si="10"/>
        <v>0</v>
      </c>
      <c r="AH51" s="90">
        <f t="shared" si="11"/>
        <v>0</v>
      </c>
      <c r="AI51" s="90">
        <f t="shared" si="12"/>
        <v>0</v>
      </c>
      <c r="AJ51" s="90">
        <f t="shared" ref="AJ51" si="495">IF($C51=$AI$3,$K51,0)</f>
        <v>0</v>
      </c>
      <c r="AK51" s="90">
        <f t="shared" si="14"/>
        <v>0</v>
      </c>
      <c r="AL51" s="90">
        <f t="shared" si="15"/>
        <v>0</v>
      </c>
      <c r="AM51" s="97"/>
      <c r="AN51" s="97"/>
      <c r="AO51" s="97"/>
      <c r="AP51" s="97"/>
      <c r="AQ51" s="97"/>
      <c r="AR51" s="97"/>
      <c r="AT51" s="176" t="str">
        <f t="shared" ref="AT51" si="496">IF(SUM(E51:E52,H51:H52)=SUM(T51:AE52),"","×")</f>
        <v/>
      </c>
      <c r="AU51" s="176" t="str">
        <f t="shared" ref="AU51" si="497">IF(SUM(K51:K52,N51:N52)=SUM(AG51:AR52),"","×")</f>
        <v/>
      </c>
    </row>
    <row r="52" spans="1:47" ht="18.95" customHeight="1">
      <c r="A52" s="166"/>
      <c r="B52" s="165"/>
      <c r="C52" s="167"/>
      <c r="D52" s="98" t="s">
        <v>106</v>
      </c>
      <c r="E52" s="99">
        <f>COUNTIF(様式5!$U$10:$U$309,D52&amp;B51&amp;"1")</f>
        <v>0</v>
      </c>
      <c r="F52" s="76" t="e">
        <f t="shared" ref="F52" si="498">VLOOKUP(C51,$AW$7:$AX$10,2,FALSE)</f>
        <v>#N/A</v>
      </c>
      <c r="G52" s="100" t="e">
        <f t="shared" si="242"/>
        <v>#N/A</v>
      </c>
      <c r="H52" s="101">
        <f>COUNTIF(様式5!$U$10:$U$309,D52&amp;B51&amp;"2")</f>
        <v>0</v>
      </c>
      <c r="I52" s="102" t="e">
        <f t="shared" ref="I52" si="499">VLOOKUP(C51,$AW$7:$AY$10,3,FALSE)</f>
        <v>#N/A</v>
      </c>
      <c r="J52" s="100" t="e">
        <f t="shared" si="244"/>
        <v>#N/A</v>
      </c>
      <c r="K52" s="101">
        <f>IF(COUNTIF(様式5!$W$10:$W$309,D52&amp;"400mR"&amp;B51)&gt;=1,1,0)+IF(COUNTIF(様式5!$X$10:$X$309,D52&amp;"1600mR"&amp;B51)&gt;=1,1,0)</f>
        <v>0</v>
      </c>
      <c r="L52" s="76" t="e">
        <f t="shared" ref="L52" si="500">VLOOKUP(C51,$AW$7:$AZ$10,4,FALSE)</f>
        <v>#N/A</v>
      </c>
      <c r="M52" s="100" t="e">
        <f t="shared" si="246"/>
        <v>#N/A</v>
      </c>
      <c r="N52" s="103">
        <f>COUNTIF(様式5!$Y$10:$Y$309,B51&amp;D52)</f>
        <v>0</v>
      </c>
      <c r="O52" s="76">
        <v>400</v>
      </c>
      <c r="P52" s="100">
        <f t="shared" si="247"/>
        <v>0</v>
      </c>
      <c r="Q52" s="104" t="e">
        <f t="shared" si="255"/>
        <v>#N/A</v>
      </c>
      <c r="R52" s="163"/>
      <c r="T52" s="96">
        <f t="shared" si="20"/>
        <v>0</v>
      </c>
      <c r="U52" s="96">
        <f t="shared" si="27"/>
        <v>0</v>
      </c>
      <c r="V52" s="96">
        <f t="shared" si="28"/>
        <v>0</v>
      </c>
      <c r="W52" s="96"/>
      <c r="X52" s="96">
        <f t="shared" si="29"/>
        <v>0</v>
      </c>
      <c r="Y52" s="96">
        <f t="shared" si="30"/>
        <v>0</v>
      </c>
      <c r="Z52" s="83">
        <f t="shared" ref="Z52" si="501">IF($C51=$Z$3,E52,0)</f>
        <v>0</v>
      </c>
      <c r="AA52" s="83">
        <f t="shared" ref="AA52" si="502">IF($C51=$Z$3,H52,0)</f>
        <v>0</v>
      </c>
      <c r="AB52" s="83">
        <f t="shared" ref="AB52" si="503">IF($C51=$AB$3,E52,0)</f>
        <v>0</v>
      </c>
      <c r="AC52" s="83">
        <f t="shared" ref="AC52" si="504">IF($C51=$AB$3,H52,0)</f>
        <v>0</v>
      </c>
      <c r="AD52" s="83">
        <f t="shared" ref="AD52" si="505">IF($C51=$AD$3,E52,0)</f>
        <v>0</v>
      </c>
      <c r="AE52" s="83">
        <f t="shared" ref="AE52" si="506">IF($C51=$AD$3,H52,0)</f>
        <v>0</v>
      </c>
      <c r="AG52" s="97">
        <f t="shared" si="10"/>
        <v>0</v>
      </c>
      <c r="AH52" s="97">
        <f t="shared" si="11"/>
        <v>0</v>
      </c>
      <c r="AI52" s="97">
        <f t="shared" si="12"/>
        <v>0</v>
      </c>
      <c r="AJ52" s="97">
        <f t="shared" si="13"/>
        <v>0</v>
      </c>
      <c r="AK52" s="97">
        <f t="shared" si="14"/>
        <v>0</v>
      </c>
      <c r="AL52" s="97">
        <f t="shared" si="15"/>
        <v>0</v>
      </c>
      <c r="AM52" s="90">
        <f t="shared" ref="AM52" si="507">IF($C51=$AM$3,$N52,0)</f>
        <v>0</v>
      </c>
      <c r="AN52" s="90">
        <f t="shared" ref="AN52" si="508">IF($C51=$AM$3,$K52,0)</f>
        <v>0</v>
      </c>
      <c r="AO52" s="90">
        <f t="shared" ref="AO52" si="509">IF($C51=$AO$3,$N52,0)</f>
        <v>0</v>
      </c>
      <c r="AP52" s="90">
        <f t="shared" ref="AP52" si="510">IF($C51=$AO$3,$K52,0)</f>
        <v>0</v>
      </c>
      <c r="AQ52" s="90">
        <f t="shared" ref="AQ52" si="511">IF($C51=$AQ$3,$N52,0)</f>
        <v>0</v>
      </c>
      <c r="AR52" s="90">
        <f t="shared" ref="AR52" si="512">IF($C51=$AQ$3,$K52,0)</f>
        <v>0</v>
      </c>
      <c r="AT52" s="176"/>
      <c r="AU52" s="176"/>
    </row>
    <row r="53" spans="1:47" ht="18.95" customHeight="1">
      <c r="A53" s="166">
        <v>24</v>
      </c>
      <c r="B53" s="165" t="e">
        <f>VLOOKUP(A53,様式5!$A$10:$B$309,2,FALSE)</f>
        <v>#N/A</v>
      </c>
      <c r="C53" s="167"/>
      <c r="D53" s="91" t="s">
        <v>97</v>
      </c>
      <c r="E53" s="92">
        <f>COUNTIF(様式5!$U$10:$U$309,D53&amp;B53&amp;"1")</f>
        <v>0</v>
      </c>
      <c r="F53" s="74" t="e">
        <f t="shared" ref="F53" si="513">VLOOKUP(C53,$AW$7:$AX$10,2,FALSE)</f>
        <v>#N/A</v>
      </c>
      <c r="G53" s="93" t="e">
        <f t="shared" si="242"/>
        <v>#N/A</v>
      </c>
      <c r="H53" s="94">
        <f>COUNTIF(様式5!$U$10:$U$309,D53&amp;B53&amp;"2")</f>
        <v>0</v>
      </c>
      <c r="I53" s="74" t="e">
        <f t="shared" ref="I53" si="514">VLOOKUP(C53,$AW$7:$AY$10,3,FALSE)</f>
        <v>#N/A</v>
      </c>
      <c r="J53" s="93" t="e">
        <f t="shared" si="244"/>
        <v>#N/A</v>
      </c>
      <c r="K53" s="94">
        <f>IF(COUNTIF(様式5!$W$10:$W$309,D53&amp;"400mR"&amp;B53)&gt;=1,1,0)+IF(COUNTIF(様式5!$X$10:$X$309,D53&amp;"1600mR"&amp;B53)&gt;=1,1,0)</f>
        <v>0</v>
      </c>
      <c r="L53" s="74" t="e">
        <f t="shared" ref="L53" si="515">VLOOKUP(C53,$AW$7:$AZ$10,4,FALSE)</f>
        <v>#N/A</v>
      </c>
      <c r="M53" s="93" t="e">
        <f t="shared" si="246"/>
        <v>#N/A</v>
      </c>
      <c r="N53" s="94">
        <f>COUNTIF(様式5!$Y$10:$Y$309,B53&amp;D53)</f>
        <v>0</v>
      </c>
      <c r="O53" s="74">
        <v>400</v>
      </c>
      <c r="P53" s="93">
        <f t="shared" si="247"/>
        <v>0</v>
      </c>
      <c r="Q53" s="95" t="e">
        <f t="shared" si="255"/>
        <v>#N/A</v>
      </c>
      <c r="R53" s="161" t="e">
        <f t="shared" ref="R53" si="516">SUM(Q53,Q54)</f>
        <v>#N/A</v>
      </c>
      <c r="T53" s="83">
        <f t="shared" si="20"/>
        <v>0</v>
      </c>
      <c r="U53" s="83">
        <f t="shared" si="27"/>
        <v>0</v>
      </c>
      <c r="V53" s="83">
        <f t="shared" si="28"/>
        <v>0</v>
      </c>
      <c r="W53" s="83">
        <f t="shared" ref="W53" si="517">IF($C53=$V$3,H53,0)</f>
        <v>0</v>
      </c>
      <c r="X53" s="83">
        <f t="shared" si="29"/>
        <v>0</v>
      </c>
      <c r="Y53" s="83">
        <f t="shared" si="30"/>
        <v>0</v>
      </c>
      <c r="Z53" s="96"/>
      <c r="AA53" s="96"/>
      <c r="AB53" s="96"/>
      <c r="AC53" s="96"/>
      <c r="AD53" s="96"/>
      <c r="AE53" s="96"/>
      <c r="AG53" s="90">
        <f t="shared" si="10"/>
        <v>0</v>
      </c>
      <c r="AH53" s="90">
        <f t="shared" si="11"/>
        <v>0</v>
      </c>
      <c r="AI53" s="90">
        <f t="shared" si="12"/>
        <v>0</v>
      </c>
      <c r="AJ53" s="90">
        <f t="shared" ref="AJ53" si="518">IF($C53=$AI$3,$K53,0)</f>
        <v>0</v>
      </c>
      <c r="AK53" s="90">
        <f t="shared" si="14"/>
        <v>0</v>
      </c>
      <c r="AL53" s="90">
        <f t="shared" si="15"/>
        <v>0</v>
      </c>
      <c r="AM53" s="97"/>
      <c r="AN53" s="97"/>
      <c r="AO53" s="97"/>
      <c r="AP53" s="97"/>
      <c r="AQ53" s="97"/>
      <c r="AR53" s="97"/>
      <c r="AT53" s="176" t="str">
        <f t="shared" ref="AT53" si="519">IF(SUM(E53:E54,H53:H54)=SUM(T53:AE54),"","×")</f>
        <v/>
      </c>
      <c r="AU53" s="176" t="str">
        <f t="shared" ref="AU53" si="520">IF(SUM(K53:K54,N53:N54)=SUM(AG53:AR54),"","×")</f>
        <v/>
      </c>
    </row>
    <row r="54" spans="1:47" ht="18.95" customHeight="1">
      <c r="A54" s="166"/>
      <c r="B54" s="165"/>
      <c r="C54" s="167"/>
      <c r="D54" s="98" t="s">
        <v>106</v>
      </c>
      <c r="E54" s="99">
        <f>COUNTIF(様式5!$U$10:$U$309,D54&amp;B53&amp;"1")</f>
        <v>0</v>
      </c>
      <c r="F54" s="76" t="e">
        <f t="shared" ref="F54" si="521">VLOOKUP(C53,$AW$7:$AX$10,2,FALSE)</f>
        <v>#N/A</v>
      </c>
      <c r="G54" s="100" t="e">
        <f t="shared" si="242"/>
        <v>#N/A</v>
      </c>
      <c r="H54" s="101">
        <f>COUNTIF(様式5!$U$10:$U$309,D54&amp;B53&amp;"2")</f>
        <v>0</v>
      </c>
      <c r="I54" s="102" t="e">
        <f t="shared" ref="I54" si="522">VLOOKUP(C53,$AW$7:$AY$10,3,FALSE)</f>
        <v>#N/A</v>
      </c>
      <c r="J54" s="100" t="e">
        <f t="shared" si="244"/>
        <v>#N/A</v>
      </c>
      <c r="K54" s="101">
        <f>IF(COUNTIF(様式5!$W$10:$W$309,D54&amp;"400mR"&amp;B53)&gt;=1,1,0)+IF(COUNTIF(様式5!$X$10:$X$309,D54&amp;"1600mR"&amp;B53)&gt;=1,1,0)</f>
        <v>0</v>
      </c>
      <c r="L54" s="76" t="e">
        <f t="shared" ref="L54" si="523">VLOOKUP(C53,$AW$7:$AZ$10,4,FALSE)</f>
        <v>#N/A</v>
      </c>
      <c r="M54" s="100" t="e">
        <f t="shared" si="246"/>
        <v>#N/A</v>
      </c>
      <c r="N54" s="103">
        <f>COUNTIF(様式5!$Y$10:$Y$309,B53&amp;D54)</f>
        <v>0</v>
      </c>
      <c r="O54" s="76">
        <v>400</v>
      </c>
      <c r="P54" s="100">
        <f t="shared" si="247"/>
        <v>0</v>
      </c>
      <c r="Q54" s="104" t="e">
        <f t="shared" si="255"/>
        <v>#N/A</v>
      </c>
      <c r="R54" s="163"/>
      <c r="T54" s="96">
        <f t="shared" si="20"/>
        <v>0</v>
      </c>
      <c r="U54" s="96">
        <f t="shared" si="27"/>
        <v>0</v>
      </c>
      <c r="V54" s="96">
        <f t="shared" si="28"/>
        <v>0</v>
      </c>
      <c r="W54" s="96"/>
      <c r="X54" s="96">
        <f t="shared" si="29"/>
        <v>0</v>
      </c>
      <c r="Y54" s="96">
        <f t="shared" si="30"/>
        <v>0</v>
      </c>
      <c r="Z54" s="83">
        <f t="shared" ref="Z54" si="524">IF($C53=$Z$3,E54,0)</f>
        <v>0</v>
      </c>
      <c r="AA54" s="83">
        <f t="shared" ref="AA54" si="525">IF($C53=$Z$3,H54,0)</f>
        <v>0</v>
      </c>
      <c r="AB54" s="83">
        <f t="shared" ref="AB54" si="526">IF($C53=$AB$3,E54,0)</f>
        <v>0</v>
      </c>
      <c r="AC54" s="83">
        <f t="shared" ref="AC54" si="527">IF($C53=$AB$3,H54,0)</f>
        <v>0</v>
      </c>
      <c r="AD54" s="83">
        <f t="shared" ref="AD54" si="528">IF($C53=$AD$3,E54,0)</f>
        <v>0</v>
      </c>
      <c r="AE54" s="83">
        <f t="shared" ref="AE54" si="529">IF($C53=$AD$3,H54,0)</f>
        <v>0</v>
      </c>
      <c r="AG54" s="97">
        <f t="shared" si="10"/>
        <v>0</v>
      </c>
      <c r="AH54" s="97">
        <f t="shared" si="11"/>
        <v>0</v>
      </c>
      <c r="AI54" s="97">
        <f t="shared" si="12"/>
        <v>0</v>
      </c>
      <c r="AJ54" s="97">
        <f t="shared" si="13"/>
        <v>0</v>
      </c>
      <c r="AK54" s="97">
        <f t="shared" si="14"/>
        <v>0</v>
      </c>
      <c r="AL54" s="97">
        <f t="shared" si="15"/>
        <v>0</v>
      </c>
      <c r="AM54" s="90">
        <f t="shared" ref="AM54" si="530">IF($C53=$AM$3,$N54,0)</f>
        <v>0</v>
      </c>
      <c r="AN54" s="90">
        <f t="shared" ref="AN54" si="531">IF($C53=$AM$3,$K54,0)</f>
        <v>0</v>
      </c>
      <c r="AO54" s="90">
        <f t="shared" ref="AO54" si="532">IF($C53=$AO$3,$N54,0)</f>
        <v>0</v>
      </c>
      <c r="AP54" s="90">
        <f t="shared" ref="AP54" si="533">IF($C53=$AO$3,$K54,0)</f>
        <v>0</v>
      </c>
      <c r="AQ54" s="90">
        <f t="shared" ref="AQ54" si="534">IF($C53=$AQ$3,$N54,0)</f>
        <v>0</v>
      </c>
      <c r="AR54" s="90">
        <f t="shared" ref="AR54" si="535">IF($C53=$AQ$3,$K54,0)</f>
        <v>0</v>
      </c>
      <c r="AT54" s="176"/>
      <c r="AU54" s="176"/>
    </row>
    <row r="55" spans="1:47" ht="18.95" customHeight="1">
      <c r="A55" s="166">
        <v>25</v>
      </c>
      <c r="B55" s="165" t="e">
        <f>VLOOKUP(A55,様式5!$A$10:$B$309,2,FALSE)</f>
        <v>#N/A</v>
      </c>
      <c r="C55" s="167"/>
      <c r="D55" s="91" t="s">
        <v>97</v>
      </c>
      <c r="E55" s="92">
        <f>COUNTIF(様式5!$U$10:$U$309,D55&amp;B55&amp;"1")</f>
        <v>0</v>
      </c>
      <c r="F55" s="74" t="e">
        <f t="shared" ref="F55" si="536">VLOOKUP(C55,$AW$7:$AX$10,2,FALSE)</f>
        <v>#N/A</v>
      </c>
      <c r="G55" s="93" t="e">
        <f t="shared" si="242"/>
        <v>#N/A</v>
      </c>
      <c r="H55" s="94">
        <f>COUNTIF(様式5!$U$10:$U$309,D55&amp;B55&amp;"2")</f>
        <v>0</v>
      </c>
      <c r="I55" s="74" t="e">
        <f t="shared" ref="I55" si="537">VLOOKUP(C55,$AW$7:$AY$10,3,FALSE)</f>
        <v>#N/A</v>
      </c>
      <c r="J55" s="93" t="e">
        <f t="shared" si="244"/>
        <v>#N/A</v>
      </c>
      <c r="K55" s="94">
        <f>IF(COUNTIF(様式5!$W$10:$W$309,D55&amp;"400mR"&amp;B55)&gt;=1,1,0)+IF(COUNTIF(様式5!$X$10:$X$309,D55&amp;"1600mR"&amp;B55)&gt;=1,1,0)</f>
        <v>0</v>
      </c>
      <c r="L55" s="74" t="e">
        <f t="shared" ref="L55" si="538">VLOOKUP(C55,$AW$7:$AZ$10,4,FALSE)</f>
        <v>#N/A</v>
      </c>
      <c r="M55" s="93" t="e">
        <f t="shared" si="246"/>
        <v>#N/A</v>
      </c>
      <c r="N55" s="94">
        <f>COUNTIF(様式5!$Y$10:$Y$309,B55&amp;D55)</f>
        <v>0</v>
      </c>
      <c r="O55" s="74">
        <v>400</v>
      </c>
      <c r="P55" s="93">
        <f t="shared" si="247"/>
        <v>0</v>
      </c>
      <c r="Q55" s="95" t="e">
        <f t="shared" si="255"/>
        <v>#N/A</v>
      </c>
      <c r="R55" s="161" t="e">
        <f t="shared" ref="R55" si="539">SUM(Q55,Q56)</f>
        <v>#N/A</v>
      </c>
      <c r="T55" s="83">
        <f t="shared" si="20"/>
        <v>0</v>
      </c>
      <c r="U55" s="83">
        <f t="shared" si="27"/>
        <v>0</v>
      </c>
      <c r="V55" s="83">
        <f t="shared" si="28"/>
        <v>0</v>
      </c>
      <c r="W55" s="83">
        <f t="shared" ref="W55" si="540">IF($C55=$V$3,H55,0)</f>
        <v>0</v>
      </c>
      <c r="X55" s="83">
        <f t="shared" si="29"/>
        <v>0</v>
      </c>
      <c r="Y55" s="83">
        <f t="shared" si="30"/>
        <v>0</v>
      </c>
      <c r="Z55" s="96"/>
      <c r="AA55" s="96"/>
      <c r="AB55" s="96"/>
      <c r="AC55" s="96"/>
      <c r="AD55" s="96"/>
      <c r="AE55" s="96"/>
      <c r="AG55" s="90">
        <f t="shared" si="10"/>
        <v>0</v>
      </c>
      <c r="AH55" s="90">
        <f t="shared" si="11"/>
        <v>0</v>
      </c>
      <c r="AI55" s="90">
        <f t="shared" si="12"/>
        <v>0</v>
      </c>
      <c r="AJ55" s="90">
        <f t="shared" ref="AJ55" si="541">IF($C55=$AI$3,$K55,0)</f>
        <v>0</v>
      </c>
      <c r="AK55" s="90">
        <f t="shared" si="14"/>
        <v>0</v>
      </c>
      <c r="AL55" s="90">
        <f t="shared" si="15"/>
        <v>0</v>
      </c>
      <c r="AM55" s="97"/>
      <c r="AN55" s="97"/>
      <c r="AO55" s="97"/>
      <c r="AP55" s="97"/>
      <c r="AQ55" s="97"/>
      <c r="AR55" s="97"/>
      <c r="AT55" s="176" t="str">
        <f t="shared" ref="AT55" si="542">IF(SUM(E55:E56,H55:H56)=SUM(T55:AE56),"","×")</f>
        <v/>
      </c>
      <c r="AU55" s="176" t="str">
        <f t="shared" ref="AU55" si="543">IF(SUM(K55:K56,N55:N56)=SUM(AG55:AR56),"","×")</f>
        <v/>
      </c>
    </row>
    <row r="56" spans="1:47" ht="18.95" customHeight="1">
      <c r="A56" s="166"/>
      <c r="B56" s="165"/>
      <c r="C56" s="167"/>
      <c r="D56" s="98" t="s">
        <v>106</v>
      </c>
      <c r="E56" s="99">
        <f>COUNTIF(様式5!$U$10:$U$309,D56&amp;B55&amp;"1")</f>
        <v>0</v>
      </c>
      <c r="F56" s="76" t="e">
        <f t="shared" ref="F56" si="544">VLOOKUP(C55,$AW$7:$AX$10,2,FALSE)</f>
        <v>#N/A</v>
      </c>
      <c r="G56" s="100" t="e">
        <f t="shared" si="242"/>
        <v>#N/A</v>
      </c>
      <c r="H56" s="101">
        <f>COUNTIF(様式5!$U$10:$U$309,D56&amp;B55&amp;"2")</f>
        <v>0</v>
      </c>
      <c r="I56" s="102" t="e">
        <f t="shared" ref="I56" si="545">VLOOKUP(C55,$AW$7:$AY$10,3,FALSE)</f>
        <v>#N/A</v>
      </c>
      <c r="J56" s="100" t="e">
        <f t="shared" si="244"/>
        <v>#N/A</v>
      </c>
      <c r="K56" s="101">
        <f>IF(COUNTIF(様式5!$W$10:$W$309,D56&amp;"400mR"&amp;B55)&gt;=1,1,0)+IF(COUNTIF(様式5!$X$10:$X$309,D56&amp;"1600mR"&amp;B55)&gt;=1,1,0)</f>
        <v>0</v>
      </c>
      <c r="L56" s="76" t="e">
        <f t="shared" ref="L56" si="546">VLOOKUP(C55,$AW$7:$AZ$10,4,FALSE)</f>
        <v>#N/A</v>
      </c>
      <c r="M56" s="100" t="e">
        <f t="shared" si="246"/>
        <v>#N/A</v>
      </c>
      <c r="N56" s="103">
        <f>COUNTIF(様式5!$Y$10:$Y$309,B55&amp;D56)</f>
        <v>0</v>
      </c>
      <c r="O56" s="76">
        <v>400</v>
      </c>
      <c r="P56" s="100">
        <f t="shared" si="247"/>
        <v>0</v>
      </c>
      <c r="Q56" s="104" t="e">
        <f t="shared" si="255"/>
        <v>#N/A</v>
      </c>
      <c r="R56" s="163"/>
      <c r="T56" s="96">
        <f t="shared" si="20"/>
        <v>0</v>
      </c>
      <c r="U56" s="96">
        <f t="shared" si="27"/>
        <v>0</v>
      </c>
      <c r="V56" s="96">
        <f t="shared" si="28"/>
        <v>0</v>
      </c>
      <c r="W56" s="96"/>
      <c r="X56" s="96">
        <f t="shared" si="29"/>
        <v>0</v>
      </c>
      <c r="Y56" s="96">
        <f t="shared" si="30"/>
        <v>0</v>
      </c>
      <c r="Z56" s="83">
        <f t="shared" ref="Z56" si="547">IF($C55=$Z$3,E56,0)</f>
        <v>0</v>
      </c>
      <c r="AA56" s="83">
        <f t="shared" ref="AA56" si="548">IF($C55=$Z$3,H56,0)</f>
        <v>0</v>
      </c>
      <c r="AB56" s="83">
        <f t="shared" ref="AB56" si="549">IF($C55=$AB$3,E56,0)</f>
        <v>0</v>
      </c>
      <c r="AC56" s="83">
        <f t="shared" ref="AC56" si="550">IF($C55=$AB$3,H56,0)</f>
        <v>0</v>
      </c>
      <c r="AD56" s="83">
        <f t="shared" ref="AD56" si="551">IF($C55=$AD$3,E56,0)</f>
        <v>0</v>
      </c>
      <c r="AE56" s="83">
        <f t="shared" ref="AE56" si="552">IF($C55=$AD$3,H56,0)</f>
        <v>0</v>
      </c>
      <c r="AG56" s="97">
        <f t="shared" si="10"/>
        <v>0</v>
      </c>
      <c r="AH56" s="97">
        <f t="shared" si="11"/>
        <v>0</v>
      </c>
      <c r="AI56" s="97">
        <f t="shared" si="12"/>
        <v>0</v>
      </c>
      <c r="AJ56" s="97">
        <f t="shared" si="13"/>
        <v>0</v>
      </c>
      <c r="AK56" s="97">
        <f t="shared" si="14"/>
        <v>0</v>
      </c>
      <c r="AL56" s="97">
        <f t="shared" si="15"/>
        <v>0</v>
      </c>
      <c r="AM56" s="90">
        <f t="shared" ref="AM56" si="553">IF($C55=$AM$3,$N56,0)</f>
        <v>0</v>
      </c>
      <c r="AN56" s="90">
        <f t="shared" ref="AN56" si="554">IF($C55=$AM$3,$K56,0)</f>
        <v>0</v>
      </c>
      <c r="AO56" s="90">
        <f t="shared" ref="AO56" si="555">IF($C55=$AO$3,$N56,0)</f>
        <v>0</v>
      </c>
      <c r="AP56" s="90">
        <f t="shared" ref="AP56" si="556">IF($C55=$AO$3,$K56,0)</f>
        <v>0</v>
      </c>
      <c r="AQ56" s="90">
        <f t="shared" ref="AQ56" si="557">IF($C55=$AQ$3,$N56,0)</f>
        <v>0</v>
      </c>
      <c r="AR56" s="90">
        <f t="shared" ref="AR56" si="558">IF($C55=$AQ$3,$K56,0)</f>
        <v>0</v>
      </c>
      <c r="AT56" s="176"/>
      <c r="AU56" s="176"/>
    </row>
    <row r="57" spans="1:47" ht="18.95" customHeight="1">
      <c r="A57" s="166">
        <v>26</v>
      </c>
      <c r="B57" s="165" t="e">
        <f>VLOOKUP(A57,様式5!$A$10:$B$309,2,FALSE)</f>
        <v>#N/A</v>
      </c>
      <c r="C57" s="167"/>
      <c r="D57" s="91" t="s">
        <v>97</v>
      </c>
      <c r="E57" s="92">
        <f>COUNTIF(様式5!$U$10:$U$309,D57&amp;B57&amp;"1")</f>
        <v>0</v>
      </c>
      <c r="F57" s="74" t="e">
        <f t="shared" ref="F57" si="559">VLOOKUP(C57,$AW$7:$AX$10,2,FALSE)</f>
        <v>#N/A</v>
      </c>
      <c r="G57" s="93" t="e">
        <f t="shared" si="242"/>
        <v>#N/A</v>
      </c>
      <c r="H57" s="94">
        <f>COUNTIF(様式5!$U$10:$U$309,D57&amp;B57&amp;"2")</f>
        <v>0</v>
      </c>
      <c r="I57" s="74" t="e">
        <f t="shared" ref="I57" si="560">VLOOKUP(C57,$AW$7:$AY$10,3,FALSE)</f>
        <v>#N/A</v>
      </c>
      <c r="J57" s="93" t="e">
        <f t="shared" si="244"/>
        <v>#N/A</v>
      </c>
      <c r="K57" s="94">
        <f>IF(COUNTIF(様式5!$W$10:$W$309,D57&amp;"400mR"&amp;B57)&gt;=1,1,0)+IF(COUNTIF(様式5!$X$10:$X$309,D57&amp;"1600mR"&amp;B57)&gt;=1,1,0)</f>
        <v>0</v>
      </c>
      <c r="L57" s="74" t="e">
        <f t="shared" ref="L57" si="561">VLOOKUP(C57,$AW$7:$AZ$10,4,FALSE)</f>
        <v>#N/A</v>
      </c>
      <c r="M57" s="93" t="e">
        <f t="shared" si="246"/>
        <v>#N/A</v>
      </c>
      <c r="N57" s="94">
        <f>COUNTIF(様式5!$Y$10:$Y$309,B57&amp;D57)</f>
        <v>0</v>
      </c>
      <c r="O57" s="74">
        <v>400</v>
      </c>
      <c r="P57" s="93">
        <f t="shared" si="247"/>
        <v>0</v>
      </c>
      <c r="Q57" s="95" t="e">
        <f t="shared" si="255"/>
        <v>#N/A</v>
      </c>
      <c r="R57" s="161" t="e">
        <f t="shared" ref="R57" si="562">SUM(Q57,Q58)</f>
        <v>#N/A</v>
      </c>
      <c r="T57" s="83">
        <f t="shared" si="20"/>
        <v>0</v>
      </c>
      <c r="U57" s="83">
        <f t="shared" si="27"/>
        <v>0</v>
      </c>
      <c r="V57" s="83">
        <f t="shared" si="28"/>
        <v>0</v>
      </c>
      <c r="W57" s="83">
        <f t="shared" ref="W57" si="563">IF($C57=$V$3,H57,0)</f>
        <v>0</v>
      </c>
      <c r="X57" s="83">
        <f t="shared" si="29"/>
        <v>0</v>
      </c>
      <c r="Y57" s="83">
        <f t="shared" si="30"/>
        <v>0</v>
      </c>
      <c r="Z57" s="96"/>
      <c r="AA57" s="96"/>
      <c r="AB57" s="96"/>
      <c r="AC57" s="96"/>
      <c r="AD57" s="96"/>
      <c r="AE57" s="96"/>
      <c r="AG57" s="90">
        <f t="shared" si="10"/>
        <v>0</v>
      </c>
      <c r="AH57" s="90">
        <f t="shared" si="11"/>
        <v>0</v>
      </c>
      <c r="AI57" s="90">
        <f t="shared" si="12"/>
        <v>0</v>
      </c>
      <c r="AJ57" s="90">
        <f t="shared" ref="AJ57" si="564">IF($C57=$AI$3,$K57,0)</f>
        <v>0</v>
      </c>
      <c r="AK57" s="90">
        <f t="shared" si="14"/>
        <v>0</v>
      </c>
      <c r="AL57" s="90">
        <f t="shared" si="15"/>
        <v>0</v>
      </c>
      <c r="AM57" s="97"/>
      <c r="AN57" s="97"/>
      <c r="AO57" s="97"/>
      <c r="AP57" s="97"/>
      <c r="AQ57" s="97"/>
      <c r="AR57" s="97"/>
      <c r="AT57" s="176" t="str">
        <f t="shared" ref="AT57" si="565">IF(SUM(E57:E58,H57:H58)=SUM(T57:AE58),"","×")</f>
        <v/>
      </c>
      <c r="AU57" s="176" t="str">
        <f t="shared" ref="AU57" si="566">IF(SUM(K57:K58,N57:N58)=SUM(AG57:AR58),"","×")</f>
        <v/>
      </c>
    </row>
    <row r="58" spans="1:47" ht="18.95" customHeight="1">
      <c r="A58" s="166"/>
      <c r="B58" s="165"/>
      <c r="C58" s="167"/>
      <c r="D58" s="98" t="s">
        <v>106</v>
      </c>
      <c r="E58" s="99">
        <f>COUNTIF(様式5!$U$10:$U$309,D58&amp;B57&amp;"1")</f>
        <v>0</v>
      </c>
      <c r="F58" s="76" t="e">
        <f t="shared" ref="F58" si="567">VLOOKUP(C57,$AW$7:$AX$10,2,FALSE)</f>
        <v>#N/A</v>
      </c>
      <c r="G58" s="100" t="e">
        <f t="shared" si="242"/>
        <v>#N/A</v>
      </c>
      <c r="H58" s="101">
        <f>COUNTIF(様式5!$U$10:$U$309,D58&amp;B57&amp;"2")</f>
        <v>0</v>
      </c>
      <c r="I58" s="102" t="e">
        <f t="shared" ref="I58" si="568">VLOOKUP(C57,$AW$7:$AY$10,3,FALSE)</f>
        <v>#N/A</v>
      </c>
      <c r="J58" s="100" t="e">
        <f t="shared" si="244"/>
        <v>#N/A</v>
      </c>
      <c r="K58" s="101">
        <f>IF(COUNTIF(様式5!$W$10:$W$309,D58&amp;"400mR"&amp;B57)&gt;=1,1,0)+IF(COUNTIF(様式5!$X$10:$X$309,D58&amp;"1600mR"&amp;B57)&gt;=1,1,0)</f>
        <v>0</v>
      </c>
      <c r="L58" s="76" t="e">
        <f t="shared" ref="L58" si="569">VLOOKUP(C57,$AW$7:$AZ$10,4,FALSE)</f>
        <v>#N/A</v>
      </c>
      <c r="M58" s="100" t="e">
        <f t="shared" si="246"/>
        <v>#N/A</v>
      </c>
      <c r="N58" s="103">
        <f>COUNTIF(様式5!$Y$10:$Y$309,B57&amp;D58)</f>
        <v>0</v>
      </c>
      <c r="O58" s="76">
        <v>400</v>
      </c>
      <c r="P58" s="100">
        <f t="shared" si="247"/>
        <v>0</v>
      </c>
      <c r="Q58" s="104" t="e">
        <f t="shared" si="255"/>
        <v>#N/A</v>
      </c>
      <c r="R58" s="163"/>
      <c r="T58" s="96">
        <f t="shared" si="20"/>
        <v>0</v>
      </c>
      <c r="U58" s="96">
        <f t="shared" si="27"/>
        <v>0</v>
      </c>
      <c r="V58" s="96">
        <f t="shared" si="28"/>
        <v>0</v>
      </c>
      <c r="W58" s="96"/>
      <c r="X58" s="96">
        <f t="shared" si="29"/>
        <v>0</v>
      </c>
      <c r="Y58" s="96">
        <f t="shared" si="30"/>
        <v>0</v>
      </c>
      <c r="Z58" s="83">
        <f t="shared" ref="Z58" si="570">IF($C57=$Z$3,E58,0)</f>
        <v>0</v>
      </c>
      <c r="AA58" s="83">
        <f t="shared" ref="AA58" si="571">IF($C57=$Z$3,H58,0)</f>
        <v>0</v>
      </c>
      <c r="AB58" s="83">
        <f t="shared" ref="AB58" si="572">IF($C57=$AB$3,E58,0)</f>
        <v>0</v>
      </c>
      <c r="AC58" s="83">
        <f t="shared" ref="AC58" si="573">IF($C57=$AB$3,H58,0)</f>
        <v>0</v>
      </c>
      <c r="AD58" s="83">
        <f t="shared" ref="AD58" si="574">IF($C57=$AD$3,E58,0)</f>
        <v>0</v>
      </c>
      <c r="AE58" s="83">
        <f t="shared" ref="AE58" si="575">IF($C57=$AD$3,H58,0)</f>
        <v>0</v>
      </c>
      <c r="AG58" s="97">
        <f t="shared" si="10"/>
        <v>0</v>
      </c>
      <c r="AH58" s="97">
        <f t="shared" si="11"/>
        <v>0</v>
      </c>
      <c r="AI58" s="97">
        <f t="shared" si="12"/>
        <v>0</v>
      </c>
      <c r="AJ58" s="97">
        <f t="shared" si="13"/>
        <v>0</v>
      </c>
      <c r="AK58" s="97">
        <f t="shared" si="14"/>
        <v>0</v>
      </c>
      <c r="AL58" s="97">
        <f t="shared" si="15"/>
        <v>0</v>
      </c>
      <c r="AM58" s="90">
        <f t="shared" ref="AM58" si="576">IF($C57=$AM$3,$N58,0)</f>
        <v>0</v>
      </c>
      <c r="AN58" s="90">
        <f t="shared" ref="AN58" si="577">IF($C57=$AM$3,$K58,0)</f>
        <v>0</v>
      </c>
      <c r="AO58" s="90">
        <f t="shared" ref="AO58" si="578">IF($C57=$AO$3,$N58,0)</f>
        <v>0</v>
      </c>
      <c r="AP58" s="90">
        <f t="shared" ref="AP58" si="579">IF($C57=$AO$3,$K58,0)</f>
        <v>0</v>
      </c>
      <c r="AQ58" s="90">
        <f t="shared" ref="AQ58" si="580">IF($C57=$AQ$3,$N58,0)</f>
        <v>0</v>
      </c>
      <c r="AR58" s="90">
        <f t="shared" ref="AR58" si="581">IF($C57=$AQ$3,$K58,0)</f>
        <v>0</v>
      </c>
      <c r="AT58" s="176"/>
      <c r="AU58" s="176"/>
    </row>
    <row r="59" spans="1:47" ht="18.95" customHeight="1">
      <c r="A59" s="166">
        <v>27</v>
      </c>
      <c r="B59" s="165" t="e">
        <f>VLOOKUP(A59,様式5!$A$10:$B$309,2,FALSE)</f>
        <v>#N/A</v>
      </c>
      <c r="C59" s="167"/>
      <c r="D59" s="91" t="s">
        <v>97</v>
      </c>
      <c r="E59" s="92">
        <f>COUNTIF(様式5!$U$10:$U$309,D59&amp;B59&amp;"1")</f>
        <v>0</v>
      </c>
      <c r="F59" s="74" t="e">
        <f t="shared" ref="F59" si="582">VLOOKUP(C59,$AW$7:$AX$10,2,FALSE)</f>
        <v>#N/A</v>
      </c>
      <c r="G59" s="93" t="e">
        <f t="shared" si="242"/>
        <v>#N/A</v>
      </c>
      <c r="H59" s="94">
        <f>COUNTIF(様式5!$U$10:$U$309,D59&amp;B59&amp;"2")</f>
        <v>0</v>
      </c>
      <c r="I59" s="74" t="e">
        <f t="shared" ref="I59" si="583">VLOOKUP(C59,$AW$7:$AY$10,3,FALSE)</f>
        <v>#N/A</v>
      </c>
      <c r="J59" s="93" t="e">
        <f t="shared" si="244"/>
        <v>#N/A</v>
      </c>
      <c r="K59" s="94">
        <f>IF(COUNTIF(様式5!$W$10:$W$309,D59&amp;"400mR"&amp;B59)&gt;=1,1,0)+IF(COUNTIF(様式5!$X$10:$X$309,D59&amp;"1600mR"&amp;B59)&gt;=1,1,0)</f>
        <v>0</v>
      </c>
      <c r="L59" s="74" t="e">
        <f t="shared" ref="L59" si="584">VLOOKUP(C59,$AW$7:$AZ$10,4,FALSE)</f>
        <v>#N/A</v>
      </c>
      <c r="M59" s="93" t="e">
        <f t="shared" si="246"/>
        <v>#N/A</v>
      </c>
      <c r="N59" s="94">
        <f>COUNTIF(様式5!$Y$10:$Y$309,B59&amp;D59)</f>
        <v>0</v>
      </c>
      <c r="O59" s="74">
        <v>400</v>
      </c>
      <c r="P59" s="93">
        <f t="shared" si="247"/>
        <v>0</v>
      </c>
      <c r="Q59" s="95" t="e">
        <f t="shared" si="255"/>
        <v>#N/A</v>
      </c>
      <c r="R59" s="161" t="e">
        <f t="shared" ref="R59" si="585">SUM(Q59,Q60)</f>
        <v>#N/A</v>
      </c>
      <c r="T59" s="83">
        <f t="shared" si="20"/>
        <v>0</v>
      </c>
      <c r="U59" s="83">
        <f t="shared" si="27"/>
        <v>0</v>
      </c>
      <c r="V59" s="83">
        <f t="shared" si="28"/>
        <v>0</v>
      </c>
      <c r="W59" s="83">
        <f t="shared" ref="W59" si="586">IF($C59=$V$3,H59,0)</f>
        <v>0</v>
      </c>
      <c r="X59" s="83">
        <f t="shared" si="29"/>
        <v>0</v>
      </c>
      <c r="Y59" s="83">
        <f t="shared" si="30"/>
        <v>0</v>
      </c>
      <c r="Z59" s="96"/>
      <c r="AA59" s="96"/>
      <c r="AB59" s="96"/>
      <c r="AC59" s="96"/>
      <c r="AD59" s="96"/>
      <c r="AE59" s="96"/>
      <c r="AG59" s="90">
        <f t="shared" si="10"/>
        <v>0</v>
      </c>
      <c r="AH59" s="90">
        <f t="shared" si="11"/>
        <v>0</v>
      </c>
      <c r="AI59" s="90">
        <f t="shared" si="12"/>
        <v>0</v>
      </c>
      <c r="AJ59" s="90">
        <f t="shared" ref="AJ59" si="587">IF($C59=$AI$3,$K59,0)</f>
        <v>0</v>
      </c>
      <c r="AK59" s="90">
        <f t="shared" si="14"/>
        <v>0</v>
      </c>
      <c r="AL59" s="90">
        <f t="shared" si="15"/>
        <v>0</v>
      </c>
      <c r="AM59" s="97"/>
      <c r="AN59" s="97"/>
      <c r="AO59" s="97"/>
      <c r="AP59" s="97"/>
      <c r="AQ59" s="97"/>
      <c r="AR59" s="97"/>
      <c r="AT59" s="176" t="str">
        <f t="shared" ref="AT59" si="588">IF(SUM(E59:E60,H59:H60)=SUM(T59:AE60),"","×")</f>
        <v/>
      </c>
      <c r="AU59" s="176" t="str">
        <f t="shared" ref="AU59" si="589">IF(SUM(K59:K60,N59:N60)=SUM(AG59:AR60),"","×")</f>
        <v/>
      </c>
    </row>
    <row r="60" spans="1:47" ht="18.95" customHeight="1">
      <c r="A60" s="166"/>
      <c r="B60" s="165"/>
      <c r="C60" s="167"/>
      <c r="D60" s="98" t="s">
        <v>106</v>
      </c>
      <c r="E60" s="99">
        <f>COUNTIF(様式5!$U$10:$U$309,D60&amp;B59&amp;"1")</f>
        <v>0</v>
      </c>
      <c r="F60" s="76" t="e">
        <f t="shared" ref="F60" si="590">VLOOKUP(C59,$AW$7:$AX$10,2,FALSE)</f>
        <v>#N/A</v>
      </c>
      <c r="G60" s="100" t="e">
        <f t="shared" si="242"/>
        <v>#N/A</v>
      </c>
      <c r="H60" s="101">
        <f>COUNTIF(様式5!$U$10:$U$309,D60&amp;B59&amp;"2")</f>
        <v>0</v>
      </c>
      <c r="I60" s="102" t="e">
        <f t="shared" ref="I60" si="591">VLOOKUP(C59,$AW$7:$AY$10,3,FALSE)</f>
        <v>#N/A</v>
      </c>
      <c r="J60" s="100" t="e">
        <f t="shared" si="244"/>
        <v>#N/A</v>
      </c>
      <c r="K60" s="101">
        <f>IF(COUNTIF(様式5!$W$10:$W$309,D60&amp;"400mR"&amp;B59)&gt;=1,1,0)+IF(COUNTIF(様式5!$X$10:$X$309,D60&amp;"1600mR"&amp;B59)&gt;=1,1,0)</f>
        <v>0</v>
      </c>
      <c r="L60" s="76" t="e">
        <f t="shared" ref="L60" si="592">VLOOKUP(C59,$AW$7:$AZ$10,4,FALSE)</f>
        <v>#N/A</v>
      </c>
      <c r="M60" s="100" t="e">
        <f t="shared" si="246"/>
        <v>#N/A</v>
      </c>
      <c r="N60" s="103">
        <f>COUNTIF(様式5!$Y$10:$Y$309,B59&amp;D60)</f>
        <v>0</v>
      </c>
      <c r="O60" s="76">
        <v>400</v>
      </c>
      <c r="P60" s="100">
        <f t="shared" si="247"/>
        <v>0</v>
      </c>
      <c r="Q60" s="104" t="e">
        <f t="shared" si="255"/>
        <v>#N/A</v>
      </c>
      <c r="R60" s="163"/>
      <c r="T60" s="96">
        <f t="shared" si="20"/>
        <v>0</v>
      </c>
      <c r="U60" s="96">
        <f t="shared" si="27"/>
        <v>0</v>
      </c>
      <c r="V60" s="96">
        <f t="shared" si="28"/>
        <v>0</v>
      </c>
      <c r="W60" s="96"/>
      <c r="X60" s="96">
        <f t="shared" si="29"/>
        <v>0</v>
      </c>
      <c r="Y60" s="96">
        <f t="shared" si="30"/>
        <v>0</v>
      </c>
      <c r="Z60" s="83">
        <f t="shared" ref="Z60" si="593">IF($C59=$Z$3,E60,0)</f>
        <v>0</v>
      </c>
      <c r="AA60" s="83">
        <f t="shared" ref="AA60" si="594">IF($C59=$Z$3,H60,0)</f>
        <v>0</v>
      </c>
      <c r="AB60" s="83">
        <f t="shared" ref="AB60" si="595">IF($C59=$AB$3,E60,0)</f>
        <v>0</v>
      </c>
      <c r="AC60" s="83">
        <f t="shared" ref="AC60" si="596">IF($C59=$AB$3,H60,0)</f>
        <v>0</v>
      </c>
      <c r="AD60" s="83">
        <f t="shared" ref="AD60" si="597">IF($C59=$AD$3,E60,0)</f>
        <v>0</v>
      </c>
      <c r="AE60" s="83">
        <f t="shared" ref="AE60" si="598">IF($C59=$AD$3,H60,0)</f>
        <v>0</v>
      </c>
      <c r="AG60" s="97">
        <f t="shared" si="10"/>
        <v>0</v>
      </c>
      <c r="AH60" s="97">
        <f t="shared" si="11"/>
        <v>0</v>
      </c>
      <c r="AI60" s="97">
        <f t="shared" si="12"/>
        <v>0</v>
      </c>
      <c r="AJ60" s="97">
        <f t="shared" si="13"/>
        <v>0</v>
      </c>
      <c r="AK60" s="97">
        <f t="shared" si="14"/>
        <v>0</v>
      </c>
      <c r="AL60" s="97">
        <f t="shared" si="15"/>
        <v>0</v>
      </c>
      <c r="AM60" s="90">
        <f t="shared" ref="AM60" si="599">IF($C59=$AM$3,$N60,0)</f>
        <v>0</v>
      </c>
      <c r="AN60" s="90">
        <f t="shared" ref="AN60" si="600">IF($C59=$AM$3,$K60,0)</f>
        <v>0</v>
      </c>
      <c r="AO60" s="90">
        <f t="shared" ref="AO60" si="601">IF($C59=$AO$3,$N60,0)</f>
        <v>0</v>
      </c>
      <c r="AP60" s="90">
        <f t="shared" ref="AP60" si="602">IF($C59=$AO$3,$K60,0)</f>
        <v>0</v>
      </c>
      <c r="AQ60" s="90">
        <f t="shared" ref="AQ60" si="603">IF($C59=$AQ$3,$N60,0)</f>
        <v>0</v>
      </c>
      <c r="AR60" s="90">
        <f t="shared" ref="AR60" si="604">IF($C59=$AQ$3,$K60,0)</f>
        <v>0</v>
      </c>
      <c r="AT60" s="176"/>
      <c r="AU60" s="176"/>
    </row>
    <row r="61" spans="1:47" ht="18.95" customHeight="1">
      <c r="A61" s="166">
        <v>28</v>
      </c>
      <c r="B61" s="165" t="e">
        <f>VLOOKUP(A61,様式5!$A$10:$B$309,2,FALSE)</f>
        <v>#N/A</v>
      </c>
      <c r="C61" s="167"/>
      <c r="D61" s="91" t="s">
        <v>97</v>
      </c>
      <c r="E61" s="92">
        <f>COUNTIF(様式5!$U$10:$U$309,D61&amp;B61&amp;"1")</f>
        <v>0</v>
      </c>
      <c r="F61" s="74" t="e">
        <f t="shared" ref="F61" si="605">VLOOKUP(C61,$AW$7:$AX$10,2,FALSE)</f>
        <v>#N/A</v>
      </c>
      <c r="G61" s="93" t="e">
        <f t="shared" si="242"/>
        <v>#N/A</v>
      </c>
      <c r="H61" s="94">
        <f>COUNTIF(様式5!$U$10:$U$309,D61&amp;B61&amp;"2")</f>
        <v>0</v>
      </c>
      <c r="I61" s="74" t="e">
        <f t="shared" ref="I61" si="606">VLOOKUP(C61,$AW$7:$AY$10,3,FALSE)</f>
        <v>#N/A</v>
      </c>
      <c r="J61" s="93" t="e">
        <f t="shared" si="244"/>
        <v>#N/A</v>
      </c>
      <c r="K61" s="94">
        <f>IF(COUNTIF(様式5!$W$10:$W$309,D61&amp;"400mR"&amp;B61)&gt;=1,1,0)+IF(COUNTIF(様式5!$X$10:$X$309,D61&amp;"1600mR"&amp;B61)&gt;=1,1,0)</f>
        <v>0</v>
      </c>
      <c r="L61" s="74" t="e">
        <f t="shared" ref="L61" si="607">VLOOKUP(C61,$AW$7:$AZ$10,4,FALSE)</f>
        <v>#N/A</v>
      </c>
      <c r="M61" s="93" t="e">
        <f t="shared" si="246"/>
        <v>#N/A</v>
      </c>
      <c r="N61" s="94">
        <f>COUNTIF(様式5!$Y$10:$Y$309,B61&amp;D61)</f>
        <v>0</v>
      </c>
      <c r="O61" s="74">
        <v>400</v>
      </c>
      <c r="P61" s="93">
        <f t="shared" si="247"/>
        <v>0</v>
      </c>
      <c r="Q61" s="95" t="e">
        <f t="shared" si="255"/>
        <v>#N/A</v>
      </c>
      <c r="R61" s="161" t="e">
        <f t="shared" ref="R61" si="608">SUM(Q61,Q62)</f>
        <v>#N/A</v>
      </c>
      <c r="T61" s="83">
        <f t="shared" si="20"/>
        <v>0</v>
      </c>
      <c r="U61" s="83">
        <f t="shared" si="27"/>
        <v>0</v>
      </c>
      <c r="V61" s="83">
        <f t="shared" si="28"/>
        <v>0</v>
      </c>
      <c r="W61" s="83">
        <f t="shared" ref="W61" si="609">IF($C61=$V$3,H61,0)</f>
        <v>0</v>
      </c>
      <c r="X61" s="83">
        <f t="shared" si="29"/>
        <v>0</v>
      </c>
      <c r="Y61" s="83">
        <f t="shared" si="30"/>
        <v>0</v>
      </c>
      <c r="Z61" s="96"/>
      <c r="AA61" s="96"/>
      <c r="AB61" s="96"/>
      <c r="AC61" s="96"/>
      <c r="AD61" s="96"/>
      <c r="AE61" s="96"/>
      <c r="AG61" s="90">
        <f t="shared" si="10"/>
        <v>0</v>
      </c>
      <c r="AH61" s="90">
        <f t="shared" si="11"/>
        <v>0</v>
      </c>
      <c r="AI61" s="90">
        <f t="shared" si="12"/>
        <v>0</v>
      </c>
      <c r="AJ61" s="90">
        <f t="shared" ref="AJ61" si="610">IF($C61=$AI$3,$K61,0)</f>
        <v>0</v>
      </c>
      <c r="AK61" s="90">
        <f t="shared" si="14"/>
        <v>0</v>
      </c>
      <c r="AL61" s="90">
        <f t="shared" si="15"/>
        <v>0</v>
      </c>
      <c r="AM61" s="97"/>
      <c r="AN61" s="97"/>
      <c r="AO61" s="97"/>
      <c r="AP61" s="97"/>
      <c r="AQ61" s="97"/>
      <c r="AR61" s="97"/>
      <c r="AT61" s="176" t="str">
        <f t="shared" ref="AT61" si="611">IF(SUM(E61:E62,H61:H62)=SUM(T61:AE62),"","×")</f>
        <v/>
      </c>
      <c r="AU61" s="176" t="str">
        <f t="shared" ref="AU61" si="612">IF(SUM(K61:K62,N61:N62)=SUM(AG61:AR62),"","×")</f>
        <v/>
      </c>
    </row>
    <row r="62" spans="1:47" ht="18.95" customHeight="1">
      <c r="A62" s="166"/>
      <c r="B62" s="165"/>
      <c r="C62" s="167"/>
      <c r="D62" s="98" t="s">
        <v>106</v>
      </c>
      <c r="E62" s="99">
        <f>COUNTIF(様式5!$U$10:$U$309,D62&amp;B61&amp;"1")</f>
        <v>0</v>
      </c>
      <c r="F62" s="76" t="e">
        <f t="shared" ref="F62" si="613">VLOOKUP(C61,$AW$7:$AX$10,2,FALSE)</f>
        <v>#N/A</v>
      </c>
      <c r="G62" s="100" t="e">
        <f t="shared" si="242"/>
        <v>#N/A</v>
      </c>
      <c r="H62" s="101">
        <f>COUNTIF(様式5!$U$10:$U$309,D62&amp;B61&amp;"2")</f>
        <v>0</v>
      </c>
      <c r="I62" s="102" t="e">
        <f t="shared" ref="I62" si="614">VLOOKUP(C61,$AW$7:$AY$10,3,FALSE)</f>
        <v>#N/A</v>
      </c>
      <c r="J62" s="100" t="e">
        <f t="shared" si="244"/>
        <v>#N/A</v>
      </c>
      <c r="K62" s="101">
        <f>IF(COUNTIF(様式5!$W$10:$W$309,D62&amp;"400mR"&amp;B61)&gt;=1,1,0)+IF(COUNTIF(様式5!$X$10:$X$309,D62&amp;"1600mR"&amp;B61)&gt;=1,1,0)</f>
        <v>0</v>
      </c>
      <c r="L62" s="76" t="e">
        <f t="shared" ref="L62" si="615">VLOOKUP(C61,$AW$7:$AZ$10,4,FALSE)</f>
        <v>#N/A</v>
      </c>
      <c r="M62" s="100" t="e">
        <f t="shared" si="246"/>
        <v>#N/A</v>
      </c>
      <c r="N62" s="103">
        <f>COUNTIF(様式5!$Y$10:$Y$309,B61&amp;D62)</f>
        <v>0</v>
      </c>
      <c r="O62" s="76">
        <v>400</v>
      </c>
      <c r="P62" s="100">
        <f t="shared" si="247"/>
        <v>0</v>
      </c>
      <c r="Q62" s="104" t="e">
        <f t="shared" si="255"/>
        <v>#N/A</v>
      </c>
      <c r="R62" s="163"/>
      <c r="T62" s="96">
        <f t="shared" si="20"/>
        <v>0</v>
      </c>
      <c r="U62" s="96">
        <f t="shared" si="27"/>
        <v>0</v>
      </c>
      <c r="V62" s="96">
        <f t="shared" si="28"/>
        <v>0</v>
      </c>
      <c r="W62" s="96"/>
      <c r="X62" s="96">
        <f t="shared" si="29"/>
        <v>0</v>
      </c>
      <c r="Y62" s="96">
        <f t="shared" si="30"/>
        <v>0</v>
      </c>
      <c r="Z62" s="83">
        <f t="shared" ref="Z62" si="616">IF($C61=$Z$3,E62,0)</f>
        <v>0</v>
      </c>
      <c r="AA62" s="83">
        <f t="shared" ref="AA62" si="617">IF($C61=$Z$3,H62,0)</f>
        <v>0</v>
      </c>
      <c r="AB62" s="83">
        <f t="shared" ref="AB62" si="618">IF($C61=$AB$3,E62,0)</f>
        <v>0</v>
      </c>
      <c r="AC62" s="83">
        <f t="shared" ref="AC62" si="619">IF($C61=$AB$3,H62,0)</f>
        <v>0</v>
      </c>
      <c r="AD62" s="83">
        <f t="shared" ref="AD62" si="620">IF($C61=$AD$3,E62,0)</f>
        <v>0</v>
      </c>
      <c r="AE62" s="83">
        <f t="shared" ref="AE62" si="621">IF($C61=$AD$3,H62,0)</f>
        <v>0</v>
      </c>
      <c r="AG62" s="97">
        <f t="shared" si="10"/>
        <v>0</v>
      </c>
      <c r="AH62" s="97">
        <f t="shared" si="11"/>
        <v>0</v>
      </c>
      <c r="AI62" s="97">
        <f t="shared" si="12"/>
        <v>0</v>
      </c>
      <c r="AJ62" s="97">
        <f t="shared" si="13"/>
        <v>0</v>
      </c>
      <c r="AK62" s="97">
        <f t="shared" si="14"/>
        <v>0</v>
      </c>
      <c r="AL62" s="97">
        <f t="shared" si="15"/>
        <v>0</v>
      </c>
      <c r="AM62" s="90">
        <f t="shared" ref="AM62" si="622">IF($C61=$AM$3,$N62,0)</f>
        <v>0</v>
      </c>
      <c r="AN62" s="90">
        <f t="shared" ref="AN62" si="623">IF($C61=$AM$3,$K62,0)</f>
        <v>0</v>
      </c>
      <c r="AO62" s="90">
        <f t="shared" ref="AO62" si="624">IF($C61=$AO$3,$N62,0)</f>
        <v>0</v>
      </c>
      <c r="AP62" s="90">
        <f t="shared" ref="AP62" si="625">IF($C61=$AO$3,$K62,0)</f>
        <v>0</v>
      </c>
      <c r="AQ62" s="90">
        <f t="shared" ref="AQ62" si="626">IF($C61=$AQ$3,$N62,0)</f>
        <v>0</v>
      </c>
      <c r="AR62" s="90">
        <f t="shared" ref="AR62" si="627">IF($C61=$AQ$3,$K62,0)</f>
        <v>0</v>
      </c>
      <c r="AT62" s="176"/>
      <c r="AU62" s="176"/>
    </row>
    <row r="63" spans="1:47" ht="18.95" customHeight="1">
      <c r="A63" s="166">
        <v>29</v>
      </c>
      <c r="B63" s="165" t="e">
        <f>VLOOKUP(A63,様式5!$A$10:$B$309,2,FALSE)</f>
        <v>#N/A</v>
      </c>
      <c r="C63" s="167"/>
      <c r="D63" s="91" t="s">
        <v>97</v>
      </c>
      <c r="E63" s="92">
        <f>COUNTIF(様式5!$U$10:$U$309,D63&amp;B63&amp;"1")</f>
        <v>0</v>
      </c>
      <c r="F63" s="74" t="e">
        <f t="shared" ref="F63" si="628">VLOOKUP(C63,$AW$7:$AX$10,2,FALSE)</f>
        <v>#N/A</v>
      </c>
      <c r="G63" s="93" t="e">
        <f t="shared" si="242"/>
        <v>#N/A</v>
      </c>
      <c r="H63" s="94">
        <f>COUNTIF(様式5!$U$10:$U$309,D63&amp;B63&amp;"2")</f>
        <v>0</v>
      </c>
      <c r="I63" s="74" t="e">
        <f t="shared" ref="I63" si="629">VLOOKUP(C63,$AW$7:$AY$10,3,FALSE)</f>
        <v>#N/A</v>
      </c>
      <c r="J63" s="93" t="e">
        <f t="shared" si="244"/>
        <v>#N/A</v>
      </c>
      <c r="K63" s="94">
        <f>IF(COUNTIF(様式5!$W$10:$W$309,D63&amp;"400mR"&amp;B63)&gt;=1,1,0)+IF(COUNTIF(様式5!$X$10:$X$309,D63&amp;"1600mR"&amp;B63)&gt;=1,1,0)</f>
        <v>0</v>
      </c>
      <c r="L63" s="74" t="e">
        <f t="shared" ref="L63" si="630">VLOOKUP(C63,$AW$7:$AZ$10,4,FALSE)</f>
        <v>#N/A</v>
      </c>
      <c r="M63" s="93" t="e">
        <f t="shared" si="246"/>
        <v>#N/A</v>
      </c>
      <c r="N63" s="94">
        <f>COUNTIF(様式5!$Y$10:$Y$309,B63&amp;D63)</f>
        <v>0</v>
      </c>
      <c r="O63" s="74">
        <v>400</v>
      </c>
      <c r="P63" s="93">
        <f t="shared" si="247"/>
        <v>0</v>
      </c>
      <c r="Q63" s="95" t="e">
        <f t="shared" si="255"/>
        <v>#N/A</v>
      </c>
      <c r="R63" s="161" t="e">
        <f t="shared" ref="R63" si="631">SUM(Q63,Q64)</f>
        <v>#N/A</v>
      </c>
      <c r="T63" s="83">
        <f t="shared" si="20"/>
        <v>0</v>
      </c>
      <c r="U63" s="83">
        <f t="shared" si="27"/>
        <v>0</v>
      </c>
      <c r="V63" s="83">
        <f t="shared" si="28"/>
        <v>0</v>
      </c>
      <c r="W63" s="83">
        <f t="shared" ref="W63" si="632">IF($C63=$V$3,H63,0)</f>
        <v>0</v>
      </c>
      <c r="X63" s="83">
        <f t="shared" si="29"/>
        <v>0</v>
      </c>
      <c r="Y63" s="83">
        <f t="shared" si="30"/>
        <v>0</v>
      </c>
      <c r="Z63" s="96"/>
      <c r="AA63" s="96"/>
      <c r="AB63" s="96"/>
      <c r="AC63" s="96"/>
      <c r="AD63" s="96"/>
      <c r="AE63" s="96"/>
      <c r="AG63" s="90">
        <f t="shared" si="10"/>
        <v>0</v>
      </c>
      <c r="AH63" s="90">
        <f t="shared" si="11"/>
        <v>0</v>
      </c>
      <c r="AI63" s="90">
        <f t="shared" si="12"/>
        <v>0</v>
      </c>
      <c r="AJ63" s="90">
        <f t="shared" ref="AJ63" si="633">IF($C63=$AI$3,$K63,0)</f>
        <v>0</v>
      </c>
      <c r="AK63" s="90">
        <f t="shared" si="14"/>
        <v>0</v>
      </c>
      <c r="AL63" s="90">
        <f t="shared" si="15"/>
        <v>0</v>
      </c>
      <c r="AM63" s="97"/>
      <c r="AN63" s="97"/>
      <c r="AO63" s="97"/>
      <c r="AP63" s="97"/>
      <c r="AQ63" s="97"/>
      <c r="AR63" s="97"/>
      <c r="AT63" s="176" t="str">
        <f t="shared" ref="AT63" si="634">IF(SUM(E63:E64,H63:H64)=SUM(T63:AE64),"","×")</f>
        <v/>
      </c>
      <c r="AU63" s="176" t="str">
        <f t="shared" ref="AU63" si="635">IF(SUM(K63:K64,N63:N64)=SUM(AG63:AR64),"","×")</f>
        <v/>
      </c>
    </row>
    <row r="64" spans="1:47" ht="18.95" customHeight="1">
      <c r="A64" s="166"/>
      <c r="B64" s="165"/>
      <c r="C64" s="167"/>
      <c r="D64" s="98" t="s">
        <v>106</v>
      </c>
      <c r="E64" s="99">
        <f>COUNTIF(様式5!$U$10:$U$309,D64&amp;B63&amp;"1")</f>
        <v>0</v>
      </c>
      <c r="F64" s="76" t="e">
        <f t="shared" ref="F64" si="636">VLOOKUP(C63,$AW$7:$AX$10,2,FALSE)</f>
        <v>#N/A</v>
      </c>
      <c r="G64" s="100" t="e">
        <f t="shared" si="242"/>
        <v>#N/A</v>
      </c>
      <c r="H64" s="101">
        <f>COUNTIF(様式5!$U$10:$U$309,D64&amp;B63&amp;"2")</f>
        <v>0</v>
      </c>
      <c r="I64" s="102" t="e">
        <f t="shared" ref="I64" si="637">VLOOKUP(C63,$AW$7:$AY$10,3,FALSE)</f>
        <v>#N/A</v>
      </c>
      <c r="J64" s="100" t="e">
        <f t="shared" si="244"/>
        <v>#N/A</v>
      </c>
      <c r="K64" s="101">
        <f>IF(COUNTIF(様式5!$W$10:$W$309,D64&amp;"400mR"&amp;B63)&gt;=1,1,0)+IF(COUNTIF(様式5!$X$10:$X$309,D64&amp;"1600mR"&amp;B63)&gt;=1,1,0)</f>
        <v>0</v>
      </c>
      <c r="L64" s="76" t="e">
        <f t="shared" ref="L64" si="638">VLOOKUP(C63,$AW$7:$AZ$10,4,FALSE)</f>
        <v>#N/A</v>
      </c>
      <c r="M64" s="100" t="e">
        <f t="shared" si="246"/>
        <v>#N/A</v>
      </c>
      <c r="N64" s="103">
        <f>COUNTIF(様式5!$Y$10:$Y$309,B63&amp;D64)</f>
        <v>0</v>
      </c>
      <c r="O64" s="76">
        <v>400</v>
      </c>
      <c r="P64" s="100">
        <f t="shared" si="247"/>
        <v>0</v>
      </c>
      <c r="Q64" s="104" t="e">
        <f t="shared" si="255"/>
        <v>#N/A</v>
      </c>
      <c r="R64" s="163"/>
      <c r="T64" s="96">
        <f t="shared" si="20"/>
        <v>0</v>
      </c>
      <c r="U64" s="96">
        <f t="shared" si="27"/>
        <v>0</v>
      </c>
      <c r="V64" s="96">
        <f t="shared" si="28"/>
        <v>0</v>
      </c>
      <c r="W64" s="96"/>
      <c r="X64" s="96">
        <f t="shared" si="29"/>
        <v>0</v>
      </c>
      <c r="Y64" s="96">
        <f t="shared" si="30"/>
        <v>0</v>
      </c>
      <c r="Z64" s="83">
        <f t="shared" ref="Z64" si="639">IF($C63=$Z$3,E64,0)</f>
        <v>0</v>
      </c>
      <c r="AA64" s="83">
        <f t="shared" ref="AA64" si="640">IF($C63=$Z$3,H64,0)</f>
        <v>0</v>
      </c>
      <c r="AB64" s="83">
        <f t="shared" ref="AB64" si="641">IF($C63=$AB$3,E64,0)</f>
        <v>0</v>
      </c>
      <c r="AC64" s="83">
        <f t="shared" ref="AC64" si="642">IF($C63=$AB$3,H64,0)</f>
        <v>0</v>
      </c>
      <c r="AD64" s="83">
        <f t="shared" ref="AD64" si="643">IF($C63=$AD$3,E64,0)</f>
        <v>0</v>
      </c>
      <c r="AE64" s="83">
        <f t="shared" ref="AE64" si="644">IF($C63=$AD$3,H64,0)</f>
        <v>0</v>
      </c>
      <c r="AG64" s="97">
        <f t="shared" si="10"/>
        <v>0</v>
      </c>
      <c r="AH64" s="97">
        <f t="shared" si="11"/>
        <v>0</v>
      </c>
      <c r="AI64" s="97">
        <f t="shared" si="12"/>
        <v>0</v>
      </c>
      <c r="AJ64" s="97">
        <f t="shared" si="13"/>
        <v>0</v>
      </c>
      <c r="AK64" s="97">
        <f t="shared" si="14"/>
        <v>0</v>
      </c>
      <c r="AL64" s="97">
        <f t="shared" si="15"/>
        <v>0</v>
      </c>
      <c r="AM64" s="90">
        <f t="shared" ref="AM64" si="645">IF($C63=$AM$3,$N64,0)</f>
        <v>0</v>
      </c>
      <c r="AN64" s="90">
        <f t="shared" ref="AN64" si="646">IF($C63=$AM$3,$K64,0)</f>
        <v>0</v>
      </c>
      <c r="AO64" s="90">
        <f t="shared" ref="AO64" si="647">IF($C63=$AO$3,$N64,0)</f>
        <v>0</v>
      </c>
      <c r="AP64" s="90">
        <f t="shared" ref="AP64" si="648">IF($C63=$AO$3,$K64,0)</f>
        <v>0</v>
      </c>
      <c r="AQ64" s="90">
        <f t="shared" ref="AQ64" si="649">IF($C63=$AQ$3,$N64,0)</f>
        <v>0</v>
      </c>
      <c r="AR64" s="90">
        <f t="shared" ref="AR64" si="650">IF($C63=$AQ$3,$K64,0)</f>
        <v>0</v>
      </c>
      <c r="AT64" s="176"/>
      <c r="AU64" s="176"/>
    </row>
    <row r="65" spans="1:47" ht="18.95" customHeight="1">
      <c r="A65" s="166">
        <v>30</v>
      </c>
      <c r="B65" s="165" t="e">
        <f>VLOOKUP(A65,様式5!$A$10:$B$309,2,FALSE)</f>
        <v>#N/A</v>
      </c>
      <c r="C65" s="167"/>
      <c r="D65" s="91" t="s">
        <v>97</v>
      </c>
      <c r="E65" s="92">
        <f>COUNTIF(様式5!$U$10:$U$309,D65&amp;B65&amp;"1")</f>
        <v>0</v>
      </c>
      <c r="F65" s="74" t="e">
        <f t="shared" ref="F65" si="651">VLOOKUP(C65,$AW$7:$AX$10,2,FALSE)</f>
        <v>#N/A</v>
      </c>
      <c r="G65" s="93" t="e">
        <f t="shared" si="242"/>
        <v>#N/A</v>
      </c>
      <c r="H65" s="94">
        <f>COUNTIF(様式5!$U$10:$U$309,D65&amp;B65&amp;"2")</f>
        <v>0</v>
      </c>
      <c r="I65" s="74" t="e">
        <f t="shared" ref="I65" si="652">VLOOKUP(C65,$AW$7:$AY$10,3,FALSE)</f>
        <v>#N/A</v>
      </c>
      <c r="J65" s="93" t="e">
        <f t="shared" si="244"/>
        <v>#N/A</v>
      </c>
      <c r="K65" s="94">
        <f>IF(COUNTIF(様式5!$W$10:$W$309,D65&amp;"400mR"&amp;B65)&gt;=1,1,0)+IF(COUNTIF(様式5!$X$10:$X$309,D65&amp;"1600mR"&amp;B65)&gt;=1,1,0)</f>
        <v>0</v>
      </c>
      <c r="L65" s="74" t="e">
        <f t="shared" ref="L65" si="653">VLOOKUP(C65,$AW$7:$AZ$10,4,FALSE)</f>
        <v>#N/A</v>
      </c>
      <c r="M65" s="93" t="e">
        <f t="shared" si="246"/>
        <v>#N/A</v>
      </c>
      <c r="N65" s="94">
        <f>COUNTIF(様式5!$Y$10:$Y$309,B65&amp;D65)</f>
        <v>0</v>
      </c>
      <c r="O65" s="74">
        <v>400</v>
      </c>
      <c r="P65" s="93">
        <f t="shared" si="247"/>
        <v>0</v>
      </c>
      <c r="Q65" s="95" t="e">
        <f t="shared" si="255"/>
        <v>#N/A</v>
      </c>
      <c r="R65" s="161" t="e">
        <f t="shared" ref="R65" si="654">SUM(Q65,Q66)</f>
        <v>#N/A</v>
      </c>
      <c r="T65" s="83">
        <f t="shared" si="20"/>
        <v>0</v>
      </c>
      <c r="U65" s="83">
        <f t="shared" si="27"/>
        <v>0</v>
      </c>
      <c r="V65" s="83">
        <f t="shared" si="28"/>
        <v>0</v>
      </c>
      <c r="W65" s="83">
        <f t="shared" ref="W65" si="655">IF($C65=$V$3,H65,0)</f>
        <v>0</v>
      </c>
      <c r="X65" s="83">
        <f t="shared" si="29"/>
        <v>0</v>
      </c>
      <c r="Y65" s="83">
        <f t="shared" si="30"/>
        <v>0</v>
      </c>
      <c r="Z65" s="96"/>
      <c r="AA65" s="96"/>
      <c r="AB65" s="96"/>
      <c r="AC65" s="96"/>
      <c r="AD65" s="96"/>
      <c r="AE65" s="96"/>
      <c r="AG65" s="90">
        <f t="shared" si="10"/>
        <v>0</v>
      </c>
      <c r="AH65" s="90">
        <f t="shared" si="11"/>
        <v>0</v>
      </c>
      <c r="AI65" s="90">
        <f t="shared" si="12"/>
        <v>0</v>
      </c>
      <c r="AJ65" s="90">
        <f t="shared" ref="AJ65" si="656">IF($C65=$AI$3,$K65,0)</f>
        <v>0</v>
      </c>
      <c r="AK65" s="90">
        <f t="shared" si="14"/>
        <v>0</v>
      </c>
      <c r="AL65" s="90">
        <f t="shared" si="15"/>
        <v>0</v>
      </c>
      <c r="AM65" s="97"/>
      <c r="AN65" s="97"/>
      <c r="AO65" s="97"/>
      <c r="AP65" s="97"/>
      <c r="AQ65" s="97"/>
      <c r="AR65" s="97"/>
      <c r="AT65" s="176" t="str">
        <f t="shared" ref="AT65" si="657">IF(SUM(E65:E66,H65:H66)=SUM(T65:AE66),"","×")</f>
        <v/>
      </c>
      <c r="AU65" s="176" t="str">
        <f t="shared" ref="AU65" si="658">IF(SUM(K65:K66,N65:N66)=SUM(AG65:AR66),"","×")</f>
        <v/>
      </c>
    </row>
    <row r="66" spans="1:47" ht="18.95" customHeight="1">
      <c r="A66" s="166"/>
      <c r="B66" s="165"/>
      <c r="C66" s="167"/>
      <c r="D66" s="98" t="s">
        <v>106</v>
      </c>
      <c r="E66" s="99">
        <f>COUNTIF(様式5!$U$10:$U$309,D66&amp;B65&amp;"1")</f>
        <v>0</v>
      </c>
      <c r="F66" s="76" t="e">
        <f t="shared" ref="F66" si="659">VLOOKUP(C65,$AW$7:$AX$10,2,FALSE)</f>
        <v>#N/A</v>
      </c>
      <c r="G66" s="100" t="e">
        <f t="shared" si="242"/>
        <v>#N/A</v>
      </c>
      <c r="H66" s="101">
        <f>COUNTIF(様式5!$U$10:$U$309,D66&amp;B65&amp;"2")</f>
        <v>0</v>
      </c>
      <c r="I66" s="102" t="e">
        <f t="shared" ref="I66" si="660">VLOOKUP(C65,$AW$7:$AY$10,3,FALSE)</f>
        <v>#N/A</v>
      </c>
      <c r="J66" s="100" t="e">
        <f t="shared" si="244"/>
        <v>#N/A</v>
      </c>
      <c r="K66" s="101">
        <f>IF(COUNTIF(様式5!$W$10:$W$309,D66&amp;"400mR"&amp;B65)&gt;=1,1,0)+IF(COUNTIF(様式5!$X$10:$X$309,D66&amp;"1600mR"&amp;B65)&gt;=1,1,0)</f>
        <v>0</v>
      </c>
      <c r="L66" s="76" t="e">
        <f t="shared" ref="L66" si="661">VLOOKUP(C65,$AW$7:$AZ$10,4,FALSE)</f>
        <v>#N/A</v>
      </c>
      <c r="M66" s="100" t="e">
        <f t="shared" si="246"/>
        <v>#N/A</v>
      </c>
      <c r="N66" s="103">
        <f>COUNTIF(様式5!$Y$10:$Y$309,B65&amp;D66)</f>
        <v>0</v>
      </c>
      <c r="O66" s="76">
        <v>400</v>
      </c>
      <c r="P66" s="100">
        <f t="shared" si="247"/>
        <v>0</v>
      </c>
      <c r="Q66" s="104" t="e">
        <f t="shared" si="255"/>
        <v>#N/A</v>
      </c>
      <c r="R66" s="163"/>
      <c r="T66" s="96">
        <f t="shared" si="20"/>
        <v>0</v>
      </c>
      <c r="U66" s="96">
        <f t="shared" si="27"/>
        <v>0</v>
      </c>
      <c r="V66" s="96">
        <f t="shared" si="28"/>
        <v>0</v>
      </c>
      <c r="W66" s="96"/>
      <c r="X66" s="96">
        <f t="shared" si="29"/>
        <v>0</v>
      </c>
      <c r="Y66" s="96">
        <f t="shared" si="30"/>
        <v>0</v>
      </c>
      <c r="Z66" s="83">
        <f t="shared" ref="Z66" si="662">IF($C65=$Z$3,E66,0)</f>
        <v>0</v>
      </c>
      <c r="AA66" s="83">
        <f t="shared" ref="AA66" si="663">IF($C65=$Z$3,H66,0)</f>
        <v>0</v>
      </c>
      <c r="AB66" s="83">
        <f t="shared" ref="AB66" si="664">IF($C65=$AB$3,E66,0)</f>
        <v>0</v>
      </c>
      <c r="AC66" s="83">
        <f t="shared" ref="AC66" si="665">IF($C65=$AB$3,H66,0)</f>
        <v>0</v>
      </c>
      <c r="AD66" s="83">
        <f t="shared" ref="AD66" si="666">IF($C65=$AD$3,E66,0)</f>
        <v>0</v>
      </c>
      <c r="AE66" s="83">
        <f t="shared" ref="AE66" si="667">IF($C65=$AD$3,H66,0)</f>
        <v>0</v>
      </c>
      <c r="AG66" s="97">
        <f t="shared" si="10"/>
        <v>0</v>
      </c>
      <c r="AH66" s="97">
        <f t="shared" si="11"/>
        <v>0</v>
      </c>
      <c r="AI66" s="97">
        <f t="shared" si="12"/>
        <v>0</v>
      </c>
      <c r="AJ66" s="97">
        <f t="shared" si="13"/>
        <v>0</v>
      </c>
      <c r="AK66" s="97">
        <f t="shared" si="14"/>
        <v>0</v>
      </c>
      <c r="AL66" s="97">
        <f t="shared" si="15"/>
        <v>0</v>
      </c>
      <c r="AM66" s="90">
        <f t="shared" ref="AM66" si="668">IF($C65=$AM$3,$N66,0)</f>
        <v>0</v>
      </c>
      <c r="AN66" s="90">
        <f t="shared" ref="AN66" si="669">IF($C65=$AM$3,$K66,0)</f>
        <v>0</v>
      </c>
      <c r="AO66" s="90">
        <f t="shared" ref="AO66" si="670">IF($C65=$AO$3,$N66,0)</f>
        <v>0</v>
      </c>
      <c r="AP66" s="90">
        <f t="shared" ref="AP66" si="671">IF($C65=$AO$3,$K66,0)</f>
        <v>0</v>
      </c>
      <c r="AQ66" s="90">
        <f t="shared" ref="AQ66" si="672">IF($C65=$AQ$3,$N66,0)</f>
        <v>0</v>
      </c>
      <c r="AR66" s="90">
        <f t="shared" ref="AR66" si="673">IF($C65=$AQ$3,$K66,0)</f>
        <v>0</v>
      </c>
      <c r="AT66" s="176"/>
      <c r="AU66" s="176"/>
    </row>
    <row r="67" spans="1:47" ht="18.95" customHeight="1">
      <c r="A67" s="166">
        <v>31</v>
      </c>
      <c r="B67" s="165" t="e">
        <f>VLOOKUP(A67,様式5!$A$10:$B$309,2,FALSE)</f>
        <v>#N/A</v>
      </c>
      <c r="C67" s="167"/>
      <c r="D67" s="91" t="s">
        <v>97</v>
      </c>
      <c r="E67" s="92">
        <f>COUNTIF(様式5!$U$10:$U$309,D67&amp;B67&amp;"1")</f>
        <v>0</v>
      </c>
      <c r="F67" s="74" t="e">
        <f t="shared" ref="F67" si="674">VLOOKUP(C67,$AW$7:$AX$10,2,FALSE)</f>
        <v>#N/A</v>
      </c>
      <c r="G67" s="93" t="e">
        <f t="shared" si="242"/>
        <v>#N/A</v>
      </c>
      <c r="H67" s="94">
        <f>COUNTIF(様式5!$U$10:$U$309,D67&amp;B67&amp;"2")</f>
        <v>0</v>
      </c>
      <c r="I67" s="74" t="e">
        <f t="shared" ref="I67" si="675">VLOOKUP(C67,$AW$7:$AY$10,3,FALSE)</f>
        <v>#N/A</v>
      </c>
      <c r="J67" s="93" t="e">
        <f t="shared" si="244"/>
        <v>#N/A</v>
      </c>
      <c r="K67" s="94">
        <f>IF(COUNTIF(様式5!$W$10:$W$309,D67&amp;"400mR"&amp;B67)&gt;=1,1,0)+IF(COUNTIF(様式5!$X$10:$X$309,D67&amp;"1600mR"&amp;B67)&gt;=1,1,0)</f>
        <v>0</v>
      </c>
      <c r="L67" s="74" t="e">
        <f t="shared" ref="L67" si="676">VLOOKUP(C67,$AW$7:$AZ$10,4,FALSE)</f>
        <v>#N/A</v>
      </c>
      <c r="M67" s="93" t="e">
        <f t="shared" si="246"/>
        <v>#N/A</v>
      </c>
      <c r="N67" s="94">
        <f>COUNTIF(様式5!$Y$10:$Y$309,B67&amp;D67)</f>
        <v>0</v>
      </c>
      <c r="O67" s="74">
        <v>400</v>
      </c>
      <c r="P67" s="93">
        <f t="shared" si="247"/>
        <v>0</v>
      </c>
      <c r="Q67" s="95" t="e">
        <f t="shared" si="255"/>
        <v>#N/A</v>
      </c>
      <c r="R67" s="161" t="e">
        <f t="shared" ref="R67" si="677">SUM(Q67,Q68)</f>
        <v>#N/A</v>
      </c>
      <c r="T67" s="83">
        <f t="shared" si="20"/>
        <v>0</v>
      </c>
      <c r="U67" s="83">
        <f t="shared" si="27"/>
        <v>0</v>
      </c>
      <c r="V67" s="83">
        <f t="shared" si="28"/>
        <v>0</v>
      </c>
      <c r="W67" s="83">
        <f t="shared" ref="W67" si="678">IF($C67=$V$3,H67,0)</f>
        <v>0</v>
      </c>
      <c r="X67" s="83">
        <f t="shared" si="29"/>
        <v>0</v>
      </c>
      <c r="Y67" s="83">
        <f t="shared" si="30"/>
        <v>0</v>
      </c>
      <c r="Z67" s="96"/>
      <c r="AA67" s="96"/>
      <c r="AB67" s="96"/>
      <c r="AC67" s="96"/>
      <c r="AD67" s="96"/>
      <c r="AE67" s="96"/>
      <c r="AG67" s="90">
        <f t="shared" si="10"/>
        <v>0</v>
      </c>
      <c r="AH67" s="90">
        <f t="shared" si="11"/>
        <v>0</v>
      </c>
      <c r="AI67" s="90">
        <f t="shared" si="12"/>
        <v>0</v>
      </c>
      <c r="AJ67" s="90">
        <f t="shared" ref="AJ67" si="679">IF($C67=$AI$3,$K67,0)</f>
        <v>0</v>
      </c>
      <c r="AK67" s="90">
        <f t="shared" si="14"/>
        <v>0</v>
      </c>
      <c r="AL67" s="90">
        <f t="shared" si="15"/>
        <v>0</v>
      </c>
      <c r="AM67" s="97"/>
      <c r="AN67" s="97"/>
      <c r="AO67" s="97"/>
      <c r="AP67" s="97"/>
      <c r="AQ67" s="97"/>
      <c r="AR67" s="97"/>
      <c r="AT67" s="176" t="str">
        <f t="shared" ref="AT67" si="680">IF(SUM(E67:E68,H67:H68)=SUM(T67:AE68),"","×")</f>
        <v/>
      </c>
      <c r="AU67" s="176" t="str">
        <f t="shared" ref="AU67" si="681">IF(SUM(K67:K68,N67:N68)=SUM(AG67:AR68),"","×")</f>
        <v/>
      </c>
    </row>
    <row r="68" spans="1:47" ht="18.95" customHeight="1">
      <c r="A68" s="166"/>
      <c r="B68" s="165"/>
      <c r="C68" s="167"/>
      <c r="D68" s="98" t="s">
        <v>106</v>
      </c>
      <c r="E68" s="99">
        <f>COUNTIF(様式5!$U$10:$U$309,D68&amp;B67&amp;"1")</f>
        <v>0</v>
      </c>
      <c r="F68" s="76" t="e">
        <f t="shared" ref="F68" si="682">VLOOKUP(C67,$AW$7:$AX$10,2,FALSE)</f>
        <v>#N/A</v>
      </c>
      <c r="G68" s="100" t="e">
        <f t="shared" si="242"/>
        <v>#N/A</v>
      </c>
      <c r="H68" s="101">
        <f>COUNTIF(様式5!$U$10:$U$309,D68&amp;B67&amp;"2")</f>
        <v>0</v>
      </c>
      <c r="I68" s="102" t="e">
        <f t="shared" ref="I68" si="683">VLOOKUP(C67,$AW$7:$AY$10,3,FALSE)</f>
        <v>#N/A</v>
      </c>
      <c r="J68" s="100" t="e">
        <f t="shared" si="244"/>
        <v>#N/A</v>
      </c>
      <c r="K68" s="101">
        <f>IF(COUNTIF(様式5!$W$10:$W$309,D68&amp;"400mR"&amp;B67)&gt;=1,1,0)+IF(COUNTIF(様式5!$X$10:$X$309,D68&amp;"1600mR"&amp;B67)&gt;=1,1,0)</f>
        <v>0</v>
      </c>
      <c r="L68" s="76" t="e">
        <f t="shared" ref="L68" si="684">VLOOKUP(C67,$AW$7:$AZ$10,4,FALSE)</f>
        <v>#N/A</v>
      </c>
      <c r="M68" s="100" t="e">
        <f t="shared" si="246"/>
        <v>#N/A</v>
      </c>
      <c r="N68" s="103">
        <f>COUNTIF(様式5!$Y$10:$Y$309,B67&amp;D68)</f>
        <v>0</v>
      </c>
      <c r="O68" s="76">
        <v>400</v>
      </c>
      <c r="P68" s="100">
        <f t="shared" si="247"/>
        <v>0</v>
      </c>
      <c r="Q68" s="104" t="e">
        <f t="shared" si="255"/>
        <v>#N/A</v>
      </c>
      <c r="R68" s="163"/>
      <c r="T68" s="96">
        <f t="shared" si="20"/>
        <v>0</v>
      </c>
      <c r="U68" s="96">
        <f t="shared" si="27"/>
        <v>0</v>
      </c>
      <c r="V68" s="96">
        <f t="shared" si="28"/>
        <v>0</v>
      </c>
      <c r="W68" s="96"/>
      <c r="X68" s="96">
        <f t="shared" si="29"/>
        <v>0</v>
      </c>
      <c r="Y68" s="96">
        <f t="shared" si="30"/>
        <v>0</v>
      </c>
      <c r="Z68" s="83">
        <f t="shared" ref="Z68" si="685">IF($C67=$Z$3,E68,0)</f>
        <v>0</v>
      </c>
      <c r="AA68" s="83">
        <f t="shared" ref="AA68" si="686">IF($C67=$Z$3,H68,0)</f>
        <v>0</v>
      </c>
      <c r="AB68" s="83">
        <f t="shared" ref="AB68" si="687">IF($C67=$AB$3,E68,0)</f>
        <v>0</v>
      </c>
      <c r="AC68" s="83">
        <f t="shared" ref="AC68" si="688">IF($C67=$AB$3,H68,0)</f>
        <v>0</v>
      </c>
      <c r="AD68" s="83">
        <f t="shared" ref="AD68" si="689">IF($C67=$AD$3,E68,0)</f>
        <v>0</v>
      </c>
      <c r="AE68" s="83">
        <f t="shared" ref="AE68" si="690">IF($C67=$AD$3,H68,0)</f>
        <v>0</v>
      </c>
      <c r="AG68" s="97">
        <f t="shared" si="10"/>
        <v>0</v>
      </c>
      <c r="AH68" s="97">
        <f t="shared" si="11"/>
        <v>0</v>
      </c>
      <c r="AI68" s="97">
        <f t="shared" si="12"/>
        <v>0</v>
      </c>
      <c r="AJ68" s="97">
        <f t="shared" si="13"/>
        <v>0</v>
      </c>
      <c r="AK68" s="97">
        <f t="shared" si="14"/>
        <v>0</v>
      </c>
      <c r="AL68" s="97">
        <f t="shared" si="15"/>
        <v>0</v>
      </c>
      <c r="AM68" s="90">
        <f t="shared" ref="AM68" si="691">IF($C67=$AM$3,$N68,0)</f>
        <v>0</v>
      </c>
      <c r="AN68" s="90">
        <f t="shared" ref="AN68" si="692">IF($C67=$AM$3,$K68,0)</f>
        <v>0</v>
      </c>
      <c r="AO68" s="90">
        <f t="shared" ref="AO68" si="693">IF($C67=$AO$3,$N68,0)</f>
        <v>0</v>
      </c>
      <c r="AP68" s="90">
        <f t="shared" ref="AP68" si="694">IF($C67=$AO$3,$K68,0)</f>
        <v>0</v>
      </c>
      <c r="AQ68" s="90">
        <f t="shared" ref="AQ68" si="695">IF($C67=$AQ$3,$N68,0)</f>
        <v>0</v>
      </c>
      <c r="AR68" s="90">
        <f t="shared" ref="AR68" si="696">IF($C67=$AQ$3,$K68,0)</f>
        <v>0</v>
      </c>
      <c r="AT68" s="176"/>
      <c r="AU68" s="176"/>
    </row>
    <row r="69" spans="1:47" ht="18.95" customHeight="1">
      <c r="A69" s="166">
        <v>32</v>
      </c>
      <c r="B69" s="165" t="e">
        <f>VLOOKUP(A69,様式5!$A$10:$B$309,2,FALSE)</f>
        <v>#N/A</v>
      </c>
      <c r="C69" s="167"/>
      <c r="D69" s="91" t="s">
        <v>97</v>
      </c>
      <c r="E69" s="92">
        <f>COUNTIF(様式5!$U$10:$U$309,D69&amp;B69&amp;"1")</f>
        <v>0</v>
      </c>
      <c r="F69" s="74" t="e">
        <f t="shared" ref="F69" si="697">VLOOKUP(C69,$AW$7:$AX$10,2,FALSE)</f>
        <v>#N/A</v>
      </c>
      <c r="G69" s="93" t="e">
        <f t="shared" si="242"/>
        <v>#N/A</v>
      </c>
      <c r="H69" s="94">
        <f>COUNTIF(様式5!$U$10:$U$309,D69&amp;B69&amp;"2")</f>
        <v>0</v>
      </c>
      <c r="I69" s="74" t="e">
        <f t="shared" ref="I69" si="698">VLOOKUP(C69,$AW$7:$AY$10,3,FALSE)</f>
        <v>#N/A</v>
      </c>
      <c r="J69" s="93" t="e">
        <f t="shared" si="244"/>
        <v>#N/A</v>
      </c>
      <c r="K69" s="94">
        <f>IF(COUNTIF(様式5!$W$10:$W$309,D69&amp;"400mR"&amp;B69)&gt;=1,1,0)+IF(COUNTIF(様式5!$X$10:$X$309,D69&amp;"1600mR"&amp;B69)&gt;=1,1,0)</f>
        <v>0</v>
      </c>
      <c r="L69" s="74" t="e">
        <f t="shared" ref="L69" si="699">VLOOKUP(C69,$AW$7:$AZ$10,4,FALSE)</f>
        <v>#N/A</v>
      </c>
      <c r="M69" s="93" t="e">
        <f t="shared" si="246"/>
        <v>#N/A</v>
      </c>
      <c r="N69" s="94">
        <f>COUNTIF(様式5!$Y$10:$Y$309,B69&amp;D69)</f>
        <v>0</v>
      </c>
      <c r="O69" s="74">
        <v>400</v>
      </c>
      <c r="P69" s="93">
        <f t="shared" si="247"/>
        <v>0</v>
      </c>
      <c r="Q69" s="95" t="e">
        <f t="shared" si="255"/>
        <v>#N/A</v>
      </c>
      <c r="R69" s="161" t="e">
        <f t="shared" ref="R69" si="700">SUM(Q69,Q70)</f>
        <v>#N/A</v>
      </c>
      <c r="T69" s="83">
        <f t="shared" si="20"/>
        <v>0</v>
      </c>
      <c r="U69" s="83">
        <f t="shared" si="27"/>
        <v>0</v>
      </c>
      <c r="V69" s="83">
        <f t="shared" si="28"/>
        <v>0</v>
      </c>
      <c r="W69" s="83">
        <f t="shared" ref="W69" si="701">IF($C69=$V$3,H69,0)</f>
        <v>0</v>
      </c>
      <c r="X69" s="83">
        <f t="shared" si="29"/>
        <v>0</v>
      </c>
      <c r="Y69" s="83">
        <f t="shared" si="30"/>
        <v>0</v>
      </c>
      <c r="Z69" s="96"/>
      <c r="AA69" s="96"/>
      <c r="AB69" s="96"/>
      <c r="AC69" s="96"/>
      <c r="AD69" s="96"/>
      <c r="AE69" s="96"/>
      <c r="AG69" s="90">
        <f t="shared" si="10"/>
        <v>0</v>
      </c>
      <c r="AH69" s="90">
        <f t="shared" si="11"/>
        <v>0</v>
      </c>
      <c r="AI69" s="90">
        <f t="shared" si="12"/>
        <v>0</v>
      </c>
      <c r="AJ69" s="90">
        <f t="shared" ref="AJ69" si="702">IF($C69=$AI$3,$K69,0)</f>
        <v>0</v>
      </c>
      <c r="AK69" s="90">
        <f t="shared" si="14"/>
        <v>0</v>
      </c>
      <c r="AL69" s="90">
        <f t="shared" si="15"/>
        <v>0</v>
      </c>
      <c r="AM69" s="97"/>
      <c r="AN69" s="97"/>
      <c r="AO69" s="97"/>
      <c r="AP69" s="97"/>
      <c r="AQ69" s="97"/>
      <c r="AR69" s="97"/>
      <c r="AT69" s="176" t="str">
        <f t="shared" ref="AT69" si="703">IF(SUM(E69:E70,H69:H70)=SUM(T69:AE70),"","×")</f>
        <v/>
      </c>
      <c r="AU69" s="176" t="str">
        <f t="shared" ref="AU69" si="704">IF(SUM(K69:K70,N69:N70)=SUM(AG69:AR70),"","×")</f>
        <v/>
      </c>
    </row>
    <row r="70" spans="1:47" ht="18.95" customHeight="1">
      <c r="A70" s="166"/>
      <c r="B70" s="165"/>
      <c r="C70" s="167"/>
      <c r="D70" s="98" t="s">
        <v>106</v>
      </c>
      <c r="E70" s="99">
        <f>COUNTIF(様式5!$U$10:$U$309,D70&amp;B69&amp;"1")</f>
        <v>0</v>
      </c>
      <c r="F70" s="76" t="e">
        <f t="shared" ref="F70" si="705">VLOOKUP(C69,$AW$7:$AX$10,2,FALSE)</f>
        <v>#N/A</v>
      </c>
      <c r="G70" s="100" t="e">
        <f t="shared" si="242"/>
        <v>#N/A</v>
      </c>
      <c r="H70" s="101">
        <f>COUNTIF(様式5!$U$10:$U$309,D70&amp;B69&amp;"2")</f>
        <v>0</v>
      </c>
      <c r="I70" s="102" t="e">
        <f t="shared" ref="I70" si="706">VLOOKUP(C69,$AW$7:$AY$10,3,FALSE)</f>
        <v>#N/A</v>
      </c>
      <c r="J70" s="100" t="e">
        <f t="shared" si="244"/>
        <v>#N/A</v>
      </c>
      <c r="K70" s="101">
        <f>IF(COUNTIF(様式5!$W$10:$W$309,D70&amp;"400mR"&amp;B69)&gt;=1,1,0)+IF(COUNTIF(様式5!$X$10:$X$309,D70&amp;"1600mR"&amp;B69)&gt;=1,1,0)</f>
        <v>0</v>
      </c>
      <c r="L70" s="76" t="e">
        <f t="shared" ref="L70" si="707">VLOOKUP(C69,$AW$7:$AZ$10,4,FALSE)</f>
        <v>#N/A</v>
      </c>
      <c r="M70" s="100" t="e">
        <f t="shared" si="246"/>
        <v>#N/A</v>
      </c>
      <c r="N70" s="103">
        <f>COUNTIF(様式5!$Y$10:$Y$309,B69&amp;D70)</f>
        <v>0</v>
      </c>
      <c r="O70" s="76">
        <v>400</v>
      </c>
      <c r="P70" s="100">
        <f t="shared" si="247"/>
        <v>0</v>
      </c>
      <c r="Q70" s="104" t="e">
        <f t="shared" si="255"/>
        <v>#N/A</v>
      </c>
      <c r="R70" s="163"/>
      <c r="T70" s="96">
        <f t="shared" si="20"/>
        <v>0</v>
      </c>
      <c r="U70" s="96">
        <f t="shared" si="27"/>
        <v>0</v>
      </c>
      <c r="V70" s="96">
        <f t="shared" si="28"/>
        <v>0</v>
      </c>
      <c r="W70" s="96"/>
      <c r="X70" s="96">
        <f t="shared" si="29"/>
        <v>0</v>
      </c>
      <c r="Y70" s="96">
        <f t="shared" si="30"/>
        <v>0</v>
      </c>
      <c r="Z70" s="83">
        <f t="shared" ref="Z70" si="708">IF($C69=$Z$3,E70,0)</f>
        <v>0</v>
      </c>
      <c r="AA70" s="83">
        <f t="shared" ref="AA70" si="709">IF($C69=$Z$3,H70,0)</f>
        <v>0</v>
      </c>
      <c r="AB70" s="83">
        <f t="shared" ref="AB70" si="710">IF($C69=$AB$3,E70,0)</f>
        <v>0</v>
      </c>
      <c r="AC70" s="83">
        <f t="shared" ref="AC70" si="711">IF($C69=$AB$3,H70,0)</f>
        <v>0</v>
      </c>
      <c r="AD70" s="83">
        <f t="shared" ref="AD70" si="712">IF($C69=$AD$3,E70,0)</f>
        <v>0</v>
      </c>
      <c r="AE70" s="83">
        <f t="shared" ref="AE70" si="713">IF($C69=$AD$3,H70,0)</f>
        <v>0</v>
      </c>
      <c r="AG70" s="97">
        <f t="shared" si="10"/>
        <v>0</v>
      </c>
      <c r="AH70" s="97">
        <f t="shared" si="11"/>
        <v>0</v>
      </c>
      <c r="AI70" s="97">
        <f t="shared" si="12"/>
        <v>0</v>
      </c>
      <c r="AJ70" s="97">
        <f t="shared" si="13"/>
        <v>0</v>
      </c>
      <c r="AK70" s="97">
        <f t="shared" si="14"/>
        <v>0</v>
      </c>
      <c r="AL70" s="97">
        <f t="shared" si="15"/>
        <v>0</v>
      </c>
      <c r="AM70" s="90">
        <f t="shared" ref="AM70" si="714">IF($C69=$AM$3,$N70,0)</f>
        <v>0</v>
      </c>
      <c r="AN70" s="90">
        <f t="shared" ref="AN70" si="715">IF($C69=$AM$3,$K70,0)</f>
        <v>0</v>
      </c>
      <c r="AO70" s="90">
        <f t="shared" ref="AO70" si="716">IF($C69=$AO$3,$N70,0)</f>
        <v>0</v>
      </c>
      <c r="AP70" s="90">
        <f t="shared" ref="AP70" si="717">IF($C69=$AO$3,$K70,0)</f>
        <v>0</v>
      </c>
      <c r="AQ70" s="90">
        <f t="shared" ref="AQ70" si="718">IF($C69=$AQ$3,$N70,0)</f>
        <v>0</v>
      </c>
      <c r="AR70" s="90">
        <f t="shared" ref="AR70" si="719">IF($C69=$AQ$3,$K70,0)</f>
        <v>0</v>
      </c>
      <c r="AT70" s="176"/>
      <c r="AU70" s="176"/>
    </row>
    <row r="71" spans="1:47" ht="18.95" customHeight="1">
      <c r="A71" s="166">
        <v>33</v>
      </c>
      <c r="B71" s="165" t="e">
        <f>VLOOKUP(A71,様式5!$A$10:$B$309,2,FALSE)</f>
        <v>#N/A</v>
      </c>
      <c r="C71" s="167"/>
      <c r="D71" s="91" t="s">
        <v>97</v>
      </c>
      <c r="E71" s="92">
        <f>COUNTIF(様式5!$U$10:$U$309,D71&amp;B71&amp;"1")</f>
        <v>0</v>
      </c>
      <c r="F71" s="74" t="e">
        <f t="shared" ref="F71" si="720">VLOOKUP(C71,$AW$7:$AX$10,2,FALSE)</f>
        <v>#N/A</v>
      </c>
      <c r="G71" s="93" t="e">
        <f t="shared" si="242"/>
        <v>#N/A</v>
      </c>
      <c r="H71" s="94">
        <f>COUNTIF(様式5!$U$10:$U$309,D71&amp;B71&amp;"2")</f>
        <v>0</v>
      </c>
      <c r="I71" s="74" t="e">
        <f t="shared" ref="I71" si="721">VLOOKUP(C71,$AW$7:$AY$10,3,FALSE)</f>
        <v>#N/A</v>
      </c>
      <c r="J71" s="93" t="e">
        <f t="shared" si="244"/>
        <v>#N/A</v>
      </c>
      <c r="K71" s="94">
        <f>IF(COUNTIF(様式5!$W$10:$W$309,D71&amp;"400mR"&amp;B71)&gt;=1,1,0)+IF(COUNTIF(様式5!$X$10:$X$309,D71&amp;"1600mR"&amp;B71)&gt;=1,1,0)</f>
        <v>0</v>
      </c>
      <c r="L71" s="74" t="e">
        <f t="shared" ref="L71" si="722">VLOOKUP(C71,$AW$7:$AZ$10,4,FALSE)</f>
        <v>#N/A</v>
      </c>
      <c r="M71" s="93" t="e">
        <f t="shared" si="246"/>
        <v>#N/A</v>
      </c>
      <c r="N71" s="94">
        <f>COUNTIF(様式5!$Y$10:$Y$309,B71&amp;D71)</f>
        <v>0</v>
      </c>
      <c r="O71" s="74">
        <v>400</v>
      </c>
      <c r="P71" s="93">
        <f t="shared" si="247"/>
        <v>0</v>
      </c>
      <c r="Q71" s="95" t="e">
        <f t="shared" si="255"/>
        <v>#N/A</v>
      </c>
      <c r="R71" s="161" t="e">
        <f t="shared" ref="R71" si="723">SUM(Q71,Q72)</f>
        <v>#N/A</v>
      </c>
      <c r="T71" s="83">
        <f t="shared" si="20"/>
        <v>0</v>
      </c>
      <c r="U71" s="83">
        <f t="shared" si="27"/>
        <v>0</v>
      </c>
      <c r="V71" s="83">
        <f t="shared" si="28"/>
        <v>0</v>
      </c>
      <c r="W71" s="83">
        <f t="shared" ref="W71" si="724">IF($C71=$V$3,H71,0)</f>
        <v>0</v>
      </c>
      <c r="X71" s="83">
        <f t="shared" si="29"/>
        <v>0</v>
      </c>
      <c r="Y71" s="83">
        <f t="shared" si="30"/>
        <v>0</v>
      </c>
      <c r="Z71" s="96"/>
      <c r="AA71" s="96"/>
      <c r="AB71" s="96"/>
      <c r="AC71" s="96"/>
      <c r="AD71" s="96"/>
      <c r="AE71" s="96"/>
      <c r="AG71" s="90">
        <f t="shared" si="10"/>
        <v>0</v>
      </c>
      <c r="AH71" s="90">
        <f t="shared" si="11"/>
        <v>0</v>
      </c>
      <c r="AI71" s="90">
        <f t="shared" si="12"/>
        <v>0</v>
      </c>
      <c r="AJ71" s="90">
        <f t="shared" ref="AJ71" si="725">IF($C71=$AI$3,$K71,0)</f>
        <v>0</v>
      </c>
      <c r="AK71" s="90">
        <f t="shared" si="14"/>
        <v>0</v>
      </c>
      <c r="AL71" s="90">
        <f t="shared" si="15"/>
        <v>0</v>
      </c>
      <c r="AM71" s="97"/>
      <c r="AN71" s="97"/>
      <c r="AO71" s="97"/>
      <c r="AP71" s="97"/>
      <c r="AQ71" s="97"/>
      <c r="AR71" s="97"/>
      <c r="AT71" s="176" t="str">
        <f t="shared" ref="AT71" si="726">IF(SUM(E71:E72,H71:H72)=SUM(T71:AE72),"","×")</f>
        <v/>
      </c>
      <c r="AU71" s="176" t="str">
        <f t="shared" ref="AU71" si="727">IF(SUM(K71:K72,N71:N72)=SUM(AG71:AR72),"","×")</f>
        <v/>
      </c>
    </row>
    <row r="72" spans="1:47" ht="18.95" customHeight="1">
      <c r="A72" s="166"/>
      <c r="B72" s="165"/>
      <c r="C72" s="167"/>
      <c r="D72" s="98" t="s">
        <v>106</v>
      </c>
      <c r="E72" s="99">
        <f>COUNTIF(様式5!$U$10:$U$309,D72&amp;B71&amp;"1")</f>
        <v>0</v>
      </c>
      <c r="F72" s="76" t="e">
        <f t="shared" ref="F72" si="728">VLOOKUP(C71,$AW$7:$AX$10,2,FALSE)</f>
        <v>#N/A</v>
      </c>
      <c r="G72" s="100" t="e">
        <f t="shared" si="242"/>
        <v>#N/A</v>
      </c>
      <c r="H72" s="101">
        <f>COUNTIF(様式5!$U$10:$U$309,D72&amp;B71&amp;"2")</f>
        <v>0</v>
      </c>
      <c r="I72" s="102" t="e">
        <f t="shared" ref="I72" si="729">VLOOKUP(C71,$AW$7:$AY$10,3,FALSE)</f>
        <v>#N/A</v>
      </c>
      <c r="J72" s="100" t="e">
        <f t="shared" si="244"/>
        <v>#N/A</v>
      </c>
      <c r="K72" s="101">
        <f>IF(COUNTIF(様式5!$W$10:$W$309,D72&amp;"400mR"&amp;B71)&gt;=1,1,0)+IF(COUNTIF(様式5!$X$10:$X$309,D72&amp;"1600mR"&amp;B71)&gt;=1,1,0)</f>
        <v>0</v>
      </c>
      <c r="L72" s="76" t="e">
        <f t="shared" ref="L72" si="730">VLOOKUP(C71,$AW$7:$AZ$10,4,FALSE)</f>
        <v>#N/A</v>
      </c>
      <c r="M72" s="100" t="e">
        <f t="shared" si="246"/>
        <v>#N/A</v>
      </c>
      <c r="N72" s="103">
        <f>COUNTIF(様式5!$Y$10:$Y$309,B71&amp;D72)</f>
        <v>0</v>
      </c>
      <c r="O72" s="76">
        <v>400</v>
      </c>
      <c r="P72" s="100">
        <f t="shared" si="247"/>
        <v>0</v>
      </c>
      <c r="Q72" s="104" t="e">
        <f t="shared" si="255"/>
        <v>#N/A</v>
      </c>
      <c r="R72" s="163"/>
      <c r="T72" s="96">
        <f t="shared" si="20"/>
        <v>0</v>
      </c>
      <c r="U72" s="96">
        <f t="shared" si="27"/>
        <v>0</v>
      </c>
      <c r="V72" s="96">
        <f t="shared" si="28"/>
        <v>0</v>
      </c>
      <c r="W72" s="96"/>
      <c r="X72" s="96">
        <f t="shared" si="29"/>
        <v>0</v>
      </c>
      <c r="Y72" s="96">
        <f t="shared" si="30"/>
        <v>0</v>
      </c>
      <c r="Z72" s="83">
        <f t="shared" ref="Z72" si="731">IF($C71=$Z$3,E72,0)</f>
        <v>0</v>
      </c>
      <c r="AA72" s="83">
        <f t="shared" ref="AA72" si="732">IF($C71=$Z$3,H72,0)</f>
        <v>0</v>
      </c>
      <c r="AB72" s="83">
        <f t="shared" ref="AB72" si="733">IF($C71=$AB$3,E72,0)</f>
        <v>0</v>
      </c>
      <c r="AC72" s="83">
        <f t="shared" ref="AC72" si="734">IF($C71=$AB$3,H72,0)</f>
        <v>0</v>
      </c>
      <c r="AD72" s="83">
        <f t="shared" ref="AD72" si="735">IF($C71=$AD$3,E72,0)</f>
        <v>0</v>
      </c>
      <c r="AE72" s="83">
        <f t="shared" ref="AE72" si="736">IF($C71=$AD$3,H72,0)</f>
        <v>0</v>
      </c>
      <c r="AG72" s="97">
        <f t="shared" ref="AG72:AG126" si="737">IF($C72=$AG$3,$N72,0)</f>
        <v>0</v>
      </c>
      <c r="AH72" s="97">
        <f t="shared" ref="AH72:AH126" si="738">IF($C72=$AG$3,$K72,0)</f>
        <v>0</v>
      </c>
      <c r="AI72" s="97">
        <f t="shared" ref="AI72:AI126" si="739">IF($C72=$AI$3,$N72,0)</f>
        <v>0</v>
      </c>
      <c r="AJ72" s="97">
        <f t="shared" ref="AJ72:AJ126" si="740">IF($C72=$AK$3,$K72,0)</f>
        <v>0</v>
      </c>
      <c r="AK72" s="97">
        <f t="shared" ref="AK72:AK126" si="741">IF($C72=$AK$3,$N72,0)</f>
        <v>0</v>
      </c>
      <c r="AL72" s="97">
        <f t="shared" ref="AL72:AL126" si="742">IF($C72=$AK$3,$K72,0)</f>
        <v>0</v>
      </c>
      <c r="AM72" s="90">
        <f t="shared" ref="AM72" si="743">IF($C71=$AM$3,$N72,0)</f>
        <v>0</v>
      </c>
      <c r="AN72" s="90">
        <f t="shared" ref="AN72" si="744">IF($C71=$AM$3,$K72,0)</f>
        <v>0</v>
      </c>
      <c r="AO72" s="90">
        <f t="shared" ref="AO72" si="745">IF($C71=$AO$3,$N72,0)</f>
        <v>0</v>
      </c>
      <c r="AP72" s="90">
        <f t="shared" ref="AP72" si="746">IF($C71=$AO$3,$K72,0)</f>
        <v>0</v>
      </c>
      <c r="AQ72" s="90">
        <f t="shared" ref="AQ72" si="747">IF($C71=$AQ$3,$N72,0)</f>
        <v>0</v>
      </c>
      <c r="AR72" s="90">
        <f t="shared" ref="AR72" si="748">IF($C71=$AQ$3,$K72,0)</f>
        <v>0</v>
      </c>
      <c r="AT72" s="176"/>
      <c r="AU72" s="176"/>
    </row>
    <row r="73" spans="1:47" ht="18.95" customHeight="1">
      <c r="A73" s="166">
        <v>34</v>
      </c>
      <c r="B73" s="165" t="e">
        <f>VLOOKUP(A73,様式5!$A$10:$B$309,2,FALSE)</f>
        <v>#N/A</v>
      </c>
      <c r="C73" s="167"/>
      <c r="D73" s="91" t="s">
        <v>97</v>
      </c>
      <c r="E73" s="92">
        <f>COUNTIF(様式5!$U$10:$U$309,D73&amp;B73&amp;"1")</f>
        <v>0</v>
      </c>
      <c r="F73" s="74" t="e">
        <f t="shared" ref="F73" si="749">VLOOKUP(C73,$AW$7:$AX$10,2,FALSE)</f>
        <v>#N/A</v>
      </c>
      <c r="G73" s="93" t="e">
        <f t="shared" si="242"/>
        <v>#N/A</v>
      </c>
      <c r="H73" s="94">
        <f>COUNTIF(様式5!$U$10:$U$309,D73&amp;B73&amp;"2")</f>
        <v>0</v>
      </c>
      <c r="I73" s="74" t="e">
        <f t="shared" ref="I73" si="750">VLOOKUP(C73,$AW$7:$AY$10,3,FALSE)</f>
        <v>#N/A</v>
      </c>
      <c r="J73" s="93" t="e">
        <f t="shared" si="244"/>
        <v>#N/A</v>
      </c>
      <c r="K73" s="94">
        <f>IF(COUNTIF(様式5!$W$10:$W$309,D73&amp;"400mR"&amp;B73)&gt;=1,1,0)+IF(COUNTIF(様式5!$X$10:$X$309,D73&amp;"1600mR"&amp;B73)&gt;=1,1,0)</f>
        <v>0</v>
      </c>
      <c r="L73" s="74" t="e">
        <f t="shared" ref="L73" si="751">VLOOKUP(C73,$AW$7:$AZ$10,4,FALSE)</f>
        <v>#N/A</v>
      </c>
      <c r="M73" s="93" t="e">
        <f t="shared" si="246"/>
        <v>#N/A</v>
      </c>
      <c r="N73" s="94">
        <f>COUNTIF(様式5!$Y$10:$Y$309,B73&amp;D73)</f>
        <v>0</v>
      </c>
      <c r="O73" s="74">
        <v>400</v>
      </c>
      <c r="P73" s="93">
        <f t="shared" si="247"/>
        <v>0</v>
      </c>
      <c r="Q73" s="95" t="e">
        <f t="shared" si="255"/>
        <v>#N/A</v>
      </c>
      <c r="R73" s="161" t="e">
        <f t="shared" ref="R73" si="752">SUM(Q73,Q74)</f>
        <v>#N/A</v>
      </c>
      <c r="T73" s="83">
        <f t="shared" ref="T73:T126" si="753">IF($C73=$T$3,E73,0)</f>
        <v>0</v>
      </c>
      <c r="U73" s="83">
        <f t="shared" si="27"/>
        <v>0</v>
      </c>
      <c r="V73" s="83">
        <f t="shared" si="28"/>
        <v>0</v>
      </c>
      <c r="W73" s="83">
        <f t="shared" ref="W73" si="754">IF($C73=$V$3,H73,0)</f>
        <v>0</v>
      </c>
      <c r="X73" s="83">
        <f t="shared" si="29"/>
        <v>0</v>
      </c>
      <c r="Y73" s="83">
        <f t="shared" si="30"/>
        <v>0</v>
      </c>
      <c r="Z73" s="96"/>
      <c r="AA73" s="96"/>
      <c r="AB73" s="96"/>
      <c r="AC73" s="96"/>
      <c r="AD73" s="96"/>
      <c r="AE73" s="96"/>
      <c r="AG73" s="90">
        <f t="shared" si="737"/>
        <v>0</v>
      </c>
      <c r="AH73" s="90">
        <f t="shared" si="738"/>
        <v>0</v>
      </c>
      <c r="AI73" s="90">
        <f t="shared" si="739"/>
        <v>0</v>
      </c>
      <c r="AJ73" s="90">
        <f t="shared" ref="AJ73" si="755">IF($C73=$AI$3,$K73,0)</f>
        <v>0</v>
      </c>
      <c r="AK73" s="90">
        <f t="shared" si="741"/>
        <v>0</v>
      </c>
      <c r="AL73" s="90">
        <f t="shared" si="742"/>
        <v>0</v>
      </c>
      <c r="AM73" s="97"/>
      <c r="AN73" s="97"/>
      <c r="AO73" s="97"/>
      <c r="AP73" s="97"/>
      <c r="AQ73" s="97"/>
      <c r="AR73" s="97"/>
      <c r="AT73" s="176" t="str">
        <f t="shared" ref="AT73" si="756">IF(SUM(E73:E74,H73:H74)=SUM(T73:AE74),"","×")</f>
        <v/>
      </c>
      <c r="AU73" s="176" t="str">
        <f t="shared" ref="AU73" si="757">IF(SUM(K73:K74,N73:N74)=SUM(AG73:AR74),"","×")</f>
        <v/>
      </c>
    </row>
    <row r="74" spans="1:47" ht="18.95" customHeight="1">
      <c r="A74" s="166"/>
      <c r="B74" s="165"/>
      <c r="C74" s="167"/>
      <c r="D74" s="98" t="s">
        <v>106</v>
      </c>
      <c r="E74" s="99">
        <f>COUNTIF(様式5!$U$10:$U$309,D74&amp;B73&amp;"1")</f>
        <v>0</v>
      </c>
      <c r="F74" s="76" t="e">
        <f t="shared" ref="F74" si="758">VLOOKUP(C73,$AW$7:$AX$10,2,FALSE)</f>
        <v>#N/A</v>
      </c>
      <c r="G74" s="100" t="e">
        <f t="shared" si="242"/>
        <v>#N/A</v>
      </c>
      <c r="H74" s="101">
        <f>COUNTIF(様式5!$U$10:$U$309,D74&amp;B73&amp;"2")</f>
        <v>0</v>
      </c>
      <c r="I74" s="102" t="e">
        <f t="shared" ref="I74" si="759">VLOOKUP(C73,$AW$7:$AY$10,3,FALSE)</f>
        <v>#N/A</v>
      </c>
      <c r="J74" s="100" t="e">
        <f t="shared" si="244"/>
        <v>#N/A</v>
      </c>
      <c r="K74" s="101">
        <f>IF(COUNTIF(様式5!$W$10:$W$309,D74&amp;"400mR"&amp;B73)&gt;=1,1,0)+IF(COUNTIF(様式5!$X$10:$X$309,D74&amp;"1600mR"&amp;B73)&gt;=1,1,0)</f>
        <v>0</v>
      </c>
      <c r="L74" s="76" t="e">
        <f t="shared" ref="L74" si="760">VLOOKUP(C73,$AW$7:$AZ$10,4,FALSE)</f>
        <v>#N/A</v>
      </c>
      <c r="M74" s="100" t="e">
        <f t="shared" si="246"/>
        <v>#N/A</v>
      </c>
      <c r="N74" s="103">
        <f>COUNTIF(様式5!$Y$10:$Y$309,B73&amp;D74)</f>
        <v>0</v>
      </c>
      <c r="O74" s="76">
        <v>400</v>
      </c>
      <c r="P74" s="100">
        <f t="shared" si="247"/>
        <v>0</v>
      </c>
      <c r="Q74" s="104" t="e">
        <f t="shared" si="255"/>
        <v>#N/A</v>
      </c>
      <c r="R74" s="163"/>
      <c r="T74" s="96">
        <f t="shared" si="753"/>
        <v>0</v>
      </c>
      <c r="U74" s="96">
        <f t="shared" ref="U74:U126" si="761">IF($C74=$T$3,H74,0)</f>
        <v>0</v>
      </c>
      <c r="V74" s="96">
        <f t="shared" ref="V74:V126" si="762">IF($C74=$V$3,E74,0)</f>
        <v>0</v>
      </c>
      <c r="W74" s="96"/>
      <c r="X74" s="96">
        <f t="shared" ref="X74:X126" si="763">IF($C74=$X$3,E74,0)</f>
        <v>0</v>
      </c>
      <c r="Y74" s="96">
        <f t="shared" ref="Y74:Y126" si="764">IF($C74=$X$3,H74,0)</f>
        <v>0</v>
      </c>
      <c r="Z74" s="83">
        <f t="shared" ref="Z74" si="765">IF($C73=$Z$3,E74,0)</f>
        <v>0</v>
      </c>
      <c r="AA74" s="83">
        <f t="shared" ref="AA74" si="766">IF($C73=$Z$3,H74,0)</f>
        <v>0</v>
      </c>
      <c r="AB74" s="83">
        <f t="shared" ref="AB74" si="767">IF($C73=$AB$3,E74,0)</f>
        <v>0</v>
      </c>
      <c r="AC74" s="83">
        <f t="shared" ref="AC74" si="768">IF($C73=$AB$3,H74,0)</f>
        <v>0</v>
      </c>
      <c r="AD74" s="83">
        <f t="shared" ref="AD74" si="769">IF($C73=$AD$3,E74,0)</f>
        <v>0</v>
      </c>
      <c r="AE74" s="83">
        <f t="shared" ref="AE74" si="770">IF($C73=$AD$3,H74,0)</f>
        <v>0</v>
      </c>
      <c r="AG74" s="97">
        <f t="shared" si="737"/>
        <v>0</v>
      </c>
      <c r="AH74" s="97">
        <f t="shared" si="738"/>
        <v>0</v>
      </c>
      <c r="AI74" s="97">
        <f t="shared" si="739"/>
        <v>0</v>
      </c>
      <c r="AJ74" s="97">
        <f t="shared" si="740"/>
        <v>0</v>
      </c>
      <c r="AK74" s="97">
        <f t="shared" si="741"/>
        <v>0</v>
      </c>
      <c r="AL74" s="97">
        <f t="shared" si="742"/>
        <v>0</v>
      </c>
      <c r="AM74" s="90">
        <f t="shared" ref="AM74" si="771">IF($C73=$AM$3,$N74,0)</f>
        <v>0</v>
      </c>
      <c r="AN74" s="90">
        <f t="shared" ref="AN74" si="772">IF($C73=$AM$3,$K74,0)</f>
        <v>0</v>
      </c>
      <c r="AO74" s="90">
        <f t="shared" ref="AO74" si="773">IF($C73=$AO$3,$N74,0)</f>
        <v>0</v>
      </c>
      <c r="AP74" s="90">
        <f t="shared" ref="AP74" si="774">IF($C73=$AO$3,$K74,0)</f>
        <v>0</v>
      </c>
      <c r="AQ74" s="90">
        <f t="shared" ref="AQ74" si="775">IF($C73=$AQ$3,$N74,0)</f>
        <v>0</v>
      </c>
      <c r="AR74" s="90">
        <f t="shared" ref="AR74" si="776">IF($C73=$AQ$3,$K74,0)</f>
        <v>0</v>
      </c>
      <c r="AT74" s="176"/>
      <c r="AU74" s="176"/>
    </row>
    <row r="75" spans="1:47" ht="18.95" customHeight="1">
      <c r="A75" s="166">
        <v>35</v>
      </c>
      <c r="B75" s="165" t="e">
        <f>VLOOKUP(A75,様式5!$A$10:$B$309,2,FALSE)</f>
        <v>#N/A</v>
      </c>
      <c r="C75" s="167"/>
      <c r="D75" s="91" t="s">
        <v>97</v>
      </c>
      <c r="E75" s="92">
        <f>COUNTIF(様式5!$U$10:$U$309,D75&amp;B75&amp;"1")</f>
        <v>0</v>
      </c>
      <c r="F75" s="74" t="e">
        <f t="shared" ref="F75" si="777">VLOOKUP(C75,$AW$7:$AX$10,2,FALSE)</f>
        <v>#N/A</v>
      </c>
      <c r="G75" s="93" t="e">
        <f t="shared" si="242"/>
        <v>#N/A</v>
      </c>
      <c r="H75" s="94">
        <f>COUNTIF(様式5!$U$10:$U$309,D75&amp;B75&amp;"2")</f>
        <v>0</v>
      </c>
      <c r="I75" s="74" t="e">
        <f t="shared" ref="I75" si="778">VLOOKUP(C75,$AW$7:$AY$10,3,FALSE)</f>
        <v>#N/A</v>
      </c>
      <c r="J75" s="93" t="e">
        <f t="shared" si="244"/>
        <v>#N/A</v>
      </c>
      <c r="K75" s="94">
        <f>IF(COUNTIF(様式5!$W$10:$W$309,D75&amp;"400mR"&amp;B75)&gt;=1,1,0)+IF(COUNTIF(様式5!$X$10:$X$309,D75&amp;"1600mR"&amp;B75)&gt;=1,1,0)</f>
        <v>0</v>
      </c>
      <c r="L75" s="74" t="e">
        <f t="shared" ref="L75" si="779">VLOOKUP(C75,$AW$7:$AZ$10,4,FALSE)</f>
        <v>#N/A</v>
      </c>
      <c r="M75" s="93" t="e">
        <f t="shared" si="246"/>
        <v>#N/A</v>
      </c>
      <c r="N75" s="94">
        <f>COUNTIF(様式5!$Y$10:$Y$309,B75&amp;D75)</f>
        <v>0</v>
      </c>
      <c r="O75" s="74">
        <v>400</v>
      </c>
      <c r="P75" s="93">
        <f t="shared" si="247"/>
        <v>0</v>
      </c>
      <c r="Q75" s="95" t="e">
        <f t="shared" si="255"/>
        <v>#N/A</v>
      </c>
      <c r="R75" s="161" t="e">
        <f t="shared" ref="R75" si="780">SUM(Q75,Q76)</f>
        <v>#N/A</v>
      </c>
      <c r="T75" s="83">
        <f t="shared" si="753"/>
        <v>0</v>
      </c>
      <c r="U75" s="83">
        <f t="shared" si="761"/>
        <v>0</v>
      </c>
      <c r="V75" s="83">
        <f t="shared" si="762"/>
        <v>0</v>
      </c>
      <c r="W75" s="83">
        <f t="shared" ref="W75" si="781">IF($C75=$V$3,H75,0)</f>
        <v>0</v>
      </c>
      <c r="X75" s="83">
        <f t="shared" si="763"/>
        <v>0</v>
      </c>
      <c r="Y75" s="83">
        <f t="shared" si="764"/>
        <v>0</v>
      </c>
      <c r="Z75" s="96"/>
      <c r="AA75" s="96"/>
      <c r="AB75" s="96"/>
      <c r="AC75" s="96"/>
      <c r="AD75" s="96"/>
      <c r="AE75" s="96"/>
      <c r="AG75" s="90">
        <f t="shared" si="737"/>
        <v>0</v>
      </c>
      <c r="AH75" s="90">
        <f t="shared" si="738"/>
        <v>0</v>
      </c>
      <c r="AI75" s="90">
        <f t="shared" si="739"/>
        <v>0</v>
      </c>
      <c r="AJ75" s="90">
        <f t="shared" ref="AJ75" si="782">IF($C75=$AI$3,$K75,0)</f>
        <v>0</v>
      </c>
      <c r="AK75" s="90">
        <f t="shared" si="741"/>
        <v>0</v>
      </c>
      <c r="AL75" s="90">
        <f t="shared" si="742"/>
        <v>0</v>
      </c>
      <c r="AM75" s="97"/>
      <c r="AN75" s="97"/>
      <c r="AO75" s="97"/>
      <c r="AP75" s="97"/>
      <c r="AQ75" s="97"/>
      <c r="AR75" s="97"/>
      <c r="AT75" s="176" t="str">
        <f t="shared" ref="AT75" si="783">IF(SUM(E75:E76,H75:H76)=SUM(T75:AE76),"","×")</f>
        <v/>
      </c>
      <c r="AU75" s="176" t="str">
        <f t="shared" ref="AU75" si="784">IF(SUM(K75:K76,N75:N76)=SUM(AG75:AR76),"","×")</f>
        <v/>
      </c>
    </row>
    <row r="76" spans="1:47" ht="18.95" customHeight="1">
      <c r="A76" s="166"/>
      <c r="B76" s="165"/>
      <c r="C76" s="167"/>
      <c r="D76" s="98" t="s">
        <v>106</v>
      </c>
      <c r="E76" s="99">
        <f>COUNTIF(様式5!$U$10:$U$309,D76&amp;B75&amp;"1")</f>
        <v>0</v>
      </c>
      <c r="F76" s="76" t="e">
        <f t="shared" ref="F76" si="785">VLOOKUP(C75,$AW$7:$AX$10,2,FALSE)</f>
        <v>#N/A</v>
      </c>
      <c r="G76" s="100" t="e">
        <f t="shared" si="242"/>
        <v>#N/A</v>
      </c>
      <c r="H76" s="101">
        <f>COUNTIF(様式5!$U$10:$U$309,D76&amp;B75&amp;"2")</f>
        <v>0</v>
      </c>
      <c r="I76" s="102" t="e">
        <f t="shared" ref="I76" si="786">VLOOKUP(C75,$AW$7:$AY$10,3,FALSE)</f>
        <v>#N/A</v>
      </c>
      <c r="J76" s="100" t="e">
        <f t="shared" si="244"/>
        <v>#N/A</v>
      </c>
      <c r="K76" s="101">
        <f>IF(COUNTIF(様式5!$W$10:$W$309,D76&amp;"400mR"&amp;B75)&gt;=1,1,0)+IF(COUNTIF(様式5!$X$10:$X$309,D76&amp;"1600mR"&amp;B75)&gt;=1,1,0)</f>
        <v>0</v>
      </c>
      <c r="L76" s="76" t="e">
        <f t="shared" ref="L76" si="787">VLOOKUP(C75,$AW$7:$AZ$10,4,FALSE)</f>
        <v>#N/A</v>
      </c>
      <c r="M76" s="100" t="e">
        <f t="shared" si="246"/>
        <v>#N/A</v>
      </c>
      <c r="N76" s="103">
        <f>COUNTIF(様式5!$Y$10:$Y$309,B75&amp;D76)</f>
        <v>0</v>
      </c>
      <c r="O76" s="76">
        <v>400</v>
      </c>
      <c r="P76" s="100">
        <f t="shared" si="247"/>
        <v>0</v>
      </c>
      <c r="Q76" s="104" t="e">
        <f t="shared" si="255"/>
        <v>#N/A</v>
      </c>
      <c r="R76" s="163"/>
      <c r="T76" s="96">
        <f t="shared" si="753"/>
        <v>0</v>
      </c>
      <c r="U76" s="96">
        <f t="shared" si="761"/>
        <v>0</v>
      </c>
      <c r="V76" s="96">
        <f t="shared" si="762"/>
        <v>0</v>
      </c>
      <c r="W76" s="96"/>
      <c r="X76" s="96">
        <f t="shared" si="763"/>
        <v>0</v>
      </c>
      <c r="Y76" s="96">
        <f t="shared" si="764"/>
        <v>0</v>
      </c>
      <c r="Z76" s="83">
        <f t="shared" ref="Z76" si="788">IF($C75=$Z$3,E76,0)</f>
        <v>0</v>
      </c>
      <c r="AA76" s="83">
        <f t="shared" ref="AA76" si="789">IF($C75=$Z$3,H76,0)</f>
        <v>0</v>
      </c>
      <c r="AB76" s="83">
        <f t="shared" ref="AB76" si="790">IF($C75=$AB$3,E76,0)</f>
        <v>0</v>
      </c>
      <c r="AC76" s="83">
        <f t="shared" ref="AC76" si="791">IF($C75=$AB$3,H76,0)</f>
        <v>0</v>
      </c>
      <c r="AD76" s="83">
        <f t="shared" ref="AD76" si="792">IF($C75=$AD$3,E76,0)</f>
        <v>0</v>
      </c>
      <c r="AE76" s="83">
        <f t="shared" ref="AE76" si="793">IF($C75=$AD$3,H76,0)</f>
        <v>0</v>
      </c>
      <c r="AG76" s="97">
        <f t="shared" si="737"/>
        <v>0</v>
      </c>
      <c r="AH76" s="97">
        <f t="shared" si="738"/>
        <v>0</v>
      </c>
      <c r="AI76" s="97">
        <f t="shared" si="739"/>
        <v>0</v>
      </c>
      <c r="AJ76" s="97">
        <f t="shared" si="740"/>
        <v>0</v>
      </c>
      <c r="AK76" s="97">
        <f t="shared" si="741"/>
        <v>0</v>
      </c>
      <c r="AL76" s="97">
        <f t="shared" si="742"/>
        <v>0</v>
      </c>
      <c r="AM76" s="90">
        <f t="shared" ref="AM76" si="794">IF($C75=$AM$3,$N76,0)</f>
        <v>0</v>
      </c>
      <c r="AN76" s="90">
        <f t="shared" ref="AN76" si="795">IF($C75=$AM$3,$K76,0)</f>
        <v>0</v>
      </c>
      <c r="AO76" s="90">
        <f t="shared" ref="AO76" si="796">IF($C75=$AO$3,$N76,0)</f>
        <v>0</v>
      </c>
      <c r="AP76" s="90">
        <f t="shared" ref="AP76" si="797">IF($C75=$AO$3,$K76,0)</f>
        <v>0</v>
      </c>
      <c r="AQ76" s="90">
        <f t="shared" ref="AQ76" si="798">IF($C75=$AQ$3,$N76,0)</f>
        <v>0</v>
      </c>
      <c r="AR76" s="90">
        <f t="shared" ref="AR76" si="799">IF($C75=$AQ$3,$K76,0)</f>
        <v>0</v>
      </c>
      <c r="AT76" s="176"/>
      <c r="AU76" s="176"/>
    </row>
    <row r="77" spans="1:47" ht="18.95" customHeight="1">
      <c r="A77" s="166">
        <v>36</v>
      </c>
      <c r="B77" s="165" t="e">
        <f>VLOOKUP(A77,様式5!$A$10:$B$309,2,FALSE)</f>
        <v>#N/A</v>
      </c>
      <c r="C77" s="167"/>
      <c r="D77" s="91" t="s">
        <v>97</v>
      </c>
      <c r="E77" s="92">
        <f>COUNTIF(様式5!$U$10:$U$309,D77&amp;B77&amp;"1")</f>
        <v>0</v>
      </c>
      <c r="F77" s="74" t="e">
        <f t="shared" ref="F77" si="800">VLOOKUP(C77,$AW$7:$AX$10,2,FALSE)</f>
        <v>#N/A</v>
      </c>
      <c r="G77" s="93" t="e">
        <f t="shared" si="242"/>
        <v>#N/A</v>
      </c>
      <c r="H77" s="94">
        <f>COUNTIF(様式5!$U$10:$U$309,D77&amp;B77&amp;"2")</f>
        <v>0</v>
      </c>
      <c r="I77" s="74" t="e">
        <f t="shared" ref="I77" si="801">VLOOKUP(C77,$AW$7:$AY$10,3,FALSE)</f>
        <v>#N/A</v>
      </c>
      <c r="J77" s="93" t="e">
        <f t="shared" si="244"/>
        <v>#N/A</v>
      </c>
      <c r="K77" s="94">
        <f>IF(COUNTIF(様式5!$W$10:$W$309,D77&amp;"400mR"&amp;B77)&gt;=1,1,0)+IF(COUNTIF(様式5!$X$10:$X$309,D77&amp;"1600mR"&amp;B77)&gt;=1,1,0)</f>
        <v>0</v>
      </c>
      <c r="L77" s="74" t="e">
        <f t="shared" ref="L77" si="802">VLOOKUP(C77,$AW$7:$AZ$10,4,FALSE)</f>
        <v>#N/A</v>
      </c>
      <c r="M77" s="93" t="e">
        <f t="shared" si="246"/>
        <v>#N/A</v>
      </c>
      <c r="N77" s="94">
        <f>COUNTIF(様式5!$Y$10:$Y$309,B77&amp;D77)</f>
        <v>0</v>
      </c>
      <c r="O77" s="74">
        <v>400</v>
      </c>
      <c r="P77" s="93">
        <f t="shared" si="247"/>
        <v>0</v>
      </c>
      <c r="Q77" s="95" t="e">
        <f t="shared" si="255"/>
        <v>#N/A</v>
      </c>
      <c r="R77" s="161" t="e">
        <f t="shared" ref="R77" si="803">SUM(Q77,Q78)</f>
        <v>#N/A</v>
      </c>
      <c r="T77" s="83">
        <f t="shared" si="753"/>
        <v>0</v>
      </c>
      <c r="U77" s="83">
        <f t="shared" si="761"/>
        <v>0</v>
      </c>
      <c r="V77" s="83">
        <f t="shared" si="762"/>
        <v>0</v>
      </c>
      <c r="W77" s="83">
        <f t="shared" ref="W77" si="804">IF($C77=$V$3,H77,0)</f>
        <v>0</v>
      </c>
      <c r="X77" s="83">
        <f t="shared" si="763"/>
        <v>0</v>
      </c>
      <c r="Y77" s="83">
        <f t="shared" si="764"/>
        <v>0</v>
      </c>
      <c r="Z77" s="96"/>
      <c r="AA77" s="96"/>
      <c r="AB77" s="96"/>
      <c r="AC77" s="96"/>
      <c r="AD77" s="96"/>
      <c r="AE77" s="96"/>
      <c r="AG77" s="90">
        <f t="shared" si="737"/>
        <v>0</v>
      </c>
      <c r="AH77" s="90">
        <f t="shared" si="738"/>
        <v>0</v>
      </c>
      <c r="AI77" s="90">
        <f t="shared" si="739"/>
        <v>0</v>
      </c>
      <c r="AJ77" s="90">
        <f t="shared" ref="AJ77" si="805">IF($C77=$AI$3,$K77,0)</f>
        <v>0</v>
      </c>
      <c r="AK77" s="90">
        <f t="shared" si="741"/>
        <v>0</v>
      </c>
      <c r="AL77" s="90">
        <f t="shared" si="742"/>
        <v>0</v>
      </c>
      <c r="AM77" s="97"/>
      <c r="AN77" s="97"/>
      <c r="AO77" s="97"/>
      <c r="AP77" s="97"/>
      <c r="AQ77" s="97"/>
      <c r="AR77" s="97"/>
      <c r="AT77" s="176" t="str">
        <f t="shared" ref="AT77" si="806">IF(SUM(E77:E78,H77:H78)=SUM(T77:AE78),"","×")</f>
        <v/>
      </c>
      <c r="AU77" s="176" t="str">
        <f t="shared" ref="AU77" si="807">IF(SUM(K77:K78,N77:N78)=SUM(AG77:AR78),"","×")</f>
        <v/>
      </c>
    </row>
    <row r="78" spans="1:47" ht="18.95" customHeight="1">
      <c r="A78" s="166"/>
      <c r="B78" s="165"/>
      <c r="C78" s="167"/>
      <c r="D78" s="98" t="s">
        <v>106</v>
      </c>
      <c r="E78" s="99">
        <f>COUNTIF(様式5!$U$10:$U$309,D78&amp;B77&amp;"1")</f>
        <v>0</v>
      </c>
      <c r="F78" s="76" t="e">
        <f t="shared" ref="F78" si="808">VLOOKUP(C77,$AW$7:$AX$10,2,FALSE)</f>
        <v>#N/A</v>
      </c>
      <c r="G78" s="100" t="e">
        <f t="shared" si="242"/>
        <v>#N/A</v>
      </c>
      <c r="H78" s="101">
        <f>COUNTIF(様式5!$U$10:$U$309,D78&amp;B77&amp;"2")</f>
        <v>0</v>
      </c>
      <c r="I78" s="102" t="e">
        <f t="shared" ref="I78" si="809">VLOOKUP(C77,$AW$7:$AY$10,3,FALSE)</f>
        <v>#N/A</v>
      </c>
      <c r="J78" s="100" t="e">
        <f t="shared" si="244"/>
        <v>#N/A</v>
      </c>
      <c r="K78" s="101">
        <f>IF(COUNTIF(様式5!$W$10:$W$309,D78&amp;"400mR"&amp;B77)&gt;=1,1,0)+IF(COUNTIF(様式5!$X$10:$X$309,D78&amp;"1600mR"&amp;B77)&gt;=1,1,0)</f>
        <v>0</v>
      </c>
      <c r="L78" s="76" t="e">
        <f t="shared" ref="L78" si="810">VLOOKUP(C77,$AW$7:$AZ$10,4,FALSE)</f>
        <v>#N/A</v>
      </c>
      <c r="M78" s="100" t="e">
        <f t="shared" si="246"/>
        <v>#N/A</v>
      </c>
      <c r="N78" s="103">
        <f>COUNTIF(様式5!$Y$10:$Y$309,B77&amp;D78)</f>
        <v>0</v>
      </c>
      <c r="O78" s="76">
        <v>400</v>
      </c>
      <c r="P78" s="100">
        <f t="shared" si="247"/>
        <v>0</v>
      </c>
      <c r="Q78" s="104" t="e">
        <f t="shared" si="255"/>
        <v>#N/A</v>
      </c>
      <c r="R78" s="163"/>
      <c r="T78" s="96">
        <f t="shared" si="753"/>
        <v>0</v>
      </c>
      <c r="U78" s="96">
        <f t="shared" si="761"/>
        <v>0</v>
      </c>
      <c r="V78" s="96">
        <f t="shared" si="762"/>
        <v>0</v>
      </c>
      <c r="W78" s="96"/>
      <c r="X78" s="96">
        <f t="shared" si="763"/>
        <v>0</v>
      </c>
      <c r="Y78" s="96">
        <f t="shared" si="764"/>
        <v>0</v>
      </c>
      <c r="Z78" s="83">
        <f t="shared" ref="Z78" si="811">IF($C77=$Z$3,E78,0)</f>
        <v>0</v>
      </c>
      <c r="AA78" s="83">
        <f t="shared" ref="AA78" si="812">IF($C77=$Z$3,H78,0)</f>
        <v>0</v>
      </c>
      <c r="AB78" s="83">
        <f t="shared" ref="AB78" si="813">IF($C77=$AB$3,E78,0)</f>
        <v>0</v>
      </c>
      <c r="AC78" s="83">
        <f t="shared" ref="AC78" si="814">IF($C77=$AB$3,H78,0)</f>
        <v>0</v>
      </c>
      <c r="AD78" s="83">
        <f t="shared" ref="AD78" si="815">IF($C77=$AD$3,E78,0)</f>
        <v>0</v>
      </c>
      <c r="AE78" s="83">
        <f t="shared" ref="AE78" si="816">IF($C77=$AD$3,H78,0)</f>
        <v>0</v>
      </c>
      <c r="AG78" s="97">
        <f t="shared" si="737"/>
        <v>0</v>
      </c>
      <c r="AH78" s="97">
        <f t="shared" si="738"/>
        <v>0</v>
      </c>
      <c r="AI78" s="97">
        <f t="shared" si="739"/>
        <v>0</v>
      </c>
      <c r="AJ78" s="97">
        <f t="shared" si="740"/>
        <v>0</v>
      </c>
      <c r="AK78" s="97">
        <f t="shared" si="741"/>
        <v>0</v>
      </c>
      <c r="AL78" s="97">
        <f t="shared" si="742"/>
        <v>0</v>
      </c>
      <c r="AM78" s="90">
        <f t="shared" ref="AM78" si="817">IF($C77=$AM$3,$N78,0)</f>
        <v>0</v>
      </c>
      <c r="AN78" s="90">
        <f t="shared" ref="AN78" si="818">IF($C77=$AM$3,$K78,0)</f>
        <v>0</v>
      </c>
      <c r="AO78" s="90">
        <f t="shared" ref="AO78" si="819">IF($C77=$AO$3,$N78,0)</f>
        <v>0</v>
      </c>
      <c r="AP78" s="90">
        <f t="shared" ref="AP78" si="820">IF($C77=$AO$3,$K78,0)</f>
        <v>0</v>
      </c>
      <c r="AQ78" s="90">
        <f t="shared" ref="AQ78" si="821">IF($C77=$AQ$3,$N78,0)</f>
        <v>0</v>
      </c>
      <c r="AR78" s="90">
        <f t="shared" ref="AR78" si="822">IF($C77=$AQ$3,$K78,0)</f>
        <v>0</v>
      </c>
      <c r="AT78" s="176"/>
      <c r="AU78" s="176"/>
    </row>
    <row r="79" spans="1:47" ht="18.95" customHeight="1">
      <c r="A79" s="166">
        <v>37</v>
      </c>
      <c r="B79" s="165" t="e">
        <f>VLOOKUP(A79,様式5!$A$10:$B$309,2,FALSE)</f>
        <v>#N/A</v>
      </c>
      <c r="C79" s="167"/>
      <c r="D79" s="91" t="s">
        <v>97</v>
      </c>
      <c r="E79" s="92">
        <f>COUNTIF(様式5!$U$10:$U$309,D79&amp;B79&amp;"1")</f>
        <v>0</v>
      </c>
      <c r="F79" s="74" t="e">
        <f t="shared" ref="F79" si="823">VLOOKUP(C79,$AW$7:$AX$10,2,FALSE)</f>
        <v>#N/A</v>
      </c>
      <c r="G79" s="93" t="e">
        <f t="shared" si="242"/>
        <v>#N/A</v>
      </c>
      <c r="H79" s="94">
        <f>COUNTIF(様式5!$U$10:$U$309,D79&amp;B79&amp;"2")</f>
        <v>0</v>
      </c>
      <c r="I79" s="74" t="e">
        <f t="shared" ref="I79" si="824">VLOOKUP(C79,$AW$7:$AY$10,3,FALSE)</f>
        <v>#N/A</v>
      </c>
      <c r="J79" s="93" t="e">
        <f t="shared" si="244"/>
        <v>#N/A</v>
      </c>
      <c r="K79" s="94">
        <f>IF(COUNTIF(様式5!$W$10:$W$309,D79&amp;"400mR"&amp;B79)&gt;=1,1,0)+IF(COUNTIF(様式5!$X$10:$X$309,D79&amp;"1600mR"&amp;B79)&gt;=1,1,0)</f>
        <v>0</v>
      </c>
      <c r="L79" s="74" t="e">
        <f t="shared" ref="L79" si="825">VLOOKUP(C79,$AW$7:$AZ$10,4,FALSE)</f>
        <v>#N/A</v>
      </c>
      <c r="M79" s="93" t="e">
        <f t="shared" si="246"/>
        <v>#N/A</v>
      </c>
      <c r="N79" s="94">
        <f>COUNTIF(様式5!$Y$10:$Y$309,B79&amp;D79)</f>
        <v>0</v>
      </c>
      <c r="O79" s="74">
        <v>400</v>
      </c>
      <c r="P79" s="93">
        <f t="shared" si="247"/>
        <v>0</v>
      </c>
      <c r="Q79" s="95" t="e">
        <f t="shared" si="255"/>
        <v>#N/A</v>
      </c>
      <c r="R79" s="161" t="e">
        <f t="shared" ref="R79" si="826">SUM(Q79,Q80)</f>
        <v>#N/A</v>
      </c>
      <c r="T79" s="83">
        <f t="shared" si="753"/>
        <v>0</v>
      </c>
      <c r="U79" s="83">
        <f t="shared" si="761"/>
        <v>0</v>
      </c>
      <c r="V79" s="83">
        <f t="shared" si="762"/>
        <v>0</v>
      </c>
      <c r="W79" s="83">
        <f t="shared" ref="W79" si="827">IF($C79=$V$3,H79,0)</f>
        <v>0</v>
      </c>
      <c r="X79" s="83">
        <f t="shared" si="763"/>
        <v>0</v>
      </c>
      <c r="Y79" s="83">
        <f t="shared" si="764"/>
        <v>0</v>
      </c>
      <c r="Z79" s="96"/>
      <c r="AA79" s="96"/>
      <c r="AB79" s="96"/>
      <c r="AC79" s="96"/>
      <c r="AD79" s="96"/>
      <c r="AE79" s="96"/>
      <c r="AG79" s="90">
        <f t="shared" si="737"/>
        <v>0</v>
      </c>
      <c r="AH79" s="90">
        <f t="shared" si="738"/>
        <v>0</v>
      </c>
      <c r="AI79" s="90">
        <f t="shared" si="739"/>
        <v>0</v>
      </c>
      <c r="AJ79" s="90">
        <f t="shared" ref="AJ79" si="828">IF($C79=$AI$3,$K79,0)</f>
        <v>0</v>
      </c>
      <c r="AK79" s="90">
        <f t="shared" si="741"/>
        <v>0</v>
      </c>
      <c r="AL79" s="90">
        <f t="shared" si="742"/>
        <v>0</v>
      </c>
      <c r="AM79" s="97"/>
      <c r="AN79" s="97"/>
      <c r="AO79" s="97"/>
      <c r="AP79" s="97"/>
      <c r="AQ79" s="97"/>
      <c r="AR79" s="97"/>
      <c r="AT79" s="176" t="str">
        <f t="shared" ref="AT79" si="829">IF(SUM(E79:E80,H79:H80)=SUM(T79:AE80),"","×")</f>
        <v/>
      </c>
      <c r="AU79" s="176" t="str">
        <f t="shared" ref="AU79" si="830">IF(SUM(K79:K80,N79:N80)=SUM(AG79:AR80),"","×")</f>
        <v/>
      </c>
    </row>
    <row r="80" spans="1:47" ht="18.95" customHeight="1">
      <c r="A80" s="166"/>
      <c r="B80" s="165"/>
      <c r="C80" s="167"/>
      <c r="D80" s="98" t="s">
        <v>106</v>
      </c>
      <c r="E80" s="99">
        <f>COUNTIF(様式5!$U$10:$U$309,D80&amp;B79&amp;"1")</f>
        <v>0</v>
      </c>
      <c r="F80" s="76" t="e">
        <f t="shared" ref="F80" si="831">VLOOKUP(C79,$AW$7:$AX$10,2,FALSE)</f>
        <v>#N/A</v>
      </c>
      <c r="G80" s="100" t="e">
        <f t="shared" si="242"/>
        <v>#N/A</v>
      </c>
      <c r="H80" s="101">
        <f>COUNTIF(様式5!$U$10:$U$309,D80&amp;B79&amp;"2")</f>
        <v>0</v>
      </c>
      <c r="I80" s="102" t="e">
        <f t="shared" ref="I80" si="832">VLOOKUP(C79,$AW$7:$AY$10,3,FALSE)</f>
        <v>#N/A</v>
      </c>
      <c r="J80" s="100" t="e">
        <f t="shared" si="244"/>
        <v>#N/A</v>
      </c>
      <c r="K80" s="101">
        <f>IF(COUNTIF(様式5!$W$10:$W$309,D80&amp;"400mR"&amp;B79)&gt;=1,1,0)+IF(COUNTIF(様式5!$X$10:$X$309,D80&amp;"1600mR"&amp;B79)&gt;=1,1,0)</f>
        <v>0</v>
      </c>
      <c r="L80" s="76" t="e">
        <f t="shared" ref="L80" si="833">VLOOKUP(C79,$AW$7:$AZ$10,4,FALSE)</f>
        <v>#N/A</v>
      </c>
      <c r="M80" s="100" t="e">
        <f t="shared" si="246"/>
        <v>#N/A</v>
      </c>
      <c r="N80" s="103">
        <f>COUNTIF(様式5!$Y$10:$Y$309,B79&amp;D80)</f>
        <v>0</v>
      </c>
      <c r="O80" s="76">
        <v>400</v>
      </c>
      <c r="P80" s="100">
        <f t="shared" si="247"/>
        <v>0</v>
      </c>
      <c r="Q80" s="104" t="e">
        <f t="shared" si="255"/>
        <v>#N/A</v>
      </c>
      <c r="R80" s="163"/>
      <c r="T80" s="96">
        <f t="shared" si="753"/>
        <v>0</v>
      </c>
      <c r="U80" s="96">
        <f t="shared" si="761"/>
        <v>0</v>
      </c>
      <c r="V80" s="96">
        <f t="shared" si="762"/>
        <v>0</v>
      </c>
      <c r="W80" s="96"/>
      <c r="X80" s="96">
        <f t="shared" si="763"/>
        <v>0</v>
      </c>
      <c r="Y80" s="96">
        <f t="shared" si="764"/>
        <v>0</v>
      </c>
      <c r="Z80" s="83">
        <f t="shared" ref="Z80" si="834">IF($C79=$Z$3,E80,0)</f>
        <v>0</v>
      </c>
      <c r="AA80" s="83">
        <f t="shared" ref="AA80" si="835">IF($C79=$Z$3,H80,0)</f>
        <v>0</v>
      </c>
      <c r="AB80" s="83">
        <f t="shared" ref="AB80" si="836">IF($C79=$AB$3,E80,0)</f>
        <v>0</v>
      </c>
      <c r="AC80" s="83">
        <f t="shared" ref="AC80" si="837">IF($C79=$AB$3,H80,0)</f>
        <v>0</v>
      </c>
      <c r="AD80" s="83">
        <f t="shared" ref="AD80" si="838">IF($C79=$AD$3,E80,0)</f>
        <v>0</v>
      </c>
      <c r="AE80" s="83">
        <f t="shared" ref="AE80" si="839">IF($C79=$AD$3,H80,0)</f>
        <v>0</v>
      </c>
      <c r="AG80" s="97">
        <f t="shared" si="737"/>
        <v>0</v>
      </c>
      <c r="AH80" s="97">
        <f t="shared" si="738"/>
        <v>0</v>
      </c>
      <c r="AI80" s="97">
        <f t="shared" si="739"/>
        <v>0</v>
      </c>
      <c r="AJ80" s="97">
        <f t="shared" si="740"/>
        <v>0</v>
      </c>
      <c r="AK80" s="97">
        <f t="shared" si="741"/>
        <v>0</v>
      </c>
      <c r="AL80" s="97">
        <f t="shared" si="742"/>
        <v>0</v>
      </c>
      <c r="AM80" s="90">
        <f t="shared" ref="AM80" si="840">IF($C79=$AM$3,$N80,0)</f>
        <v>0</v>
      </c>
      <c r="AN80" s="90">
        <f t="shared" ref="AN80" si="841">IF($C79=$AM$3,$K80,0)</f>
        <v>0</v>
      </c>
      <c r="AO80" s="90">
        <f t="shared" ref="AO80" si="842">IF($C79=$AO$3,$N80,0)</f>
        <v>0</v>
      </c>
      <c r="AP80" s="90">
        <f t="shared" ref="AP80" si="843">IF($C79=$AO$3,$K80,0)</f>
        <v>0</v>
      </c>
      <c r="AQ80" s="90">
        <f t="shared" ref="AQ80" si="844">IF($C79=$AQ$3,$N80,0)</f>
        <v>0</v>
      </c>
      <c r="AR80" s="90">
        <f t="shared" ref="AR80" si="845">IF($C79=$AQ$3,$K80,0)</f>
        <v>0</v>
      </c>
      <c r="AT80" s="176"/>
      <c r="AU80" s="176"/>
    </row>
    <row r="81" spans="1:47" ht="18.95" customHeight="1">
      <c r="A81" s="166">
        <v>38</v>
      </c>
      <c r="B81" s="165" t="e">
        <f>VLOOKUP(A81,様式5!$A$10:$B$309,2,FALSE)</f>
        <v>#N/A</v>
      </c>
      <c r="C81" s="167"/>
      <c r="D81" s="91" t="s">
        <v>97</v>
      </c>
      <c r="E81" s="92">
        <f>COUNTIF(様式5!$U$10:$U$309,D81&amp;B81&amp;"1")</f>
        <v>0</v>
      </c>
      <c r="F81" s="74" t="e">
        <f t="shared" ref="F81" si="846">VLOOKUP(C81,$AW$7:$AX$10,2,FALSE)</f>
        <v>#N/A</v>
      </c>
      <c r="G81" s="93" t="e">
        <f t="shared" si="242"/>
        <v>#N/A</v>
      </c>
      <c r="H81" s="94">
        <f>COUNTIF(様式5!$U$10:$U$309,D81&amp;B81&amp;"2")</f>
        <v>0</v>
      </c>
      <c r="I81" s="74" t="e">
        <f t="shared" ref="I81" si="847">VLOOKUP(C81,$AW$7:$AY$10,3,FALSE)</f>
        <v>#N/A</v>
      </c>
      <c r="J81" s="93" t="e">
        <f t="shared" si="244"/>
        <v>#N/A</v>
      </c>
      <c r="K81" s="94">
        <f>IF(COUNTIF(様式5!$W$10:$W$309,D81&amp;"400mR"&amp;B81)&gt;=1,1,0)+IF(COUNTIF(様式5!$X$10:$X$309,D81&amp;"1600mR"&amp;B81)&gt;=1,1,0)</f>
        <v>0</v>
      </c>
      <c r="L81" s="74" t="e">
        <f t="shared" ref="L81" si="848">VLOOKUP(C81,$AW$7:$AZ$10,4,FALSE)</f>
        <v>#N/A</v>
      </c>
      <c r="M81" s="93" t="e">
        <f t="shared" si="246"/>
        <v>#N/A</v>
      </c>
      <c r="N81" s="94">
        <f>COUNTIF(様式5!$Y$10:$Y$309,B81&amp;D81)</f>
        <v>0</v>
      </c>
      <c r="O81" s="74">
        <v>400</v>
      </c>
      <c r="P81" s="93">
        <f t="shared" si="247"/>
        <v>0</v>
      </c>
      <c r="Q81" s="95" t="e">
        <f t="shared" si="255"/>
        <v>#N/A</v>
      </c>
      <c r="R81" s="161" t="e">
        <f t="shared" ref="R81" si="849">SUM(Q81,Q82)</f>
        <v>#N/A</v>
      </c>
      <c r="T81" s="83">
        <f t="shared" si="753"/>
        <v>0</v>
      </c>
      <c r="U81" s="83">
        <f t="shared" si="761"/>
        <v>0</v>
      </c>
      <c r="V81" s="83">
        <f t="shared" si="762"/>
        <v>0</v>
      </c>
      <c r="W81" s="83">
        <f t="shared" ref="W81" si="850">IF($C81=$V$3,H81,0)</f>
        <v>0</v>
      </c>
      <c r="X81" s="83">
        <f t="shared" si="763"/>
        <v>0</v>
      </c>
      <c r="Y81" s="83">
        <f t="shared" si="764"/>
        <v>0</v>
      </c>
      <c r="Z81" s="96"/>
      <c r="AA81" s="96"/>
      <c r="AB81" s="96"/>
      <c r="AC81" s="96"/>
      <c r="AD81" s="96"/>
      <c r="AE81" s="96"/>
      <c r="AG81" s="90">
        <f t="shared" si="737"/>
        <v>0</v>
      </c>
      <c r="AH81" s="90">
        <f t="shared" si="738"/>
        <v>0</v>
      </c>
      <c r="AI81" s="90">
        <f t="shared" si="739"/>
        <v>0</v>
      </c>
      <c r="AJ81" s="90">
        <f t="shared" ref="AJ81" si="851">IF($C81=$AI$3,$K81,0)</f>
        <v>0</v>
      </c>
      <c r="AK81" s="90">
        <f t="shared" si="741"/>
        <v>0</v>
      </c>
      <c r="AL81" s="90">
        <f t="shared" si="742"/>
        <v>0</v>
      </c>
      <c r="AM81" s="97"/>
      <c r="AN81" s="97"/>
      <c r="AO81" s="97"/>
      <c r="AP81" s="97"/>
      <c r="AQ81" s="97"/>
      <c r="AR81" s="97"/>
      <c r="AT81" s="176" t="str">
        <f t="shared" ref="AT81" si="852">IF(SUM(E81:E82,H81:H82)=SUM(T81:AE82),"","×")</f>
        <v/>
      </c>
      <c r="AU81" s="176" t="str">
        <f t="shared" ref="AU81" si="853">IF(SUM(K81:K82,N81:N82)=SUM(AG81:AR82),"","×")</f>
        <v/>
      </c>
    </row>
    <row r="82" spans="1:47" ht="18.95" customHeight="1">
      <c r="A82" s="166"/>
      <c r="B82" s="165"/>
      <c r="C82" s="167"/>
      <c r="D82" s="98" t="s">
        <v>106</v>
      </c>
      <c r="E82" s="99">
        <f>COUNTIF(様式5!$U$10:$U$309,D82&amp;B81&amp;"1")</f>
        <v>0</v>
      </c>
      <c r="F82" s="76" t="e">
        <f t="shared" ref="F82" si="854">VLOOKUP(C81,$AW$7:$AX$10,2,FALSE)</f>
        <v>#N/A</v>
      </c>
      <c r="G82" s="100" t="e">
        <f t="shared" si="242"/>
        <v>#N/A</v>
      </c>
      <c r="H82" s="101">
        <f>COUNTIF(様式5!$U$10:$U$309,D82&amp;B81&amp;"2")</f>
        <v>0</v>
      </c>
      <c r="I82" s="102" t="e">
        <f t="shared" ref="I82" si="855">VLOOKUP(C81,$AW$7:$AY$10,3,FALSE)</f>
        <v>#N/A</v>
      </c>
      <c r="J82" s="100" t="e">
        <f t="shared" si="244"/>
        <v>#N/A</v>
      </c>
      <c r="K82" s="101">
        <f>IF(COUNTIF(様式5!$W$10:$W$309,D82&amp;"400mR"&amp;B81)&gt;=1,1,0)+IF(COUNTIF(様式5!$X$10:$X$309,D82&amp;"1600mR"&amp;B81)&gt;=1,1,0)</f>
        <v>0</v>
      </c>
      <c r="L82" s="76" t="e">
        <f t="shared" ref="L82" si="856">VLOOKUP(C81,$AW$7:$AZ$10,4,FALSE)</f>
        <v>#N/A</v>
      </c>
      <c r="M82" s="100" t="e">
        <f t="shared" si="246"/>
        <v>#N/A</v>
      </c>
      <c r="N82" s="103">
        <f>COUNTIF(様式5!$Y$10:$Y$309,B81&amp;D82)</f>
        <v>0</v>
      </c>
      <c r="O82" s="76">
        <v>400</v>
      </c>
      <c r="P82" s="100">
        <f t="shared" si="247"/>
        <v>0</v>
      </c>
      <c r="Q82" s="104" t="e">
        <f t="shared" si="255"/>
        <v>#N/A</v>
      </c>
      <c r="R82" s="163"/>
      <c r="T82" s="96">
        <f t="shared" si="753"/>
        <v>0</v>
      </c>
      <c r="U82" s="96">
        <f t="shared" si="761"/>
        <v>0</v>
      </c>
      <c r="V82" s="96">
        <f t="shared" si="762"/>
        <v>0</v>
      </c>
      <c r="W82" s="96"/>
      <c r="X82" s="96">
        <f t="shared" si="763"/>
        <v>0</v>
      </c>
      <c r="Y82" s="96">
        <f t="shared" si="764"/>
        <v>0</v>
      </c>
      <c r="Z82" s="83">
        <f t="shared" ref="Z82" si="857">IF($C81=$Z$3,E82,0)</f>
        <v>0</v>
      </c>
      <c r="AA82" s="83">
        <f t="shared" ref="AA82" si="858">IF($C81=$Z$3,H82,0)</f>
        <v>0</v>
      </c>
      <c r="AB82" s="83">
        <f t="shared" ref="AB82" si="859">IF($C81=$AB$3,E82,0)</f>
        <v>0</v>
      </c>
      <c r="AC82" s="83">
        <f t="shared" ref="AC82" si="860">IF($C81=$AB$3,H82,0)</f>
        <v>0</v>
      </c>
      <c r="AD82" s="83">
        <f t="shared" ref="AD82" si="861">IF($C81=$AD$3,E82,0)</f>
        <v>0</v>
      </c>
      <c r="AE82" s="83">
        <f t="shared" ref="AE82" si="862">IF($C81=$AD$3,H82,0)</f>
        <v>0</v>
      </c>
      <c r="AG82" s="97">
        <f t="shared" si="737"/>
        <v>0</v>
      </c>
      <c r="AH82" s="97">
        <f t="shared" si="738"/>
        <v>0</v>
      </c>
      <c r="AI82" s="97">
        <f t="shared" si="739"/>
        <v>0</v>
      </c>
      <c r="AJ82" s="97">
        <f t="shared" si="740"/>
        <v>0</v>
      </c>
      <c r="AK82" s="97">
        <f t="shared" si="741"/>
        <v>0</v>
      </c>
      <c r="AL82" s="97">
        <f t="shared" si="742"/>
        <v>0</v>
      </c>
      <c r="AM82" s="90">
        <f t="shared" ref="AM82" si="863">IF($C81=$AM$3,$N82,0)</f>
        <v>0</v>
      </c>
      <c r="AN82" s="90">
        <f t="shared" ref="AN82" si="864">IF($C81=$AM$3,$K82,0)</f>
        <v>0</v>
      </c>
      <c r="AO82" s="90">
        <f t="shared" ref="AO82" si="865">IF($C81=$AO$3,$N82,0)</f>
        <v>0</v>
      </c>
      <c r="AP82" s="90">
        <f t="shared" ref="AP82" si="866">IF($C81=$AO$3,$K82,0)</f>
        <v>0</v>
      </c>
      <c r="AQ82" s="90">
        <f t="shared" ref="AQ82" si="867">IF($C81=$AQ$3,$N82,0)</f>
        <v>0</v>
      </c>
      <c r="AR82" s="90">
        <f t="shared" ref="AR82" si="868">IF($C81=$AQ$3,$K82,0)</f>
        <v>0</v>
      </c>
      <c r="AT82" s="176"/>
      <c r="AU82" s="176"/>
    </row>
    <row r="83" spans="1:47" ht="18.95" customHeight="1">
      <c r="A83" s="166">
        <v>39</v>
      </c>
      <c r="B83" s="165" t="e">
        <f>VLOOKUP(A83,様式5!$A$10:$B$309,2,FALSE)</f>
        <v>#N/A</v>
      </c>
      <c r="C83" s="167"/>
      <c r="D83" s="91" t="s">
        <v>97</v>
      </c>
      <c r="E83" s="92">
        <f>COUNTIF(様式5!$U$10:$U$309,D83&amp;B83&amp;"1")</f>
        <v>0</v>
      </c>
      <c r="F83" s="74" t="e">
        <f t="shared" ref="F83" si="869">VLOOKUP(C83,$AW$7:$AX$10,2,FALSE)</f>
        <v>#N/A</v>
      </c>
      <c r="G83" s="93" t="e">
        <f t="shared" si="242"/>
        <v>#N/A</v>
      </c>
      <c r="H83" s="94">
        <f>COUNTIF(様式5!$U$10:$U$309,D83&amp;B83&amp;"2")</f>
        <v>0</v>
      </c>
      <c r="I83" s="74" t="e">
        <f t="shared" ref="I83" si="870">VLOOKUP(C83,$AW$7:$AY$10,3,FALSE)</f>
        <v>#N/A</v>
      </c>
      <c r="J83" s="93" t="e">
        <f t="shared" si="244"/>
        <v>#N/A</v>
      </c>
      <c r="K83" s="94">
        <f>IF(COUNTIF(様式5!$W$10:$W$309,D83&amp;"400mR"&amp;B83)&gt;=1,1,0)+IF(COUNTIF(様式5!$X$10:$X$309,D83&amp;"1600mR"&amp;B83)&gt;=1,1,0)</f>
        <v>0</v>
      </c>
      <c r="L83" s="74" t="e">
        <f t="shared" ref="L83" si="871">VLOOKUP(C83,$AW$7:$AZ$10,4,FALSE)</f>
        <v>#N/A</v>
      </c>
      <c r="M83" s="93" t="e">
        <f t="shared" si="246"/>
        <v>#N/A</v>
      </c>
      <c r="N83" s="94">
        <f>COUNTIF(様式5!$Y$10:$Y$309,B83&amp;D83)</f>
        <v>0</v>
      </c>
      <c r="O83" s="74">
        <v>400</v>
      </c>
      <c r="P83" s="93">
        <f t="shared" si="247"/>
        <v>0</v>
      </c>
      <c r="Q83" s="95" t="e">
        <f t="shared" si="255"/>
        <v>#N/A</v>
      </c>
      <c r="R83" s="161" t="e">
        <f t="shared" ref="R83" si="872">SUM(Q83,Q84)</f>
        <v>#N/A</v>
      </c>
      <c r="T83" s="83">
        <f t="shared" si="753"/>
        <v>0</v>
      </c>
      <c r="U83" s="83">
        <f t="shared" si="761"/>
        <v>0</v>
      </c>
      <c r="V83" s="83">
        <f t="shared" si="762"/>
        <v>0</v>
      </c>
      <c r="W83" s="83">
        <f t="shared" ref="W83" si="873">IF($C83=$V$3,H83,0)</f>
        <v>0</v>
      </c>
      <c r="X83" s="83">
        <f t="shared" si="763"/>
        <v>0</v>
      </c>
      <c r="Y83" s="83">
        <f t="shared" si="764"/>
        <v>0</v>
      </c>
      <c r="Z83" s="96"/>
      <c r="AA83" s="96"/>
      <c r="AB83" s="96"/>
      <c r="AC83" s="96"/>
      <c r="AD83" s="96"/>
      <c r="AE83" s="96"/>
      <c r="AG83" s="90">
        <f t="shared" si="737"/>
        <v>0</v>
      </c>
      <c r="AH83" s="90">
        <f t="shared" si="738"/>
        <v>0</v>
      </c>
      <c r="AI83" s="90">
        <f t="shared" si="739"/>
        <v>0</v>
      </c>
      <c r="AJ83" s="90">
        <f t="shared" ref="AJ83" si="874">IF($C83=$AI$3,$K83,0)</f>
        <v>0</v>
      </c>
      <c r="AK83" s="90">
        <f t="shared" si="741"/>
        <v>0</v>
      </c>
      <c r="AL83" s="90">
        <f t="shared" si="742"/>
        <v>0</v>
      </c>
      <c r="AM83" s="97"/>
      <c r="AN83" s="97"/>
      <c r="AO83" s="97"/>
      <c r="AP83" s="97"/>
      <c r="AQ83" s="97"/>
      <c r="AR83" s="97"/>
      <c r="AT83" s="176" t="str">
        <f t="shared" ref="AT83" si="875">IF(SUM(E83:E84,H83:H84)=SUM(T83:AE84),"","×")</f>
        <v/>
      </c>
      <c r="AU83" s="176" t="str">
        <f t="shared" ref="AU83" si="876">IF(SUM(K83:K84,N83:N84)=SUM(AG83:AR84),"","×")</f>
        <v/>
      </c>
    </row>
    <row r="84" spans="1:47" ht="18.95" customHeight="1">
      <c r="A84" s="166"/>
      <c r="B84" s="165"/>
      <c r="C84" s="167"/>
      <c r="D84" s="98" t="s">
        <v>106</v>
      </c>
      <c r="E84" s="99">
        <f>COUNTIF(様式5!$U$10:$U$309,D84&amp;B83&amp;"1")</f>
        <v>0</v>
      </c>
      <c r="F84" s="76" t="e">
        <f t="shared" ref="F84" si="877">VLOOKUP(C83,$AW$7:$AX$10,2,FALSE)</f>
        <v>#N/A</v>
      </c>
      <c r="G84" s="100" t="e">
        <f t="shared" si="242"/>
        <v>#N/A</v>
      </c>
      <c r="H84" s="101">
        <f>COUNTIF(様式5!$U$10:$U$309,D84&amp;B83&amp;"2")</f>
        <v>0</v>
      </c>
      <c r="I84" s="102" t="e">
        <f t="shared" ref="I84" si="878">VLOOKUP(C83,$AW$7:$AY$10,3,FALSE)</f>
        <v>#N/A</v>
      </c>
      <c r="J84" s="100" t="e">
        <f t="shared" si="244"/>
        <v>#N/A</v>
      </c>
      <c r="K84" s="101">
        <f>IF(COUNTIF(様式5!$W$10:$W$309,D84&amp;"400mR"&amp;B83)&gt;=1,1,0)+IF(COUNTIF(様式5!$X$10:$X$309,D84&amp;"1600mR"&amp;B83)&gt;=1,1,0)</f>
        <v>0</v>
      </c>
      <c r="L84" s="76" t="e">
        <f t="shared" ref="L84" si="879">VLOOKUP(C83,$AW$7:$AZ$10,4,FALSE)</f>
        <v>#N/A</v>
      </c>
      <c r="M84" s="100" t="e">
        <f t="shared" si="246"/>
        <v>#N/A</v>
      </c>
      <c r="N84" s="103">
        <f>COUNTIF(様式5!$Y$10:$Y$309,B83&amp;D84)</f>
        <v>0</v>
      </c>
      <c r="O84" s="76">
        <v>400</v>
      </c>
      <c r="P84" s="100">
        <f t="shared" si="247"/>
        <v>0</v>
      </c>
      <c r="Q84" s="104" t="e">
        <f t="shared" si="255"/>
        <v>#N/A</v>
      </c>
      <c r="R84" s="163"/>
      <c r="T84" s="96">
        <f t="shared" si="753"/>
        <v>0</v>
      </c>
      <c r="U84" s="96">
        <f t="shared" si="761"/>
        <v>0</v>
      </c>
      <c r="V84" s="96">
        <f t="shared" si="762"/>
        <v>0</v>
      </c>
      <c r="W84" s="96"/>
      <c r="X84" s="96">
        <f t="shared" si="763"/>
        <v>0</v>
      </c>
      <c r="Y84" s="96">
        <f t="shared" si="764"/>
        <v>0</v>
      </c>
      <c r="Z84" s="83">
        <f t="shared" ref="Z84" si="880">IF($C83=$Z$3,E84,0)</f>
        <v>0</v>
      </c>
      <c r="AA84" s="83">
        <f t="shared" ref="AA84" si="881">IF($C83=$Z$3,H84,0)</f>
        <v>0</v>
      </c>
      <c r="AB84" s="83">
        <f t="shared" ref="AB84" si="882">IF($C83=$AB$3,E84,0)</f>
        <v>0</v>
      </c>
      <c r="AC84" s="83">
        <f t="shared" ref="AC84" si="883">IF($C83=$AB$3,H84,0)</f>
        <v>0</v>
      </c>
      <c r="AD84" s="83">
        <f t="shared" ref="AD84" si="884">IF($C83=$AD$3,E84,0)</f>
        <v>0</v>
      </c>
      <c r="AE84" s="83">
        <f t="shared" ref="AE84" si="885">IF($C83=$AD$3,H84,0)</f>
        <v>0</v>
      </c>
      <c r="AG84" s="97">
        <f t="shared" si="737"/>
        <v>0</v>
      </c>
      <c r="AH84" s="97">
        <f t="shared" si="738"/>
        <v>0</v>
      </c>
      <c r="AI84" s="97">
        <f t="shared" si="739"/>
        <v>0</v>
      </c>
      <c r="AJ84" s="97">
        <f t="shared" si="740"/>
        <v>0</v>
      </c>
      <c r="AK84" s="97">
        <f t="shared" si="741"/>
        <v>0</v>
      </c>
      <c r="AL84" s="97">
        <f t="shared" si="742"/>
        <v>0</v>
      </c>
      <c r="AM84" s="90">
        <f t="shared" ref="AM84" si="886">IF($C83=$AM$3,$N84,0)</f>
        <v>0</v>
      </c>
      <c r="AN84" s="90">
        <f t="shared" ref="AN84" si="887">IF($C83=$AM$3,$K84,0)</f>
        <v>0</v>
      </c>
      <c r="AO84" s="90">
        <f t="shared" ref="AO84" si="888">IF($C83=$AO$3,$N84,0)</f>
        <v>0</v>
      </c>
      <c r="AP84" s="90">
        <f t="shared" ref="AP84" si="889">IF($C83=$AO$3,$K84,0)</f>
        <v>0</v>
      </c>
      <c r="AQ84" s="90">
        <f t="shared" ref="AQ84" si="890">IF($C83=$AQ$3,$N84,0)</f>
        <v>0</v>
      </c>
      <c r="AR84" s="90">
        <f t="shared" ref="AR84" si="891">IF($C83=$AQ$3,$K84,0)</f>
        <v>0</v>
      </c>
      <c r="AT84" s="176"/>
      <c r="AU84" s="176"/>
    </row>
    <row r="85" spans="1:47" ht="18.95" customHeight="1">
      <c r="A85" s="166">
        <v>40</v>
      </c>
      <c r="B85" s="165" t="e">
        <f>VLOOKUP(A85,様式5!$A$10:$B$309,2,FALSE)</f>
        <v>#N/A</v>
      </c>
      <c r="C85" s="167"/>
      <c r="D85" s="91" t="s">
        <v>97</v>
      </c>
      <c r="E85" s="92">
        <f>COUNTIF(様式5!$U$10:$U$309,D85&amp;B85&amp;"1")</f>
        <v>0</v>
      </c>
      <c r="F85" s="74" t="e">
        <f t="shared" ref="F85" si="892">VLOOKUP(C85,$AW$7:$AX$10,2,FALSE)</f>
        <v>#N/A</v>
      </c>
      <c r="G85" s="93" t="e">
        <f t="shared" si="242"/>
        <v>#N/A</v>
      </c>
      <c r="H85" s="94">
        <f>COUNTIF(様式5!$U$10:$U$309,D85&amp;B85&amp;"2")</f>
        <v>0</v>
      </c>
      <c r="I85" s="74" t="e">
        <f t="shared" ref="I85" si="893">VLOOKUP(C85,$AW$7:$AY$10,3,FALSE)</f>
        <v>#N/A</v>
      </c>
      <c r="J85" s="93" t="e">
        <f t="shared" si="244"/>
        <v>#N/A</v>
      </c>
      <c r="K85" s="94">
        <f>IF(COUNTIF(様式5!$W$10:$W$309,D85&amp;"400mR"&amp;B85)&gt;=1,1,0)+IF(COUNTIF(様式5!$X$10:$X$309,D85&amp;"1600mR"&amp;B85)&gt;=1,1,0)</f>
        <v>0</v>
      </c>
      <c r="L85" s="74" t="e">
        <f t="shared" ref="L85" si="894">VLOOKUP(C85,$AW$7:$AZ$10,4,FALSE)</f>
        <v>#N/A</v>
      </c>
      <c r="M85" s="93" t="e">
        <f t="shared" si="246"/>
        <v>#N/A</v>
      </c>
      <c r="N85" s="94">
        <f>COUNTIF(様式5!$Y$10:$Y$309,B85&amp;D85)</f>
        <v>0</v>
      </c>
      <c r="O85" s="74">
        <v>400</v>
      </c>
      <c r="P85" s="93">
        <f t="shared" si="247"/>
        <v>0</v>
      </c>
      <c r="Q85" s="95" t="e">
        <f t="shared" si="255"/>
        <v>#N/A</v>
      </c>
      <c r="R85" s="161" t="e">
        <f t="shared" ref="R85" si="895">SUM(Q85,Q86)</f>
        <v>#N/A</v>
      </c>
      <c r="T85" s="83">
        <f t="shared" si="753"/>
        <v>0</v>
      </c>
      <c r="U85" s="83">
        <f t="shared" si="761"/>
        <v>0</v>
      </c>
      <c r="V85" s="83">
        <f t="shared" si="762"/>
        <v>0</v>
      </c>
      <c r="W85" s="83">
        <f t="shared" ref="W85" si="896">IF($C85=$V$3,H85,0)</f>
        <v>0</v>
      </c>
      <c r="X85" s="83">
        <f t="shared" si="763"/>
        <v>0</v>
      </c>
      <c r="Y85" s="83">
        <f t="shared" si="764"/>
        <v>0</v>
      </c>
      <c r="Z85" s="96"/>
      <c r="AA85" s="96"/>
      <c r="AB85" s="96"/>
      <c r="AC85" s="96"/>
      <c r="AD85" s="96"/>
      <c r="AE85" s="96"/>
      <c r="AG85" s="90">
        <f t="shared" si="737"/>
        <v>0</v>
      </c>
      <c r="AH85" s="90">
        <f t="shared" si="738"/>
        <v>0</v>
      </c>
      <c r="AI85" s="90">
        <f t="shared" si="739"/>
        <v>0</v>
      </c>
      <c r="AJ85" s="90">
        <f t="shared" ref="AJ85" si="897">IF($C85=$AI$3,$K85,0)</f>
        <v>0</v>
      </c>
      <c r="AK85" s="90">
        <f t="shared" si="741"/>
        <v>0</v>
      </c>
      <c r="AL85" s="90">
        <f t="shared" si="742"/>
        <v>0</v>
      </c>
      <c r="AM85" s="97"/>
      <c r="AN85" s="97"/>
      <c r="AO85" s="97"/>
      <c r="AP85" s="97"/>
      <c r="AQ85" s="97"/>
      <c r="AR85" s="97"/>
      <c r="AT85" s="176" t="str">
        <f t="shared" ref="AT85" si="898">IF(SUM(E85:E86,H85:H86)=SUM(T85:AE86),"","×")</f>
        <v/>
      </c>
      <c r="AU85" s="176" t="str">
        <f t="shared" ref="AU85" si="899">IF(SUM(K85:K86,N85:N86)=SUM(AG85:AR86),"","×")</f>
        <v/>
      </c>
    </row>
    <row r="86" spans="1:47" ht="18.95" customHeight="1">
      <c r="A86" s="166"/>
      <c r="B86" s="165"/>
      <c r="C86" s="167"/>
      <c r="D86" s="98" t="s">
        <v>106</v>
      </c>
      <c r="E86" s="99">
        <f>COUNTIF(様式5!$U$10:$U$309,D86&amp;B85&amp;"1")</f>
        <v>0</v>
      </c>
      <c r="F86" s="76" t="e">
        <f t="shared" ref="F86" si="900">VLOOKUP(C85,$AW$7:$AX$10,2,FALSE)</f>
        <v>#N/A</v>
      </c>
      <c r="G86" s="100" t="e">
        <f t="shared" si="242"/>
        <v>#N/A</v>
      </c>
      <c r="H86" s="101">
        <f>COUNTIF(様式5!$U$10:$U$309,D86&amp;B85&amp;"2")</f>
        <v>0</v>
      </c>
      <c r="I86" s="102" t="e">
        <f t="shared" ref="I86" si="901">VLOOKUP(C85,$AW$7:$AY$10,3,FALSE)</f>
        <v>#N/A</v>
      </c>
      <c r="J86" s="100" t="e">
        <f t="shared" si="244"/>
        <v>#N/A</v>
      </c>
      <c r="K86" s="101">
        <f>IF(COUNTIF(様式5!$W$10:$W$309,D86&amp;"400mR"&amp;B85)&gt;=1,1,0)+IF(COUNTIF(様式5!$X$10:$X$309,D86&amp;"1600mR"&amp;B85)&gt;=1,1,0)</f>
        <v>0</v>
      </c>
      <c r="L86" s="76" t="e">
        <f t="shared" ref="L86" si="902">VLOOKUP(C85,$AW$7:$AZ$10,4,FALSE)</f>
        <v>#N/A</v>
      </c>
      <c r="M86" s="100" t="e">
        <f t="shared" si="246"/>
        <v>#N/A</v>
      </c>
      <c r="N86" s="103">
        <f>COUNTIF(様式5!$Y$10:$Y$309,B85&amp;D86)</f>
        <v>0</v>
      </c>
      <c r="O86" s="76">
        <v>400</v>
      </c>
      <c r="P86" s="100">
        <f t="shared" si="247"/>
        <v>0</v>
      </c>
      <c r="Q86" s="104" t="e">
        <f t="shared" si="255"/>
        <v>#N/A</v>
      </c>
      <c r="R86" s="163"/>
      <c r="T86" s="96">
        <f t="shared" si="753"/>
        <v>0</v>
      </c>
      <c r="U86" s="96">
        <f t="shared" si="761"/>
        <v>0</v>
      </c>
      <c r="V86" s="96">
        <f t="shared" si="762"/>
        <v>0</v>
      </c>
      <c r="W86" s="96"/>
      <c r="X86" s="96">
        <f t="shared" si="763"/>
        <v>0</v>
      </c>
      <c r="Y86" s="96">
        <f t="shared" si="764"/>
        <v>0</v>
      </c>
      <c r="Z86" s="83">
        <f t="shared" ref="Z86" si="903">IF($C85=$Z$3,E86,0)</f>
        <v>0</v>
      </c>
      <c r="AA86" s="83">
        <f t="shared" ref="AA86" si="904">IF($C85=$Z$3,H86,0)</f>
        <v>0</v>
      </c>
      <c r="AB86" s="83">
        <f t="shared" ref="AB86" si="905">IF($C85=$AB$3,E86,0)</f>
        <v>0</v>
      </c>
      <c r="AC86" s="83">
        <f t="shared" ref="AC86" si="906">IF($C85=$AB$3,H86,0)</f>
        <v>0</v>
      </c>
      <c r="AD86" s="83">
        <f t="shared" ref="AD86" si="907">IF($C85=$AD$3,E86,0)</f>
        <v>0</v>
      </c>
      <c r="AE86" s="83">
        <f t="shared" ref="AE86" si="908">IF($C85=$AD$3,H86,0)</f>
        <v>0</v>
      </c>
      <c r="AG86" s="97">
        <f t="shared" si="737"/>
        <v>0</v>
      </c>
      <c r="AH86" s="97">
        <f t="shared" si="738"/>
        <v>0</v>
      </c>
      <c r="AI86" s="97">
        <f t="shared" si="739"/>
        <v>0</v>
      </c>
      <c r="AJ86" s="97">
        <f t="shared" si="740"/>
        <v>0</v>
      </c>
      <c r="AK86" s="97">
        <f t="shared" si="741"/>
        <v>0</v>
      </c>
      <c r="AL86" s="97">
        <f t="shared" si="742"/>
        <v>0</v>
      </c>
      <c r="AM86" s="90">
        <f t="shared" ref="AM86" si="909">IF($C85=$AM$3,$N86,0)</f>
        <v>0</v>
      </c>
      <c r="AN86" s="90">
        <f t="shared" ref="AN86" si="910">IF($C85=$AM$3,$K86,0)</f>
        <v>0</v>
      </c>
      <c r="AO86" s="90">
        <f t="shared" ref="AO86" si="911">IF($C85=$AO$3,$N86,0)</f>
        <v>0</v>
      </c>
      <c r="AP86" s="90">
        <f t="shared" ref="AP86" si="912">IF($C85=$AO$3,$K86,0)</f>
        <v>0</v>
      </c>
      <c r="AQ86" s="90">
        <f t="shared" ref="AQ86" si="913">IF($C85=$AQ$3,$N86,0)</f>
        <v>0</v>
      </c>
      <c r="AR86" s="90">
        <f t="shared" ref="AR86" si="914">IF($C85=$AQ$3,$K86,0)</f>
        <v>0</v>
      </c>
      <c r="AT86" s="176"/>
      <c r="AU86" s="176"/>
    </row>
    <row r="87" spans="1:47" ht="18.95" customHeight="1">
      <c r="A87" s="166">
        <v>41</v>
      </c>
      <c r="B87" s="165" t="e">
        <f>VLOOKUP(A87,様式5!$A$10:$B$309,2,FALSE)</f>
        <v>#N/A</v>
      </c>
      <c r="C87" s="167"/>
      <c r="D87" s="91" t="s">
        <v>97</v>
      </c>
      <c r="E87" s="92">
        <f>COUNTIF(様式5!$U$10:$U$309,D87&amp;B87&amp;"1")</f>
        <v>0</v>
      </c>
      <c r="F87" s="74" t="e">
        <f t="shared" ref="F87" si="915">VLOOKUP(C87,$AW$7:$AX$10,2,FALSE)</f>
        <v>#N/A</v>
      </c>
      <c r="G87" s="93" t="e">
        <f t="shared" si="242"/>
        <v>#N/A</v>
      </c>
      <c r="H87" s="94">
        <f>COUNTIF(様式5!$U$10:$U$309,D87&amp;B87&amp;"2")</f>
        <v>0</v>
      </c>
      <c r="I87" s="74" t="e">
        <f t="shared" ref="I87" si="916">VLOOKUP(C87,$AW$7:$AY$10,3,FALSE)</f>
        <v>#N/A</v>
      </c>
      <c r="J87" s="93" t="e">
        <f t="shared" si="244"/>
        <v>#N/A</v>
      </c>
      <c r="K87" s="94">
        <f>IF(COUNTIF(様式5!$W$10:$W$309,D87&amp;"400mR"&amp;B87)&gt;=1,1,0)+IF(COUNTIF(様式5!$X$10:$X$309,D87&amp;"1600mR"&amp;B87)&gt;=1,1,0)</f>
        <v>0</v>
      </c>
      <c r="L87" s="74" t="e">
        <f t="shared" ref="L87" si="917">VLOOKUP(C87,$AW$7:$AZ$10,4,FALSE)</f>
        <v>#N/A</v>
      </c>
      <c r="M87" s="93" t="e">
        <f t="shared" si="246"/>
        <v>#N/A</v>
      </c>
      <c r="N87" s="94">
        <f>COUNTIF(様式5!$Y$10:$Y$309,B87&amp;D87)</f>
        <v>0</v>
      </c>
      <c r="O87" s="74">
        <v>400</v>
      </c>
      <c r="P87" s="93">
        <f t="shared" si="247"/>
        <v>0</v>
      </c>
      <c r="Q87" s="95" t="e">
        <f t="shared" si="255"/>
        <v>#N/A</v>
      </c>
      <c r="R87" s="161" t="e">
        <f t="shared" ref="R87" si="918">SUM(Q87,Q88)</f>
        <v>#N/A</v>
      </c>
      <c r="T87" s="83">
        <f t="shared" si="753"/>
        <v>0</v>
      </c>
      <c r="U87" s="83">
        <f t="shared" si="761"/>
        <v>0</v>
      </c>
      <c r="V87" s="83">
        <f t="shared" si="762"/>
        <v>0</v>
      </c>
      <c r="W87" s="83">
        <f t="shared" ref="W87" si="919">IF($C87=$V$3,H87,0)</f>
        <v>0</v>
      </c>
      <c r="X87" s="83">
        <f t="shared" si="763"/>
        <v>0</v>
      </c>
      <c r="Y87" s="83">
        <f t="shared" si="764"/>
        <v>0</v>
      </c>
      <c r="Z87" s="96"/>
      <c r="AA87" s="96"/>
      <c r="AB87" s="96"/>
      <c r="AC87" s="96"/>
      <c r="AD87" s="96"/>
      <c r="AE87" s="96"/>
      <c r="AG87" s="90">
        <f t="shared" si="737"/>
        <v>0</v>
      </c>
      <c r="AH87" s="90">
        <f t="shared" si="738"/>
        <v>0</v>
      </c>
      <c r="AI87" s="90">
        <f t="shared" si="739"/>
        <v>0</v>
      </c>
      <c r="AJ87" s="90">
        <f t="shared" ref="AJ87" si="920">IF($C87=$AI$3,$K87,0)</f>
        <v>0</v>
      </c>
      <c r="AK87" s="90">
        <f t="shared" si="741"/>
        <v>0</v>
      </c>
      <c r="AL87" s="90">
        <f t="shared" si="742"/>
        <v>0</v>
      </c>
      <c r="AM87" s="97"/>
      <c r="AN87" s="97"/>
      <c r="AO87" s="97"/>
      <c r="AP87" s="97"/>
      <c r="AQ87" s="97"/>
      <c r="AR87" s="97"/>
      <c r="AT87" s="176" t="str">
        <f t="shared" ref="AT87" si="921">IF(SUM(E87:E88,H87:H88)=SUM(T87:AE88),"","×")</f>
        <v/>
      </c>
      <c r="AU87" s="176" t="str">
        <f t="shared" ref="AU87" si="922">IF(SUM(K87:K88,N87:N88)=SUM(AG87:AR88),"","×")</f>
        <v/>
      </c>
    </row>
    <row r="88" spans="1:47" ht="18.95" customHeight="1">
      <c r="A88" s="166"/>
      <c r="B88" s="165"/>
      <c r="C88" s="167"/>
      <c r="D88" s="98" t="s">
        <v>106</v>
      </c>
      <c r="E88" s="99">
        <f>COUNTIF(様式5!$U$10:$U$309,D88&amp;B87&amp;"1")</f>
        <v>0</v>
      </c>
      <c r="F88" s="76" t="e">
        <f t="shared" ref="F88" si="923">VLOOKUP(C87,$AW$7:$AX$10,2,FALSE)</f>
        <v>#N/A</v>
      </c>
      <c r="G88" s="100" t="e">
        <f t="shared" si="242"/>
        <v>#N/A</v>
      </c>
      <c r="H88" s="101">
        <f>COUNTIF(様式5!$U$10:$U$309,D88&amp;B87&amp;"2")</f>
        <v>0</v>
      </c>
      <c r="I88" s="102" t="e">
        <f t="shared" ref="I88" si="924">VLOOKUP(C87,$AW$7:$AY$10,3,FALSE)</f>
        <v>#N/A</v>
      </c>
      <c r="J88" s="100" t="e">
        <f t="shared" si="244"/>
        <v>#N/A</v>
      </c>
      <c r="K88" s="101">
        <f>IF(COUNTIF(様式5!$W$10:$W$309,D88&amp;"400mR"&amp;B87)&gt;=1,1,0)+IF(COUNTIF(様式5!$X$10:$X$309,D88&amp;"1600mR"&amp;B87)&gt;=1,1,0)</f>
        <v>0</v>
      </c>
      <c r="L88" s="76" t="e">
        <f t="shared" ref="L88" si="925">VLOOKUP(C87,$AW$7:$AZ$10,4,FALSE)</f>
        <v>#N/A</v>
      </c>
      <c r="M88" s="100" t="e">
        <f t="shared" si="246"/>
        <v>#N/A</v>
      </c>
      <c r="N88" s="103">
        <f>COUNTIF(様式5!$Y$10:$Y$309,B87&amp;D88)</f>
        <v>0</v>
      </c>
      <c r="O88" s="76">
        <v>400</v>
      </c>
      <c r="P88" s="100">
        <f t="shared" si="247"/>
        <v>0</v>
      </c>
      <c r="Q88" s="104" t="e">
        <f t="shared" si="255"/>
        <v>#N/A</v>
      </c>
      <c r="R88" s="163"/>
      <c r="T88" s="96">
        <f t="shared" si="753"/>
        <v>0</v>
      </c>
      <c r="U88" s="96">
        <f t="shared" si="761"/>
        <v>0</v>
      </c>
      <c r="V88" s="96">
        <f t="shared" si="762"/>
        <v>0</v>
      </c>
      <c r="W88" s="96"/>
      <c r="X88" s="96">
        <f t="shared" si="763"/>
        <v>0</v>
      </c>
      <c r="Y88" s="96">
        <f t="shared" si="764"/>
        <v>0</v>
      </c>
      <c r="Z88" s="83">
        <f t="shared" ref="Z88" si="926">IF($C87=$Z$3,E88,0)</f>
        <v>0</v>
      </c>
      <c r="AA88" s="83">
        <f t="shared" ref="AA88" si="927">IF($C87=$Z$3,H88,0)</f>
        <v>0</v>
      </c>
      <c r="AB88" s="83">
        <f t="shared" ref="AB88" si="928">IF($C87=$AB$3,E88,0)</f>
        <v>0</v>
      </c>
      <c r="AC88" s="83">
        <f t="shared" ref="AC88" si="929">IF($C87=$AB$3,H88,0)</f>
        <v>0</v>
      </c>
      <c r="AD88" s="83">
        <f t="shared" ref="AD88" si="930">IF($C87=$AD$3,E88,0)</f>
        <v>0</v>
      </c>
      <c r="AE88" s="83">
        <f t="shared" ref="AE88" si="931">IF($C87=$AD$3,H88,0)</f>
        <v>0</v>
      </c>
      <c r="AG88" s="97">
        <f t="shared" si="737"/>
        <v>0</v>
      </c>
      <c r="AH88" s="97">
        <f t="shared" si="738"/>
        <v>0</v>
      </c>
      <c r="AI88" s="97">
        <f t="shared" si="739"/>
        <v>0</v>
      </c>
      <c r="AJ88" s="97">
        <f t="shared" si="740"/>
        <v>0</v>
      </c>
      <c r="AK88" s="97">
        <f t="shared" si="741"/>
        <v>0</v>
      </c>
      <c r="AL88" s="97">
        <f t="shared" si="742"/>
        <v>0</v>
      </c>
      <c r="AM88" s="90">
        <f t="shared" ref="AM88" si="932">IF($C87=$AM$3,$N88,0)</f>
        <v>0</v>
      </c>
      <c r="AN88" s="90">
        <f t="shared" ref="AN88" si="933">IF($C87=$AM$3,$K88,0)</f>
        <v>0</v>
      </c>
      <c r="AO88" s="90">
        <f t="shared" ref="AO88" si="934">IF($C87=$AO$3,$N88,0)</f>
        <v>0</v>
      </c>
      <c r="AP88" s="90">
        <f t="shared" ref="AP88" si="935">IF($C87=$AO$3,$K88,0)</f>
        <v>0</v>
      </c>
      <c r="AQ88" s="90">
        <f t="shared" ref="AQ88" si="936">IF($C87=$AQ$3,$N88,0)</f>
        <v>0</v>
      </c>
      <c r="AR88" s="90">
        <f t="shared" ref="AR88" si="937">IF($C87=$AQ$3,$K88,0)</f>
        <v>0</v>
      </c>
      <c r="AT88" s="176"/>
      <c r="AU88" s="176"/>
    </row>
    <row r="89" spans="1:47" ht="18.95" customHeight="1">
      <c r="A89" s="166">
        <v>42</v>
      </c>
      <c r="B89" s="165" t="e">
        <f>VLOOKUP(A89,様式5!$A$10:$B$309,2,FALSE)</f>
        <v>#N/A</v>
      </c>
      <c r="C89" s="167"/>
      <c r="D89" s="91" t="s">
        <v>97</v>
      </c>
      <c r="E89" s="92">
        <f>COUNTIF(様式5!$U$10:$U$309,D89&amp;B89&amp;"1")</f>
        <v>0</v>
      </c>
      <c r="F89" s="74" t="e">
        <f t="shared" ref="F89" si="938">VLOOKUP(C89,$AW$7:$AX$10,2,FALSE)</f>
        <v>#N/A</v>
      </c>
      <c r="G89" s="93" t="e">
        <f t="shared" si="242"/>
        <v>#N/A</v>
      </c>
      <c r="H89" s="94">
        <f>COUNTIF(様式5!$U$10:$U$309,D89&amp;B89&amp;"2")</f>
        <v>0</v>
      </c>
      <c r="I89" s="74" t="e">
        <f t="shared" ref="I89" si="939">VLOOKUP(C89,$AW$7:$AY$10,3,FALSE)</f>
        <v>#N/A</v>
      </c>
      <c r="J89" s="93" t="e">
        <f t="shared" si="244"/>
        <v>#N/A</v>
      </c>
      <c r="K89" s="94">
        <f>IF(COUNTIF(様式5!$W$10:$W$309,D89&amp;"400mR"&amp;B89)&gt;=1,1,0)+IF(COUNTIF(様式5!$X$10:$X$309,D89&amp;"1600mR"&amp;B89)&gt;=1,1,0)</f>
        <v>0</v>
      </c>
      <c r="L89" s="74" t="e">
        <f t="shared" ref="L89" si="940">VLOOKUP(C89,$AW$7:$AZ$10,4,FALSE)</f>
        <v>#N/A</v>
      </c>
      <c r="M89" s="93" t="e">
        <f t="shared" si="246"/>
        <v>#N/A</v>
      </c>
      <c r="N89" s="94">
        <f>COUNTIF(様式5!$Y$10:$Y$309,B89&amp;D89)</f>
        <v>0</v>
      </c>
      <c r="O89" s="74">
        <v>400</v>
      </c>
      <c r="P89" s="93">
        <f t="shared" si="247"/>
        <v>0</v>
      </c>
      <c r="Q89" s="95" t="e">
        <f t="shared" si="255"/>
        <v>#N/A</v>
      </c>
      <c r="R89" s="161" t="e">
        <f t="shared" ref="R89" si="941">SUM(Q89,Q90)</f>
        <v>#N/A</v>
      </c>
      <c r="T89" s="83">
        <f t="shared" si="753"/>
        <v>0</v>
      </c>
      <c r="U89" s="83">
        <f t="shared" si="761"/>
        <v>0</v>
      </c>
      <c r="V89" s="83">
        <f t="shared" si="762"/>
        <v>0</v>
      </c>
      <c r="W89" s="83">
        <f t="shared" ref="W89" si="942">IF($C89=$V$3,H89,0)</f>
        <v>0</v>
      </c>
      <c r="X89" s="83">
        <f t="shared" si="763"/>
        <v>0</v>
      </c>
      <c r="Y89" s="83">
        <f t="shared" si="764"/>
        <v>0</v>
      </c>
      <c r="Z89" s="96"/>
      <c r="AA89" s="96"/>
      <c r="AB89" s="96"/>
      <c r="AC89" s="96"/>
      <c r="AD89" s="96"/>
      <c r="AE89" s="96"/>
      <c r="AG89" s="90">
        <f t="shared" si="737"/>
        <v>0</v>
      </c>
      <c r="AH89" s="90">
        <f t="shared" si="738"/>
        <v>0</v>
      </c>
      <c r="AI89" s="90">
        <f t="shared" si="739"/>
        <v>0</v>
      </c>
      <c r="AJ89" s="90">
        <f t="shared" ref="AJ89" si="943">IF($C89=$AI$3,$K89,0)</f>
        <v>0</v>
      </c>
      <c r="AK89" s="90">
        <f t="shared" si="741"/>
        <v>0</v>
      </c>
      <c r="AL89" s="90">
        <f t="shared" si="742"/>
        <v>0</v>
      </c>
      <c r="AM89" s="97"/>
      <c r="AN89" s="97"/>
      <c r="AO89" s="97"/>
      <c r="AP89" s="97"/>
      <c r="AQ89" s="97"/>
      <c r="AR89" s="97"/>
      <c r="AT89" s="176" t="str">
        <f t="shared" ref="AT89" si="944">IF(SUM(E89:E90,H89:H90)=SUM(T89:AE90),"","×")</f>
        <v/>
      </c>
      <c r="AU89" s="176" t="str">
        <f t="shared" ref="AU89" si="945">IF(SUM(K89:K90,N89:N90)=SUM(AG89:AR90),"","×")</f>
        <v/>
      </c>
    </row>
    <row r="90" spans="1:47" ht="18.95" customHeight="1">
      <c r="A90" s="166"/>
      <c r="B90" s="165"/>
      <c r="C90" s="167"/>
      <c r="D90" s="98" t="s">
        <v>106</v>
      </c>
      <c r="E90" s="99">
        <f>COUNTIF(様式5!$U$10:$U$309,D90&amp;B89&amp;"1")</f>
        <v>0</v>
      </c>
      <c r="F90" s="76" t="e">
        <f t="shared" ref="F90" si="946">VLOOKUP(C89,$AW$7:$AX$10,2,FALSE)</f>
        <v>#N/A</v>
      </c>
      <c r="G90" s="100" t="e">
        <f t="shared" si="242"/>
        <v>#N/A</v>
      </c>
      <c r="H90" s="101">
        <f>COUNTIF(様式5!$U$10:$U$309,D90&amp;B89&amp;"2")</f>
        <v>0</v>
      </c>
      <c r="I90" s="102" t="e">
        <f t="shared" ref="I90" si="947">VLOOKUP(C89,$AW$7:$AY$10,3,FALSE)</f>
        <v>#N/A</v>
      </c>
      <c r="J90" s="100" t="e">
        <f t="shared" si="244"/>
        <v>#N/A</v>
      </c>
      <c r="K90" s="101">
        <f>IF(COUNTIF(様式5!$W$10:$W$309,D90&amp;"400mR"&amp;B89)&gt;=1,1,0)+IF(COUNTIF(様式5!$X$10:$X$309,D90&amp;"1600mR"&amp;B89)&gt;=1,1,0)</f>
        <v>0</v>
      </c>
      <c r="L90" s="76" t="e">
        <f t="shared" ref="L90" si="948">VLOOKUP(C89,$AW$7:$AZ$10,4,FALSE)</f>
        <v>#N/A</v>
      </c>
      <c r="M90" s="100" t="e">
        <f t="shared" si="246"/>
        <v>#N/A</v>
      </c>
      <c r="N90" s="103">
        <f>COUNTIF(様式5!$Y$10:$Y$309,B89&amp;D90)</f>
        <v>0</v>
      </c>
      <c r="O90" s="76">
        <v>400</v>
      </c>
      <c r="P90" s="100">
        <f t="shared" si="247"/>
        <v>0</v>
      </c>
      <c r="Q90" s="104" t="e">
        <f t="shared" si="255"/>
        <v>#N/A</v>
      </c>
      <c r="R90" s="163"/>
      <c r="T90" s="96">
        <f t="shared" si="753"/>
        <v>0</v>
      </c>
      <c r="U90" s="96">
        <f t="shared" si="761"/>
        <v>0</v>
      </c>
      <c r="V90" s="96">
        <f t="shared" si="762"/>
        <v>0</v>
      </c>
      <c r="W90" s="96"/>
      <c r="X90" s="96">
        <f t="shared" si="763"/>
        <v>0</v>
      </c>
      <c r="Y90" s="96">
        <f t="shared" si="764"/>
        <v>0</v>
      </c>
      <c r="Z90" s="83">
        <f t="shared" ref="Z90" si="949">IF($C89=$Z$3,E90,0)</f>
        <v>0</v>
      </c>
      <c r="AA90" s="83">
        <f t="shared" ref="AA90" si="950">IF($C89=$Z$3,H90,0)</f>
        <v>0</v>
      </c>
      <c r="AB90" s="83">
        <f t="shared" ref="AB90" si="951">IF($C89=$AB$3,E90,0)</f>
        <v>0</v>
      </c>
      <c r="AC90" s="83">
        <f t="shared" ref="AC90" si="952">IF($C89=$AB$3,H90,0)</f>
        <v>0</v>
      </c>
      <c r="AD90" s="83">
        <f t="shared" ref="AD90" si="953">IF($C89=$AD$3,E90,0)</f>
        <v>0</v>
      </c>
      <c r="AE90" s="83">
        <f t="shared" ref="AE90" si="954">IF($C89=$AD$3,H90,0)</f>
        <v>0</v>
      </c>
      <c r="AG90" s="97">
        <f t="shared" si="737"/>
        <v>0</v>
      </c>
      <c r="AH90" s="97">
        <f t="shared" si="738"/>
        <v>0</v>
      </c>
      <c r="AI90" s="97">
        <f t="shared" si="739"/>
        <v>0</v>
      </c>
      <c r="AJ90" s="97">
        <f t="shared" si="740"/>
        <v>0</v>
      </c>
      <c r="AK90" s="97">
        <f t="shared" si="741"/>
        <v>0</v>
      </c>
      <c r="AL90" s="97">
        <f t="shared" si="742"/>
        <v>0</v>
      </c>
      <c r="AM90" s="90">
        <f t="shared" ref="AM90" si="955">IF($C89=$AM$3,$N90,0)</f>
        <v>0</v>
      </c>
      <c r="AN90" s="90">
        <f t="shared" ref="AN90" si="956">IF($C89=$AM$3,$K90,0)</f>
        <v>0</v>
      </c>
      <c r="AO90" s="90">
        <f t="shared" ref="AO90" si="957">IF($C89=$AO$3,$N90,0)</f>
        <v>0</v>
      </c>
      <c r="AP90" s="90">
        <f t="shared" ref="AP90" si="958">IF($C89=$AO$3,$K90,0)</f>
        <v>0</v>
      </c>
      <c r="AQ90" s="90">
        <f t="shared" ref="AQ90" si="959">IF($C89=$AQ$3,$N90,0)</f>
        <v>0</v>
      </c>
      <c r="AR90" s="90">
        <f t="shared" ref="AR90" si="960">IF($C89=$AQ$3,$K90,0)</f>
        <v>0</v>
      </c>
      <c r="AT90" s="176"/>
      <c r="AU90" s="176"/>
    </row>
    <row r="91" spans="1:47" ht="18.95" customHeight="1">
      <c r="A91" s="166">
        <v>43</v>
      </c>
      <c r="B91" s="165" t="e">
        <f>VLOOKUP(A91,様式5!$A$10:$B$309,2,FALSE)</f>
        <v>#N/A</v>
      </c>
      <c r="C91" s="167"/>
      <c r="D91" s="91" t="s">
        <v>97</v>
      </c>
      <c r="E91" s="92">
        <f>COUNTIF(様式5!$U$10:$U$309,D91&amp;B91&amp;"1")</f>
        <v>0</v>
      </c>
      <c r="F91" s="74" t="e">
        <f t="shared" ref="F91" si="961">VLOOKUP(C91,$AW$7:$AX$10,2,FALSE)</f>
        <v>#N/A</v>
      </c>
      <c r="G91" s="93" t="e">
        <f t="shared" si="242"/>
        <v>#N/A</v>
      </c>
      <c r="H91" s="94">
        <f>COUNTIF(様式5!$U$10:$U$309,D91&amp;B91&amp;"2")</f>
        <v>0</v>
      </c>
      <c r="I91" s="74" t="e">
        <f t="shared" ref="I91" si="962">VLOOKUP(C91,$AW$7:$AY$10,3,FALSE)</f>
        <v>#N/A</v>
      </c>
      <c r="J91" s="93" t="e">
        <f t="shared" si="244"/>
        <v>#N/A</v>
      </c>
      <c r="K91" s="94">
        <f>IF(COUNTIF(様式5!$W$10:$W$309,D91&amp;"400mR"&amp;B91)&gt;=1,1,0)+IF(COUNTIF(様式5!$X$10:$X$309,D91&amp;"1600mR"&amp;B91)&gt;=1,1,0)</f>
        <v>0</v>
      </c>
      <c r="L91" s="74" t="e">
        <f t="shared" ref="L91" si="963">VLOOKUP(C91,$AW$7:$AZ$10,4,FALSE)</f>
        <v>#N/A</v>
      </c>
      <c r="M91" s="93" t="e">
        <f t="shared" si="246"/>
        <v>#N/A</v>
      </c>
      <c r="N91" s="94">
        <f>COUNTIF(様式5!$Y$10:$Y$309,B91&amp;D91)</f>
        <v>0</v>
      </c>
      <c r="O91" s="74">
        <v>400</v>
      </c>
      <c r="P91" s="93">
        <f t="shared" si="247"/>
        <v>0</v>
      </c>
      <c r="Q91" s="95" t="e">
        <f t="shared" si="255"/>
        <v>#N/A</v>
      </c>
      <c r="R91" s="161" t="e">
        <f t="shared" ref="R91" si="964">SUM(Q91,Q92)</f>
        <v>#N/A</v>
      </c>
      <c r="T91" s="83">
        <f t="shared" si="753"/>
        <v>0</v>
      </c>
      <c r="U91" s="83">
        <f t="shared" si="761"/>
        <v>0</v>
      </c>
      <c r="V91" s="83">
        <f t="shared" si="762"/>
        <v>0</v>
      </c>
      <c r="W91" s="83">
        <f t="shared" ref="W91" si="965">IF($C91=$V$3,H91,0)</f>
        <v>0</v>
      </c>
      <c r="X91" s="83">
        <f t="shared" si="763"/>
        <v>0</v>
      </c>
      <c r="Y91" s="83">
        <f t="shared" si="764"/>
        <v>0</v>
      </c>
      <c r="Z91" s="96"/>
      <c r="AA91" s="96"/>
      <c r="AB91" s="96"/>
      <c r="AC91" s="96"/>
      <c r="AD91" s="96"/>
      <c r="AE91" s="96"/>
      <c r="AG91" s="90">
        <f t="shared" si="737"/>
        <v>0</v>
      </c>
      <c r="AH91" s="90">
        <f t="shared" si="738"/>
        <v>0</v>
      </c>
      <c r="AI91" s="90">
        <f t="shared" si="739"/>
        <v>0</v>
      </c>
      <c r="AJ91" s="90">
        <f t="shared" ref="AJ91" si="966">IF($C91=$AI$3,$K91,0)</f>
        <v>0</v>
      </c>
      <c r="AK91" s="90">
        <f t="shared" si="741"/>
        <v>0</v>
      </c>
      <c r="AL91" s="90">
        <f t="shared" si="742"/>
        <v>0</v>
      </c>
      <c r="AM91" s="97"/>
      <c r="AN91" s="97"/>
      <c r="AO91" s="97"/>
      <c r="AP91" s="97"/>
      <c r="AQ91" s="97"/>
      <c r="AR91" s="97"/>
      <c r="AT91" s="176" t="str">
        <f t="shared" ref="AT91" si="967">IF(SUM(E91:E92,H91:H92)=SUM(T91:AE92),"","×")</f>
        <v/>
      </c>
      <c r="AU91" s="176" t="str">
        <f t="shared" ref="AU91" si="968">IF(SUM(K91:K92,N91:N92)=SUM(AG91:AR92),"","×")</f>
        <v/>
      </c>
    </row>
    <row r="92" spans="1:47" ht="18.95" customHeight="1">
      <c r="A92" s="166"/>
      <c r="B92" s="165"/>
      <c r="C92" s="167"/>
      <c r="D92" s="98" t="s">
        <v>106</v>
      </c>
      <c r="E92" s="99">
        <f>COUNTIF(様式5!$U$10:$U$309,D92&amp;B91&amp;"1")</f>
        <v>0</v>
      </c>
      <c r="F92" s="76" t="e">
        <f t="shared" ref="F92" si="969">VLOOKUP(C91,$AW$7:$AX$10,2,FALSE)</f>
        <v>#N/A</v>
      </c>
      <c r="G92" s="100" t="e">
        <f t="shared" si="242"/>
        <v>#N/A</v>
      </c>
      <c r="H92" s="101">
        <f>COUNTIF(様式5!$U$10:$U$309,D92&amp;B91&amp;"2")</f>
        <v>0</v>
      </c>
      <c r="I92" s="102" t="e">
        <f t="shared" ref="I92" si="970">VLOOKUP(C91,$AW$7:$AY$10,3,FALSE)</f>
        <v>#N/A</v>
      </c>
      <c r="J92" s="100" t="e">
        <f t="shared" si="244"/>
        <v>#N/A</v>
      </c>
      <c r="K92" s="101">
        <f>IF(COUNTIF(様式5!$W$10:$W$309,D92&amp;"400mR"&amp;B91)&gt;=1,1,0)+IF(COUNTIF(様式5!$X$10:$X$309,D92&amp;"1600mR"&amp;B91)&gt;=1,1,0)</f>
        <v>0</v>
      </c>
      <c r="L92" s="76" t="e">
        <f t="shared" ref="L92" si="971">VLOOKUP(C91,$AW$7:$AZ$10,4,FALSE)</f>
        <v>#N/A</v>
      </c>
      <c r="M92" s="100" t="e">
        <f t="shared" si="246"/>
        <v>#N/A</v>
      </c>
      <c r="N92" s="103">
        <f>COUNTIF(様式5!$Y$10:$Y$309,B91&amp;D92)</f>
        <v>0</v>
      </c>
      <c r="O92" s="76">
        <v>400</v>
      </c>
      <c r="P92" s="100">
        <f t="shared" si="247"/>
        <v>0</v>
      </c>
      <c r="Q92" s="104" t="e">
        <f t="shared" si="255"/>
        <v>#N/A</v>
      </c>
      <c r="R92" s="163"/>
      <c r="T92" s="96">
        <f t="shared" si="753"/>
        <v>0</v>
      </c>
      <c r="U92" s="96">
        <f t="shared" si="761"/>
        <v>0</v>
      </c>
      <c r="V92" s="96">
        <f t="shared" si="762"/>
        <v>0</v>
      </c>
      <c r="W92" s="96"/>
      <c r="X92" s="96">
        <f t="shared" si="763"/>
        <v>0</v>
      </c>
      <c r="Y92" s="96">
        <f t="shared" si="764"/>
        <v>0</v>
      </c>
      <c r="Z92" s="83">
        <f t="shared" ref="Z92" si="972">IF($C91=$Z$3,E92,0)</f>
        <v>0</v>
      </c>
      <c r="AA92" s="83">
        <f t="shared" ref="AA92" si="973">IF($C91=$Z$3,H92,0)</f>
        <v>0</v>
      </c>
      <c r="AB92" s="83">
        <f t="shared" ref="AB92" si="974">IF($C91=$AB$3,E92,0)</f>
        <v>0</v>
      </c>
      <c r="AC92" s="83">
        <f t="shared" ref="AC92" si="975">IF($C91=$AB$3,H92,0)</f>
        <v>0</v>
      </c>
      <c r="AD92" s="83">
        <f t="shared" ref="AD92" si="976">IF($C91=$AD$3,E92,0)</f>
        <v>0</v>
      </c>
      <c r="AE92" s="83">
        <f t="shared" ref="AE92" si="977">IF($C91=$AD$3,H92,0)</f>
        <v>0</v>
      </c>
      <c r="AG92" s="97">
        <f t="shared" si="737"/>
        <v>0</v>
      </c>
      <c r="AH92" s="97">
        <f t="shared" si="738"/>
        <v>0</v>
      </c>
      <c r="AI92" s="97">
        <f t="shared" si="739"/>
        <v>0</v>
      </c>
      <c r="AJ92" s="97">
        <f t="shared" si="740"/>
        <v>0</v>
      </c>
      <c r="AK92" s="97">
        <f t="shared" si="741"/>
        <v>0</v>
      </c>
      <c r="AL92" s="97">
        <f t="shared" si="742"/>
        <v>0</v>
      </c>
      <c r="AM92" s="90">
        <f t="shared" ref="AM92" si="978">IF($C91=$AM$3,$N92,0)</f>
        <v>0</v>
      </c>
      <c r="AN92" s="90">
        <f t="shared" ref="AN92" si="979">IF($C91=$AM$3,$K92,0)</f>
        <v>0</v>
      </c>
      <c r="AO92" s="90">
        <f t="shared" ref="AO92" si="980">IF($C91=$AO$3,$N92,0)</f>
        <v>0</v>
      </c>
      <c r="AP92" s="90">
        <f t="shared" ref="AP92" si="981">IF($C91=$AO$3,$K92,0)</f>
        <v>0</v>
      </c>
      <c r="AQ92" s="90">
        <f t="shared" ref="AQ92" si="982">IF($C91=$AQ$3,$N92,0)</f>
        <v>0</v>
      </c>
      <c r="AR92" s="90">
        <f t="shared" ref="AR92" si="983">IF($C91=$AQ$3,$K92,0)</f>
        <v>0</v>
      </c>
      <c r="AT92" s="176"/>
      <c r="AU92" s="176"/>
    </row>
    <row r="93" spans="1:47" ht="18.95" customHeight="1">
      <c r="A93" s="166">
        <v>44</v>
      </c>
      <c r="B93" s="165" t="e">
        <f>VLOOKUP(A93,様式5!$A$10:$B$309,2,FALSE)</f>
        <v>#N/A</v>
      </c>
      <c r="C93" s="167"/>
      <c r="D93" s="91" t="s">
        <v>97</v>
      </c>
      <c r="E93" s="92">
        <f>COUNTIF(様式5!$U$10:$U$309,D93&amp;B93&amp;"1")</f>
        <v>0</v>
      </c>
      <c r="F93" s="74" t="e">
        <f t="shared" ref="F93" si="984">VLOOKUP(C93,$AW$7:$AX$10,2,FALSE)</f>
        <v>#N/A</v>
      </c>
      <c r="G93" s="93" t="e">
        <f t="shared" ref="G93:G126" si="985">E93*F93</f>
        <v>#N/A</v>
      </c>
      <c r="H93" s="94">
        <f>COUNTIF(様式5!$U$10:$U$309,D93&amp;B93&amp;"2")</f>
        <v>0</v>
      </c>
      <c r="I93" s="74" t="e">
        <f t="shared" ref="I93" si="986">VLOOKUP(C93,$AW$7:$AY$10,3,FALSE)</f>
        <v>#N/A</v>
      </c>
      <c r="J93" s="93" t="e">
        <f t="shared" ref="J93:J126" si="987">H93*I93</f>
        <v>#N/A</v>
      </c>
      <c r="K93" s="94">
        <f>IF(COUNTIF(様式5!$W$10:$W$309,D93&amp;"400mR"&amp;B93)&gt;=1,1,0)+IF(COUNTIF(様式5!$X$10:$X$309,D93&amp;"1600mR"&amp;B93)&gt;=1,1,0)</f>
        <v>0</v>
      </c>
      <c r="L93" s="74" t="e">
        <f t="shared" ref="L93" si="988">VLOOKUP(C93,$AW$7:$AZ$10,4,FALSE)</f>
        <v>#N/A</v>
      </c>
      <c r="M93" s="93" t="e">
        <f t="shared" ref="M93:M126" si="989">K93*L93</f>
        <v>#N/A</v>
      </c>
      <c r="N93" s="94">
        <f>COUNTIF(様式5!$Y$10:$Y$309,B93&amp;D93)</f>
        <v>0</v>
      </c>
      <c r="O93" s="74">
        <v>400</v>
      </c>
      <c r="P93" s="93">
        <f t="shared" ref="P93:P126" si="990">IF(N93="",0,N93*400)</f>
        <v>0</v>
      </c>
      <c r="Q93" s="95" t="e">
        <f t="shared" si="255"/>
        <v>#N/A</v>
      </c>
      <c r="R93" s="161" t="e">
        <f t="shared" ref="R93" si="991">SUM(Q93,Q94)</f>
        <v>#N/A</v>
      </c>
      <c r="T93" s="83">
        <f t="shared" si="753"/>
        <v>0</v>
      </c>
      <c r="U93" s="83">
        <f t="shared" si="761"/>
        <v>0</v>
      </c>
      <c r="V93" s="83">
        <f t="shared" si="762"/>
        <v>0</v>
      </c>
      <c r="W93" s="83">
        <f t="shared" ref="W93" si="992">IF($C93=$V$3,H93,0)</f>
        <v>0</v>
      </c>
      <c r="X93" s="83">
        <f t="shared" si="763"/>
        <v>0</v>
      </c>
      <c r="Y93" s="83">
        <f t="shared" si="764"/>
        <v>0</v>
      </c>
      <c r="Z93" s="96"/>
      <c r="AA93" s="96"/>
      <c r="AB93" s="96"/>
      <c r="AC93" s="96"/>
      <c r="AD93" s="96"/>
      <c r="AE93" s="96"/>
      <c r="AG93" s="90">
        <f t="shared" si="737"/>
        <v>0</v>
      </c>
      <c r="AH93" s="90">
        <f t="shared" si="738"/>
        <v>0</v>
      </c>
      <c r="AI93" s="90">
        <f t="shared" si="739"/>
        <v>0</v>
      </c>
      <c r="AJ93" s="90">
        <f t="shared" ref="AJ93" si="993">IF($C93=$AI$3,$K93,0)</f>
        <v>0</v>
      </c>
      <c r="AK93" s="90">
        <f t="shared" si="741"/>
        <v>0</v>
      </c>
      <c r="AL93" s="90">
        <f t="shared" si="742"/>
        <v>0</v>
      </c>
      <c r="AM93" s="97"/>
      <c r="AN93" s="97"/>
      <c r="AO93" s="97"/>
      <c r="AP93" s="97"/>
      <c r="AQ93" s="97"/>
      <c r="AR93" s="97"/>
      <c r="AT93" s="176" t="str">
        <f t="shared" ref="AT93" si="994">IF(SUM(E93:E94,H93:H94)=SUM(T93:AE94),"","×")</f>
        <v/>
      </c>
      <c r="AU93" s="176" t="str">
        <f t="shared" ref="AU93" si="995">IF(SUM(K93:K94,N93:N94)=SUM(AG93:AR94),"","×")</f>
        <v/>
      </c>
    </row>
    <row r="94" spans="1:47" ht="18.95" customHeight="1">
      <c r="A94" s="166"/>
      <c r="B94" s="165"/>
      <c r="C94" s="167"/>
      <c r="D94" s="98" t="s">
        <v>106</v>
      </c>
      <c r="E94" s="99">
        <f>COUNTIF(様式5!$U$10:$U$309,D94&amp;B93&amp;"1")</f>
        <v>0</v>
      </c>
      <c r="F94" s="76" t="e">
        <f t="shared" ref="F94" si="996">VLOOKUP(C93,$AW$7:$AX$10,2,FALSE)</f>
        <v>#N/A</v>
      </c>
      <c r="G94" s="100" t="e">
        <f t="shared" si="985"/>
        <v>#N/A</v>
      </c>
      <c r="H94" s="101">
        <f>COUNTIF(様式5!$U$10:$U$309,D94&amp;B93&amp;"2")</f>
        <v>0</v>
      </c>
      <c r="I94" s="102" t="e">
        <f t="shared" ref="I94" si="997">VLOOKUP(C93,$AW$7:$AY$10,3,FALSE)</f>
        <v>#N/A</v>
      </c>
      <c r="J94" s="100" t="e">
        <f t="shared" si="987"/>
        <v>#N/A</v>
      </c>
      <c r="K94" s="101">
        <f>IF(COUNTIF(様式5!$W$10:$W$309,D94&amp;"400mR"&amp;B93)&gt;=1,1,0)+IF(COUNTIF(様式5!$X$10:$X$309,D94&amp;"1600mR"&amp;B93)&gt;=1,1,0)</f>
        <v>0</v>
      </c>
      <c r="L94" s="76" t="e">
        <f t="shared" ref="L94" si="998">VLOOKUP(C93,$AW$7:$AZ$10,4,FALSE)</f>
        <v>#N/A</v>
      </c>
      <c r="M94" s="100" t="e">
        <f t="shared" si="989"/>
        <v>#N/A</v>
      </c>
      <c r="N94" s="103">
        <f>COUNTIF(様式5!$Y$10:$Y$309,B93&amp;D94)</f>
        <v>0</v>
      </c>
      <c r="O94" s="76">
        <v>400</v>
      </c>
      <c r="P94" s="100">
        <f t="shared" si="990"/>
        <v>0</v>
      </c>
      <c r="Q94" s="104" t="e">
        <f t="shared" ref="Q94:Q126" si="999">SUM(G94,J94,M94,P94)</f>
        <v>#N/A</v>
      </c>
      <c r="R94" s="163"/>
      <c r="T94" s="96">
        <f t="shared" si="753"/>
        <v>0</v>
      </c>
      <c r="U94" s="96">
        <f t="shared" si="761"/>
        <v>0</v>
      </c>
      <c r="V94" s="96">
        <f t="shared" si="762"/>
        <v>0</v>
      </c>
      <c r="W94" s="96"/>
      <c r="X94" s="96">
        <f t="shared" si="763"/>
        <v>0</v>
      </c>
      <c r="Y94" s="96">
        <f t="shared" si="764"/>
        <v>0</v>
      </c>
      <c r="Z94" s="83">
        <f t="shared" ref="Z94" si="1000">IF($C93=$Z$3,E94,0)</f>
        <v>0</v>
      </c>
      <c r="AA94" s="83">
        <f t="shared" ref="AA94" si="1001">IF($C93=$Z$3,H94,0)</f>
        <v>0</v>
      </c>
      <c r="AB94" s="83">
        <f t="shared" ref="AB94" si="1002">IF($C93=$AB$3,E94,0)</f>
        <v>0</v>
      </c>
      <c r="AC94" s="83">
        <f t="shared" ref="AC94" si="1003">IF($C93=$AB$3,H94,0)</f>
        <v>0</v>
      </c>
      <c r="AD94" s="83">
        <f t="shared" ref="AD94" si="1004">IF($C93=$AD$3,E94,0)</f>
        <v>0</v>
      </c>
      <c r="AE94" s="83">
        <f t="shared" ref="AE94" si="1005">IF($C93=$AD$3,H94,0)</f>
        <v>0</v>
      </c>
      <c r="AG94" s="97">
        <f t="shared" si="737"/>
        <v>0</v>
      </c>
      <c r="AH94" s="97">
        <f t="shared" si="738"/>
        <v>0</v>
      </c>
      <c r="AI94" s="97">
        <f t="shared" si="739"/>
        <v>0</v>
      </c>
      <c r="AJ94" s="97">
        <f t="shared" si="740"/>
        <v>0</v>
      </c>
      <c r="AK94" s="97">
        <f t="shared" si="741"/>
        <v>0</v>
      </c>
      <c r="AL94" s="97">
        <f t="shared" si="742"/>
        <v>0</v>
      </c>
      <c r="AM94" s="90">
        <f t="shared" ref="AM94" si="1006">IF($C93=$AM$3,$N94,0)</f>
        <v>0</v>
      </c>
      <c r="AN94" s="90">
        <f t="shared" ref="AN94" si="1007">IF($C93=$AM$3,$K94,0)</f>
        <v>0</v>
      </c>
      <c r="AO94" s="90">
        <f t="shared" ref="AO94" si="1008">IF($C93=$AO$3,$N94,0)</f>
        <v>0</v>
      </c>
      <c r="AP94" s="90">
        <f t="shared" ref="AP94" si="1009">IF($C93=$AO$3,$K94,0)</f>
        <v>0</v>
      </c>
      <c r="AQ94" s="90">
        <f t="shared" ref="AQ94" si="1010">IF($C93=$AQ$3,$N94,0)</f>
        <v>0</v>
      </c>
      <c r="AR94" s="90">
        <f t="shared" ref="AR94" si="1011">IF($C93=$AQ$3,$K94,0)</f>
        <v>0</v>
      </c>
      <c r="AT94" s="176"/>
      <c r="AU94" s="176"/>
    </row>
    <row r="95" spans="1:47" ht="18.95" customHeight="1">
      <c r="A95" s="166">
        <v>45</v>
      </c>
      <c r="B95" s="165" t="e">
        <f>VLOOKUP(A95,様式5!$A$10:$B$309,2,FALSE)</f>
        <v>#N/A</v>
      </c>
      <c r="C95" s="167"/>
      <c r="D95" s="91" t="s">
        <v>97</v>
      </c>
      <c r="E95" s="92">
        <f>COUNTIF(様式5!$U$10:$U$309,D95&amp;B95&amp;"1")</f>
        <v>0</v>
      </c>
      <c r="F95" s="74" t="e">
        <f t="shared" ref="F95" si="1012">VLOOKUP(C95,$AW$7:$AX$10,2,FALSE)</f>
        <v>#N/A</v>
      </c>
      <c r="G95" s="93" t="e">
        <f t="shared" si="985"/>
        <v>#N/A</v>
      </c>
      <c r="H95" s="94">
        <f>COUNTIF(様式5!$U$10:$U$309,D95&amp;B95&amp;"2")</f>
        <v>0</v>
      </c>
      <c r="I95" s="74" t="e">
        <f t="shared" ref="I95" si="1013">VLOOKUP(C95,$AW$7:$AY$10,3,FALSE)</f>
        <v>#N/A</v>
      </c>
      <c r="J95" s="93" t="e">
        <f t="shared" si="987"/>
        <v>#N/A</v>
      </c>
      <c r="K95" s="94">
        <f>IF(COUNTIF(様式5!$W$10:$W$309,D95&amp;"400mR"&amp;B95)&gt;=1,1,0)+IF(COUNTIF(様式5!$X$10:$X$309,D95&amp;"1600mR"&amp;B95)&gt;=1,1,0)</f>
        <v>0</v>
      </c>
      <c r="L95" s="74" t="e">
        <f t="shared" ref="L95" si="1014">VLOOKUP(C95,$AW$7:$AZ$10,4,FALSE)</f>
        <v>#N/A</v>
      </c>
      <c r="M95" s="93" t="e">
        <f t="shared" si="989"/>
        <v>#N/A</v>
      </c>
      <c r="N95" s="94">
        <f>COUNTIF(様式5!$Y$10:$Y$309,B95&amp;D95)</f>
        <v>0</v>
      </c>
      <c r="O95" s="74">
        <v>400</v>
      </c>
      <c r="P95" s="93">
        <f t="shared" si="990"/>
        <v>0</v>
      </c>
      <c r="Q95" s="95" t="e">
        <f t="shared" si="999"/>
        <v>#N/A</v>
      </c>
      <c r="R95" s="161" t="e">
        <f t="shared" ref="R95" si="1015">SUM(Q95,Q96)</f>
        <v>#N/A</v>
      </c>
      <c r="T95" s="83">
        <f t="shared" si="753"/>
        <v>0</v>
      </c>
      <c r="U95" s="83">
        <f t="shared" si="761"/>
        <v>0</v>
      </c>
      <c r="V95" s="83">
        <f t="shared" si="762"/>
        <v>0</v>
      </c>
      <c r="W95" s="83">
        <f t="shared" ref="W95" si="1016">IF($C95=$V$3,H95,0)</f>
        <v>0</v>
      </c>
      <c r="X95" s="83">
        <f t="shared" si="763"/>
        <v>0</v>
      </c>
      <c r="Y95" s="83">
        <f t="shared" si="764"/>
        <v>0</v>
      </c>
      <c r="Z95" s="96"/>
      <c r="AA95" s="96"/>
      <c r="AB95" s="96"/>
      <c r="AC95" s="96"/>
      <c r="AD95" s="96"/>
      <c r="AE95" s="96"/>
      <c r="AG95" s="90">
        <f t="shared" si="737"/>
        <v>0</v>
      </c>
      <c r="AH95" s="90">
        <f t="shared" si="738"/>
        <v>0</v>
      </c>
      <c r="AI95" s="90">
        <f t="shared" si="739"/>
        <v>0</v>
      </c>
      <c r="AJ95" s="90">
        <f t="shared" ref="AJ95" si="1017">IF($C95=$AI$3,$K95,0)</f>
        <v>0</v>
      </c>
      <c r="AK95" s="90">
        <f t="shared" si="741"/>
        <v>0</v>
      </c>
      <c r="AL95" s="90">
        <f t="shared" si="742"/>
        <v>0</v>
      </c>
      <c r="AM95" s="97"/>
      <c r="AN95" s="97"/>
      <c r="AO95" s="97"/>
      <c r="AP95" s="97"/>
      <c r="AQ95" s="97"/>
      <c r="AR95" s="97"/>
      <c r="AT95" s="176" t="str">
        <f t="shared" ref="AT95" si="1018">IF(SUM(E95:E96,H95:H96)=SUM(T95:AE96),"","×")</f>
        <v/>
      </c>
      <c r="AU95" s="176" t="str">
        <f t="shared" ref="AU95" si="1019">IF(SUM(K95:K96,N95:N96)=SUM(AG95:AR96),"","×")</f>
        <v/>
      </c>
    </row>
    <row r="96" spans="1:47" ht="18.95" customHeight="1">
      <c r="A96" s="166"/>
      <c r="B96" s="165"/>
      <c r="C96" s="167"/>
      <c r="D96" s="98" t="s">
        <v>106</v>
      </c>
      <c r="E96" s="99">
        <f>COUNTIF(様式5!$U$10:$U$309,D96&amp;B95&amp;"1")</f>
        <v>0</v>
      </c>
      <c r="F96" s="76" t="e">
        <f t="shared" ref="F96" si="1020">VLOOKUP(C95,$AW$7:$AX$10,2,FALSE)</f>
        <v>#N/A</v>
      </c>
      <c r="G96" s="100" t="e">
        <f t="shared" si="985"/>
        <v>#N/A</v>
      </c>
      <c r="H96" s="101">
        <f>COUNTIF(様式5!$U$10:$U$309,D96&amp;B95&amp;"2")</f>
        <v>0</v>
      </c>
      <c r="I96" s="102" t="e">
        <f t="shared" ref="I96" si="1021">VLOOKUP(C95,$AW$7:$AY$10,3,FALSE)</f>
        <v>#N/A</v>
      </c>
      <c r="J96" s="100" t="e">
        <f t="shared" si="987"/>
        <v>#N/A</v>
      </c>
      <c r="K96" s="101">
        <f>IF(COUNTIF(様式5!$W$10:$W$309,D96&amp;"400mR"&amp;B95)&gt;=1,1,0)+IF(COUNTIF(様式5!$X$10:$X$309,D96&amp;"1600mR"&amp;B95)&gt;=1,1,0)</f>
        <v>0</v>
      </c>
      <c r="L96" s="76" t="e">
        <f t="shared" ref="L96" si="1022">VLOOKUP(C95,$AW$7:$AZ$10,4,FALSE)</f>
        <v>#N/A</v>
      </c>
      <c r="M96" s="100" t="e">
        <f t="shared" si="989"/>
        <v>#N/A</v>
      </c>
      <c r="N96" s="103">
        <f>COUNTIF(様式5!$Y$10:$Y$309,B95&amp;D96)</f>
        <v>0</v>
      </c>
      <c r="O96" s="76">
        <v>400</v>
      </c>
      <c r="P96" s="100">
        <f t="shared" si="990"/>
        <v>0</v>
      </c>
      <c r="Q96" s="104" t="e">
        <f t="shared" si="999"/>
        <v>#N/A</v>
      </c>
      <c r="R96" s="163"/>
      <c r="T96" s="96">
        <f t="shared" si="753"/>
        <v>0</v>
      </c>
      <c r="U96" s="96">
        <f t="shared" si="761"/>
        <v>0</v>
      </c>
      <c r="V96" s="96">
        <f t="shared" si="762"/>
        <v>0</v>
      </c>
      <c r="W96" s="96"/>
      <c r="X96" s="96">
        <f t="shared" si="763"/>
        <v>0</v>
      </c>
      <c r="Y96" s="96">
        <f t="shared" si="764"/>
        <v>0</v>
      </c>
      <c r="Z96" s="83">
        <f t="shared" ref="Z96" si="1023">IF($C95=$Z$3,E96,0)</f>
        <v>0</v>
      </c>
      <c r="AA96" s="83">
        <f t="shared" ref="AA96" si="1024">IF($C95=$Z$3,H96,0)</f>
        <v>0</v>
      </c>
      <c r="AB96" s="83">
        <f t="shared" ref="AB96" si="1025">IF($C95=$AB$3,E96,0)</f>
        <v>0</v>
      </c>
      <c r="AC96" s="83">
        <f t="shared" ref="AC96" si="1026">IF($C95=$AB$3,H96,0)</f>
        <v>0</v>
      </c>
      <c r="AD96" s="83">
        <f t="shared" ref="AD96" si="1027">IF($C95=$AD$3,E96,0)</f>
        <v>0</v>
      </c>
      <c r="AE96" s="83">
        <f t="shared" ref="AE96" si="1028">IF($C95=$AD$3,H96,0)</f>
        <v>0</v>
      </c>
      <c r="AG96" s="97">
        <f t="shared" si="737"/>
        <v>0</v>
      </c>
      <c r="AH96" s="97">
        <f t="shared" si="738"/>
        <v>0</v>
      </c>
      <c r="AI96" s="97">
        <f t="shared" si="739"/>
        <v>0</v>
      </c>
      <c r="AJ96" s="97">
        <f t="shared" si="740"/>
        <v>0</v>
      </c>
      <c r="AK96" s="97">
        <f t="shared" si="741"/>
        <v>0</v>
      </c>
      <c r="AL96" s="97">
        <f t="shared" si="742"/>
        <v>0</v>
      </c>
      <c r="AM96" s="90">
        <f t="shared" ref="AM96" si="1029">IF($C95=$AM$3,$N96,0)</f>
        <v>0</v>
      </c>
      <c r="AN96" s="90">
        <f t="shared" ref="AN96" si="1030">IF($C95=$AM$3,$K96,0)</f>
        <v>0</v>
      </c>
      <c r="AO96" s="90">
        <f t="shared" ref="AO96" si="1031">IF($C95=$AO$3,$N96,0)</f>
        <v>0</v>
      </c>
      <c r="AP96" s="90">
        <f t="shared" ref="AP96" si="1032">IF($C95=$AO$3,$K96,0)</f>
        <v>0</v>
      </c>
      <c r="AQ96" s="90">
        <f t="shared" ref="AQ96" si="1033">IF($C95=$AQ$3,$N96,0)</f>
        <v>0</v>
      </c>
      <c r="AR96" s="90">
        <f t="shared" ref="AR96" si="1034">IF($C95=$AQ$3,$K96,0)</f>
        <v>0</v>
      </c>
      <c r="AT96" s="176"/>
      <c r="AU96" s="176"/>
    </row>
    <row r="97" spans="1:47" ht="18.95" customHeight="1">
      <c r="A97" s="166">
        <v>46</v>
      </c>
      <c r="B97" s="165" t="e">
        <f>VLOOKUP(A97,様式5!$A$10:$B$309,2,FALSE)</f>
        <v>#N/A</v>
      </c>
      <c r="C97" s="167"/>
      <c r="D97" s="91" t="s">
        <v>97</v>
      </c>
      <c r="E97" s="92">
        <f>COUNTIF(様式5!$U$10:$U$309,D97&amp;B97&amp;"1")</f>
        <v>0</v>
      </c>
      <c r="F97" s="74" t="e">
        <f t="shared" ref="F97" si="1035">VLOOKUP(C97,$AW$7:$AX$10,2,FALSE)</f>
        <v>#N/A</v>
      </c>
      <c r="G97" s="93" t="e">
        <f t="shared" si="985"/>
        <v>#N/A</v>
      </c>
      <c r="H97" s="94">
        <f>COUNTIF(様式5!$U$10:$U$309,D97&amp;B97&amp;"2")</f>
        <v>0</v>
      </c>
      <c r="I97" s="74" t="e">
        <f t="shared" ref="I97" si="1036">VLOOKUP(C97,$AW$7:$AY$10,3,FALSE)</f>
        <v>#N/A</v>
      </c>
      <c r="J97" s="93" t="e">
        <f t="shared" si="987"/>
        <v>#N/A</v>
      </c>
      <c r="K97" s="94">
        <f>IF(COUNTIF(様式5!$W$10:$W$309,D97&amp;"400mR"&amp;B97)&gt;=1,1,0)+IF(COUNTIF(様式5!$X$10:$X$309,D97&amp;"1600mR"&amp;B97)&gt;=1,1,0)</f>
        <v>0</v>
      </c>
      <c r="L97" s="74" t="e">
        <f t="shared" ref="L97" si="1037">VLOOKUP(C97,$AW$7:$AZ$10,4,FALSE)</f>
        <v>#N/A</v>
      </c>
      <c r="M97" s="93" t="e">
        <f t="shared" si="989"/>
        <v>#N/A</v>
      </c>
      <c r="N97" s="94">
        <f>COUNTIF(様式5!$Y$10:$Y$309,B97&amp;D97)</f>
        <v>0</v>
      </c>
      <c r="O97" s="74">
        <v>400</v>
      </c>
      <c r="P97" s="93">
        <f t="shared" si="990"/>
        <v>0</v>
      </c>
      <c r="Q97" s="95" t="e">
        <f t="shared" si="999"/>
        <v>#N/A</v>
      </c>
      <c r="R97" s="161" t="e">
        <f t="shared" ref="R97" si="1038">SUM(Q97,Q98)</f>
        <v>#N/A</v>
      </c>
      <c r="T97" s="83">
        <f t="shared" si="753"/>
        <v>0</v>
      </c>
      <c r="U97" s="83">
        <f t="shared" si="761"/>
        <v>0</v>
      </c>
      <c r="V97" s="83">
        <f t="shared" si="762"/>
        <v>0</v>
      </c>
      <c r="W97" s="83">
        <f t="shared" ref="W97" si="1039">IF($C97=$V$3,H97,0)</f>
        <v>0</v>
      </c>
      <c r="X97" s="83">
        <f t="shared" si="763"/>
        <v>0</v>
      </c>
      <c r="Y97" s="83">
        <f t="shared" si="764"/>
        <v>0</v>
      </c>
      <c r="Z97" s="96"/>
      <c r="AA97" s="96"/>
      <c r="AB97" s="96"/>
      <c r="AC97" s="96"/>
      <c r="AD97" s="96"/>
      <c r="AE97" s="96"/>
      <c r="AG97" s="90">
        <f t="shared" si="737"/>
        <v>0</v>
      </c>
      <c r="AH97" s="90">
        <f t="shared" si="738"/>
        <v>0</v>
      </c>
      <c r="AI97" s="90">
        <f t="shared" si="739"/>
        <v>0</v>
      </c>
      <c r="AJ97" s="90">
        <f t="shared" ref="AJ97" si="1040">IF($C97=$AI$3,$K97,0)</f>
        <v>0</v>
      </c>
      <c r="AK97" s="90">
        <f t="shared" si="741"/>
        <v>0</v>
      </c>
      <c r="AL97" s="90">
        <f t="shared" si="742"/>
        <v>0</v>
      </c>
      <c r="AM97" s="97"/>
      <c r="AN97" s="97"/>
      <c r="AO97" s="97"/>
      <c r="AP97" s="97"/>
      <c r="AQ97" s="97"/>
      <c r="AR97" s="97"/>
      <c r="AT97" s="176" t="str">
        <f t="shared" ref="AT97" si="1041">IF(SUM(E97:E98,H97:H98)=SUM(T97:AE98),"","×")</f>
        <v/>
      </c>
      <c r="AU97" s="176" t="str">
        <f t="shared" ref="AU97" si="1042">IF(SUM(K97:K98,N97:N98)=SUM(AG97:AR98),"","×")</f>
        <v/>
      </c>
    </row>
    <row r="98" spans="1:47" ht="18.95" customHeight="1">
      <c r="A98" s="166"/>
      <c r="B98" s="165"/>
      <c r="C98" s="167"/>
      <c r="D98" s="98" t="s">
        <v>106</v>
      </c>
      <c r="E98" s="99">
        <f>COUNTIF(様式5!$U$10:$U$309,D98&amp;B97&amp;"1")</f>
        <v>0</v>
      </c>
      <c r="F98" s="76" t="e">
        <f t="shared" ref="F98" si="1043">VLOOKUP(C97,$AW$7:$AX$10,2,FALSE)</f>
        <v>#N/A</v>
      </c>
      <c r="G98" s="100" t="e">
        <f t="shared" si="985"/>
        <v>#N/A</v>
      </c>
      <c r="H98" s="101">
        <f>COUNTIF(様式5!$U$10:$U$309,D98&amp;B97&amp;"2")</f>
        <v>0</v>
      </c>
      <c r="I98" s="102" t="e">
        <f t="shared" ref="I98" si="1044">VLOOKUP(C97,$AW$7:$AY$10,3,FALSE)</f>
        <v>#N/A</v>
      </c>
      <c r="J98" s="100" t="e">
        <f t="shared" si="987"/>
        <v>#N/A</v>
      </c>
      <c r="K98" s="101">
        <f>IF(COUNTIF(様式5!$W$10:$W$309,D98&amp;"400mR"&amp;B97)&gt;=1,1,0)+IF(COUNTIF(様式5!$X$10:$X$309,D98&amp;"1600mR"&amp;B97)&gt;=1,1,0)</f>
        <v>0</v>
      </c>
      <c r="L98" s="76" t="e">
        <f t="shared" ref="L98" si="1045">VLOOKUP(C97,$AW$7:$AZ$10,4,FALSE)</f>
        <v>#N/A</v>
      </c>
      <c r="M98" s="100" t="e">
        <f t="shared" si="989"/>
        <v>#N/A</v>
      </c>
      <c r="N98" s="103">
        <f>COUNTIF(様式5!$Y$10:$Y$309,B97&amp;D98)</f>
        <v>0</v>
      </c>
      <c r="O98" s="76">
        <v>400</v>
      </c>
      <c r="P98" s="100">
        <f t="shared" si="990"/>
        <v>0</v>
      </c>
      <c r="Q98" s="104" t="e">
        <f t="shared" si="999"/>
        <v>#N/A</v>
      </c>
      <c r="R98" s="163"/>
      <c r="T98" s="96">
        <f t="shared" si="753"/>
        <v>0</v>
      </c>
      <c r="U98" s="96">
        <f t="shared" si="761"/>
        <v>0</v>
      </c>
      <c r="V98" s="96">
        <f t="shared" si="762"/>
        <v>0</v>
      </c>
      <c r="W98" s="96"/>
      <c r="X98" s="96">
        <f t="shared" si="763"/>
        <v>0</v>
      </c>
      <c r="Y98" s="96">
        <f t="shared" si="764"/>
        <v>0</v>
      </c>
      <c r="Z98" s="83">
        <f t="shared" ref="Z98" si="1046">IF($C97=$Z$3,E98,0)</f>
        <v>0</v>
      </c>
      <c r="AA98" s="83">
        <f t="shared" ref="AA98" si="1047">IF($C97=$Z$3,H98,0)</f>
        <v>0</v>
      </c>
      <c r="AB98" s="83">
        <f t="shared" ref="AB98" si="1048">IF($C97=$AB$3,E98,0)</f>
        <v>0</v>
      </c>
      <c r="AC98" s="83">
        <f t="shared" ref="AC98" si="1049">IF($C97=$AB$3,H98,0)</f>
        <v>0</v>
      </c>
      <c r="AD98" s="83">
        <f t="shared" ref="AD98" si="1050">IF($C97=$AD$3,E98,0)</f>
        <v>0</v>
      </c>
      <c r="AE98" s="83">
        <f t="shared" ref="AE98" si="1051">IF($C97=$AD$3,H98,0)</f>
        <v>0</v>
      </c>
      <c r="AG98" s="97">
        <f t="shared" si="737"/>
        <v>0</v>
      </c>
      <c r="AH98" s="97">
        <f t="shared" si="738"/>
        <v>0</v>
      </c>
      <c r="AI98" s="97">
        <f t="shared" si="739"/>
        <v>0</v>
      </c>
      <c r="AJ98" s="97">
        <f t="shared" si="740"/>
        <v>0</v>
      </c>
      <c r="AK98" s="97">
        <f t="shared" si="741"/>
        <v>0</v>
      </c>
      <c r="AL98" s="97">
        <f t="shared" si="742"/>
        <v>0</v>
      </c>
      <c r="AM98" s="90">
        <f t="shared" ref="AM98" si="1052">IF($C97=$AM$3,$N98,0)</f>
        <v>0</v>
      </c>
      <c r="AN98" s="90">
        <f t="shared" ref="AN98" si="1053">IF($C97=$AM$3,$K98,0)</f>
        <v>0</v>
      </c>
      <c r="AO98" s="90">
        <f t="shared" ref="AO98" si="1054">IF($C97=$AO$3,$N98,0)</f>
        <v>0</v>
      </c>
      <c r="AP98" s="90">
        <f t="shared" ref="AP98" si="1055">IF($C97=$AO$3,$K98,0)</f>
        <v>0</v>
      </c>
      <c r="AQ98" s="90">
        <f t="shared" ref="AQ98" si="1056">IF($C97=$AQ$3,$N98,0)</f>
        <v>0</v>
      </c>
      <c r="AR98" s="90">
        <f t="shared" ref="AR98" si="1057">IF($C97=$AQ$3,$K98,0)</f>
        <v>0</v>
      </c>
      <c r="AT98" s="176"/>
      <c r="AU98" s="176"/>
    </row>
    <row r="99" spans="1:47" ht="18.95" customHeight="1">
      <c r="A99" s="166">
        <v>47</v>
      </c>
      <c r="B99" s="165" t="e">
        <f>VLOOKUP(A99,様式5!$A$10:$B$309,2,FALSE)</f>
        <v>#N/A</v>
      </c>
      <c r="C99" s="167"/>
      <c r="D99" s="91" t="s">
        <v>97</v>
      </c>
      <c r="E99" s="92">
        <f>COUNTIF(様式5!$U$10:$U$309,D99&amp;B99&amp;"1")</f>
        <v>0</v>
      </c>
      <c r="F99" s="74" t="e">
        <f t="shared" ref="F99" si="1058">VLOOKUP(C99,$AW$7:$AX$10,2,FALSE)</f>
        <v>#N/A</v>
      </c>
      <c r="G99" s="93" t="e">
        <f t="shared" si="985"/>
        <v>#N/A</v>
      </c>
      <c r="H99" s="94">
        <f>COUNTIF(様式5!$U$10:$U$309,D99&amp;B99&amp;"2")</f>
        <v>0</v>
      </c>
      <c r="I99" s="74" t="e">
        <f t="shared" ref="I99" si="1059">VLOOKUP(C99,$AW$7:$AY$10,3,FALSE)</f>
        <v>#N/A</v>
      </c>
      <c r="J99" s="93" t="e">
        <f t="shared" si="987"/>
        <v>#N/A</v>
      </c>
      <c r="K99" s="94">
        <f>IF(COUNTIF(様式5!$W$10:$W$309,D99&amp;"400mR"&amp;B99)&gt;=1,1,0)+IF(COUNTIF(様式5!$X$10:$X$309,D99&amp;"1600mR"&amp;B99)&gt;=1,1,0)</f>
        <v>0</v>
      </c>
      <c r="L99" s="74" t="e">
        <f t="shared" ref="L99" si="1060">VLOOKUP(C99,$AW$7:$AZ$10,4,FALSE)</f>
        <v>#N/A</v>
      </c>
      <c r="M99" s="93" t="e">
        <f t="shared" si="989"/>
        <v>#N/A</v>
      </c>
      <c r="N99" s="94">
        <f>COUNTIF(様式5!$Y$10:$Y$309,B99&amp;D99)</f>
        <v>0</v>
      </c>
      <c r="O99" s="74">
        <v>400</v>
      </c>
      <c r="P99" s="93">
        <f t="shared" si="990"/>
        <v>0</v>
      </c>
      <c r="Q99" s="95" t="e">
        <f t="shared" si="999"/>
        <v>#N/A</v>
      </c>
      <c r="R99" s="161" t="e">
        <f t="shared" ref="R99" si="1061">SUM(Q99,Q100)</f>
        <v>#N/A</v>
      </c>
      <c r="T99" s="83">
        <f t="shared" si="753"/>
        <v>0</v>
      </c>
      <c r="U99" s="83">
        <f t="shared" si="761"/>
        <v>0</v>
      </c>
      <c r="V99" s="83">
        <f t="shared" si="762"/>
        <v>0</v>
      </c>
      <c r="W99" s="83">
        <f t="shared" ref="W99" si="1062">IF($C99=$V$3,H99,0)</f>
        <v>0</v>
      </c>
      <c r="X99" s="83">
        <f t="shared" si="763"/>
        <v>0</v>
      </c>
      <c r="Y99" s="83">
        <f t="shared" si="764"/>
        <v>0</v>
      </c>
      <c r="Z99" s="96"/>
      <c r="AA99" s="96"/>
      <c r="AB99" s="96"/>
      <c r="AC99" s="96"/>
      <c r="AD99" s="96"/>
      <c r="AE99" s="96"/>
      <c r="AG99" s="90">
        <f t="shared" si="737"/>
        <v>0</v>
      </c>
      <c r="AH99" s="90">
        <f t="shared" si="738"/>
        <v>0</v>
      </c>
      <c r="AI99" s="90">
        <f t="shared" si="739"/>
        <v>0</v>
      </c>
      <c r="AJ99" s="90">
        <f t="shared" ref="AJ99" si="1063">IF($C99=$AI$3,$K99,0)</f>
        <v>0</v>
      </c>
      <c r="AK99" s="90">
        <f t="shared" si="741"/>
        <v>0</v>
      </c>
      <c r="AL99" s="90">
        <f t="shared" si="742"/>
        <v>0</v>
      </c>
      <c r="AM99" s="97"/>
      <c r="AN99" s="97"/>
      <c r="AO99" s="97"/>
      <c r="AP99" s="97"/>
      <c r="AQ99" s="97"/>
      <c r="AR99" s="97"/>
      <c r="AT99" s="176" t="str">
        <f t="shared" ref="AT99" si="1064">IF(SUM(E99:E100,H99:H100)=SUM(T99:AE100),"","×")</f>
        <v/>
      </c>
      <c r="AU99" s="176" t="str">
        <f t="shared" ref="AU99" si="1065">IF(SUM(K99:K100,N99:N100)=SUM(AG99:AR100),"","×")</f>
        <v/>
      </c>
    </row>
    <row r="100" spans="1:47" ht="18.95" customHeight="1">
      <c r="A100" s="166"/>
      <c r="B100" s="165"/>
      <c r="C100" s="167"/>
      <c r="D100" s="98" t="s">
        <v>106</v>
      </c>
      <c r="E100" s="99">
        <f>COUNTIF(様式5!$U$10:$U$309,D100&amp;B99&amp;"1")</f>
        <v>0</v>
      </c>
      <c r="F100" s="76" t="e">
        <f t="shared" ref="F100" si="1066">VLOOKUP(C99,$AW$7:$AX$10,2,FALSE)</f>
        <v>#N/A</v>
      </c>
      <c r="G100" s="100" t="e">
        <f t="shared" si="985"/>
        <v>#N/A</v>
      </c>
      <c r="H100" s="101">
        <f>COUNTIF(様式5!$U$10:$U$309,D100&amp;B99&amp;"2")</f>
        <v>0</v>
      </c>
      <c r="I100" s="102" t="e">
        <f t="shared" ref="I100" si="1067">VLOOKUP(C99,$AW$7:$AY$10,3,FALSE)</f>
        <v>#N/A</v>
      </c>
      <c r="J100" s="100" t="e">
        <f t="shared" si="987"/>
        <v>#N/A</v>
      </c>
      <c r="K100" s="101">
        <f>IF(COUNTIF(様式5!$W$10:$W$309,D100&amp;"400mR"&amp;B99)&gt;=1,1,0)+IF(COUNTIF(様式5!$X$10:$X$309,D100&amp;"1600mR"&amp;B99)&gt;=1,1,0)</f>
        <v>0</v>
      </c>
      <c r="L100" s="76" t="e">
        <f t="shared" ref="L100" si="1068">VLOOKUP(C99,$AW$7:$AZ$10,4,FALSE)</f>
        <v>#N/A</v>
      </c>
      <c r="M100" s="100" t="e">
        <f t="shared" si="989"/>
        <v>#N/A</v>
      </c>
      <c r="N100" s="103">
        <f>COUNTIF(様式5!$Y$10:$Y$309,B99&amp;D100)</f>
        <v>0</v>
      </c>
      <c r="O100" s="76">
        <v>400</v>
      </c>
      <c r="P100" s="100">
        <f t="shared" si="990"/>
        <v>0</v>
      </c>
      <c r="Q100" s="104" t="e">
        <f t="shared" si="999"/>
        <v>#N/A</v>
      </c>
      <c r="R100" s="163"/>
      <c r="T100" s="96">
        <f t="shared" si="753"/>
        <v>0</v>
      </c>
      <c r="U100" s="96">
        <f t="shared" si="761"/>
        <v>0</v>
      </c>
      <c r="V100" s="96">
        <f t="shared" si="762"/>
        <v>0</v>
      </c>
      <c r="W100" s="96"/>
      <c r="X100" s="96">
        <f t="shared" si="763"/>
        <v>0</v>
      </c>
      <c r="Y100" s="96">
        <f t="shared" si="764"/>
        <v>0</v>
      </c>
      <c r="Z100" s="83">
        <f t="shared" ref="Z100" si="1069">IF($C99=$Z$3,E100,0)</f>
        <v>0</v>
      </c>
      <c r="AA100" s="83">
        <f t="shared" ref="AA100" si="1070">IF($C99=$Z$3,H100,0)</f>
        <v>0</v>
      </c>
      <c r="AB100" s="83">
        <f t="shared" ref="AB100" si="1071">IF($C99=$AB$3,E100,0)</f>
        <v>0</v>
      </c>
      <c r="AC100" s="83">
        <f t="shared" ref="AC100" si="1072">IF($C99=$AB$3,H100,0)</f>
        <v>0</v>
      </c>
      <c r="AD100" s="83">
        <f t="shared" ref="AD100" si="1073">IF($C99=$AD$3,E100,0)</f>
        <v>0</v>
      </c>
      <c r="AE100" s="83">
        <f t="shared" ref="AE100" si="1074">IF($C99=$AD$3,H100,0)</f>
        <v>0</v>
      </c>
      <c r="AG100" s="97">
        <f t="shared" si="737"/>
        <v>0</v>
      </c>
      <c r="AH100" s="97">
        <f t="shared" si="738"/>
        <v>0</v>
      </c>
      <c r="AI100" s="97">
        <f t="shared" si="739"/>
        <v>0</v>
      </c>
      <c r="AJ100" s="97">
        <f t="shared" si="740"/>
        <v>0</v>
      </c>
      <c r="AK100" s="97">
        <f t="shared" si="741"/>
        <v>0</v>
      </c>
      <c r="AL100" s="97">
        <f t="shared" si="742"/>
        <v>0</v>
      </c>
      <c r="AM100" s="90">
        <f t="shared" ref="AM100" si="1075">IF($C99=$AM$3,$N100,0)</f>
        <v>0</v>
      </c>
      <c r="AN100" s="90">
        <f t="shared" ref="AN100" si="1076">IF($C99=$AM$3,$K100,0)</f>
        <v>0</v>
      </c>
      <c r="AO100" s="90">
        <f t="shared" ref="AO100" si="1077">IF($C99=$AO$3,$N100,0)</f>
        <v>0</v>
      </c>
      <c r="AP100" s="90">
        <f t="shared" ref="AP100" si="1078">IF($C99=$AO$3,$K100,0)</f>
        <v>0</v>
      </c>
      <c r="AQ100" s="90">
        <f t="shared" ref="AQ100" si="1079">IF($C99=$AQ$3,$N100,0)</f>
        <v>0</v>
      </c>
      <c r="AR100" s="90">
        <f t="shared" ref="AR100" si="1080">IF($C99=$AQ$3,$K100,0)</f>
        <v>0</v>
      </c>
      <c r="AT100" s="176"/>
      <c r="AU100" s="176"/>
    </row>
    <row r="101" spans="1:47" ht="18.95" customHeight="1">
      <c r="A101" s="166">
        <v>48</v>
      </c>
      <c r="B101" s="165" t="e">
        <f>VLOOKUP(A101,様式5!$A$10:$B$309,2,FALSE)</f>
        <v>#N/A</v>
      </c>
      <c r="C101" s="167"/>
      <c r="D101" s="91" t="s">
        <v>97</v>
      </c>
      <c r="E101" s="92">
        <f>COUNTIF(様式5!$U$10:$U$309,D101&amp;B101&amp;"1")</f>
        <v>0</v>
      </c>
      <c r="F101" s="74" t="e">
        <f t="shared" ref="F101" si="1081">VLOOKUP(C101,$AW$7:$AX$10,2,FALSE)</f>
        <v>#N/A</v>
      </c>
      <c r="G101" s="93" t="e">
        <f t="shared" si="985"/>
        <v>#N/A</v>
      </c>
      <c r="H101" s="94">
        <f>COUNTIF(様式5!$U$10:$U$309,D101&amp;B101&amp;"2")</f>
        <v>0</v>
      </c>
      <c r="I101" s="74" t="e">
        <f t="shared" ref="I101" si="1082">VLOOKUP(C101,$AW$7:$AY$10,3,FALSE)</f>
        <v>#N/A</v>
      </c>
      <c r="J101" s="93" t="e">
        <f t="shared" si="987"/>
        <v>#N/A</v>
      </c>
      <c r="K101" s="94">
        <f>IF(COUNTIF(様式5!$W$10:$W$309,D101&amp;"400mR"&amp;B101)&gt;=1,1,0)+IF(COUNTIF(様式5!$X$10:$X$309,D101&amp;"1600mR"&amp;B101)&gt;=1,1,0)</f>
        <v>0</v>
      </c>
      <c r="L101" s="74" t="e">
        <f t="shared" ref="L101" si="1083">VLOOKUP(C101,$AW$7:$AZ$10,4,FALSE)</f>
        <v>#N/A</v>
      </c>
      <c r="M101" s="93" t="e">
        <f t="shared" si="989"/>
        <v>#N/A</v>
      </c>
      <c r="N101" s="94">
        <f>COUNTIF(様式5!$Y$10:$Y$309,B101&amp;D101)</f>
        <v>0</v>
      </c>
      <c r="O101" s="74">
        <v>400</v>
      </c>
      <c r="P101" s="93">
        <f t="shared" si="990"/>
        <v>0</v>
      </c>
      <c r="Q101" s="95" t="e">
        <f t="shared" si="999"/>
        <v>#N/A</v>
      </c>
      <c r="R101" s="161" t="e">
        <f t="shared" ref="R101" si="1084">SUM(Q101,Q102)</f>
        <v>#N/A</v>
      </c>
      <c r="T101" s="83">
        <f t="shared" si="753"/>
        <v>0</v>
      </c>
      <c r="U101" s="83">
        <f t="shared" si="761"/>
        <v>0</v>
      </c>
      <c r="V101" s="83">
        <f t="shared" si="762"/>
        <v>0</v>
      </c>
      <c r="W101" s="83">
        <f t="shared" ref="W101" si="1085">IF($C101=$V$3,H101,0)</f>
        <v>0</v>
      </c>
      <c r="X101" s="83">
        <f t="shared" si="763"/>
        <v>0</v>
      </c>
      <c r="Y101" s="83">
        <f t="shared" si="764"/>
        <v>0</v>
      </c>
      <c r="Z101" s="96"/>
      <c r="AA101" s="96"/>
      <c r="AB101" s="96"/>
      <c r="AC101" s="96"/>
      <c r="AD101" s="96"/>
      <c r="AE101" s="96"/>
      <c r="AG101" s="90">
        <f t="shared" si="737"/>
        <v>0</v>
      </c>
      <c r="AH101" s="90">
        <f t="shared" si="738"/>
        <v>0</v>
      </c>
      <c r="AI101" s="90">
        <f t="shared" si="739"/>
        <v>0</v>
      </c>
      <c r="AJ101" s="90">
        <f t="shared" ref="AJ101" si="1086">IF($C101=$AI$3,$K101,0)</f>
        <v>0</v>
      </c>
      <c r="AK101" s="90">
        <f t="shared" si="741"/>
        <v>0</v>
      </c>
      <c r="AL101" s="90">
        <f t="shared" si="742"/>
        <v>0</v>
      </c>
      <c r="AM101" s="97"/>
      <c r="AN101" s="97"/>
      <c r="AO101" s="97"/>
      <c r="AP101" s="97"/>
      <c r="AQ101" s="97"/>
      <c r="AR101" s="97"/>
      <c r="AT101" s="176" t="str">
        <f t="shared" ref="AT101" si="1087">IF(SUM(E101:E102,H101:H102)=SUM(T101:AE102),"","×")</f>
        <v/>
      </c>
      <c r="AU101" s="176" t="str">
        <f t="shared" ref="AU101" si="1088">IF(SUM(K101:K102,N101:N102)=SUM(AG101:AR102),"","×")</f>
        <v/>
      </c>
    </row>
    <row r="102" spans="1:47" ht="18.95" customHeight="1">
      <c r="A102" s="166"/>
      <c r="B102" s="165"/>
      <c r="C102" s="167"/>
      <c r="D102" s="98" t="s">
        <v>106</v>
      </c>
      <c r="E102" s="99">
        <f>COUNTIF(様式5!$U$10:$U$309,D102&amp;B101&amp;"1")</f>
        <v>0</v>
      </c>
      <c r="F102" s="76" t="e">
        <f t="shared" ref="F102" si="1089">VLOOKUP(C101,$AW$7:$AX$10,2,FALSE)</f>
        <v>#N/A</v>
      </c>
      <c r="G102" s="100" t="e">
        <f t="shared" si="985"/>
        <v>#N/A</v>
      </c>
      <c r="H102" s="101">
        <f>COUNTIF(様式5!$U$10:$U$309,D102&amp;B101&amp;"2")</f>
        <v>0</v>
      </c>
      <c r="I102" s="102" t="e">
        <f t="shared" ref="I102" si="1090">VLOOKUP(C101,$AW$7:$AY$10,3,FALSE)</f>
        <v>#N/A</v>
      </c>
      <c r="J102" s="100" t="e">
        <f t="shared" si="987"/>
        <v>#N/A</v>
      </c>
      <c r="K102" s="101">
        <f>IF(COUNTIF(様式5!$W$10:$W$309,D102&amp;"400mR"&amp;B101)&gt;=1,1,0)+IF(COUNTIF(様式5!$X$10:$X$309,D102&amp;"1600mR"&amp;B101)&gt;=1,1,0)</f>
        <v>0</v>
      </c>
      <c r="L102" s="76" t="e">
        <f t="shared" ref="L102" si="1091">VLOOKUP(C101,$AW$7:$AZ$10,4,FALSE)</f>
        <v>#N/A</v>
      </c>
      <c r="M102" s="100" t="e">
        <f t="shared" si="989"/>
        <v>#N/A</v>
      </c>
      <c r="N102" s="103">
        <f>COUNTIF(様式5!$Y$10:$Y$309,B101&amp;D102)</f>
        <v>0</v>
      </c>
      <c r="O102" s="76">
        <v>400</v>
      </c>
      <c r="P102" s="100">
        <f t="shared" si="990"/>
        <v>0</v>
      </c>
      <c r="Q102" s="104" t="e">
        <f t="shared" si="999"/>
        <v>#N/A</v>
      </c>
      <c r="R102" s="163"/>
      <c r="T102" s="96">
        <f t="shared" si="753"/>
        <v>0</v>
      </c>
      <c r="U102" s="96">
        <f t="shared" si="761"/>
        <v>0</v>
      </c>
      <c r="V102" s="96">
        <f t="shared" si="762"/>
        <v>0</v>
      </c>
      <c r="W102" s="96"/>
      <c r="X102" s="96">
        <f t="shared" si="763"/>
        <v>0</v>
      </c>
      <c r="Y102" s="96">
        <f t="shared" si="764"/>
        <v>0</v>
      </c>
      <c r="Z102" s="83">
        <f t="shared" ref="Z102" si="1092">IF($C101=$Z$3,E102,0)</f>
        <v>0</v>
      </c>
      <c r="AA102" s="83">
        <f t="shared" ref="AA102" si="1093">IF($C101=$Z$3,H102,0)</f>
        <v>0</v>
      </c>
      <c r="AB102" s="83">
        <f t="shared" ref="AB102" si="1094">IF($C101=$AB$3,E102,0)</f>
        <v>0</v>
      </c>
      <c r="AC102" s="83">
        <f t="shared" ref="AC102" si="1095">IF($C101=$AB$3,H102,0)</f>
        <v>0</v>
      </c>
      <c r="AD102" s="83">
        <f t="shared" ref="AD102" si="1096">IF($C101=$AD$3,E102,0)</f>
        <v>0</v>
      </c>
      <c r="AE102" s="83">
        <f t="shared" ref="AE102" si="1097">IF($C101=$AD$3,H102,0)</f>
        <v>0</v>
      </c>
      <c r="AG102" s="97">
        <f t="shared" si="737"/>
        <v>0</v>
      </c>
      <c r="AH102" s="97">
        <f t="shared" si="738"/>
        <v>0</v>
      </c>
      <c r="AI102" s="97">
        <f t="shared" si="739"/>
        <v>0</v>
      </c>
      <c r="AJ102" s="97">
        <f t="shared" si="740"/>
        <v>0</v>
      </c>
      <c r="AK102" s="97">
        <f t="shared" si="741"/>
        <v>0</v>
      </c>
      <c r="AL102" s="97">
        <f t="shared" si="742"/>
        <v>0</v>
      </c>
      <c r="AM102" s="90">
        <f t="shared" ref="AM102" si="1098">IF($C101=$AM$3,$N102,0)</f>
        <v>0</v>
      </c>
      <c r="AN102" s="90">
        <f t="shared" ref="AN102" si="1099">IF($C101=$AM$3,$K102,0)</f>
        <v>0</v>
      </c>
      <c r="AO102" s="90">
        <f t="shared" ref="AO102" si="1100">IF($C101=$AO$3,$N102,0)</f>
        <v>0</v>
      </c>
      <c r="AP102" s="90">
        <f t="shared" ref="AP102" si="1101">IF($C101=$AO$3,$K102,0)</f>
        <v>0</v>
      </c>
      <c r="AQ102" s="90">
        <f t="shared" ref="AQ102" si="1102">IF($C101=$AQ$3,$N102,0)</f>
        <v>0</v>
      </c>
      <c r="AR102" s="90">
        <f t="shared" ref="AR102" si="1103">IF($C101=$AQ$3,$K102,0)</f>
        <v>0</v>
      </c>
      <c r="AT102" s="176"/>
      <c r="AU102" s="176"/>
    </row>
    <row r="103" spans="1:47" ht="18.95" customHeight="1">
      <c r="A103" s="166">
        <v>49</v>
      </c>
      <c r="B103" s="165" t="e">
        <f>VLOOKUP(A103,様式5!$A$10:$B$309,2,FALSE)</f>
        <v>#N/A</v>
      </c>
      <c r="C103" s="167"/>
      <c r="D103" s="91" t="s">
        <v>97</v>
      </c>
      <c r="E103" s="92">
        <f>COUNTIF(様式5!$U$10:$U$309,D103&amp;B103&amp;"1")</f>
        <v>0</v>
      </c>
      <c r="F103" s="74" t="e">
        <f t="shared" ref="F103" si="1104">VLOOKUP(C103,$AW$7:$AX$10,2,FALSE)</f>
        <v>#N/A</v>
      </c>
      <c r="G103" s="93" t="e">
        <f t="shared" si="985"/>
        <v>#N/A</v>
      </c>
      <c r="H103" s="94">
        <f>COUNTIF(様式5!$U$10:$U$309,D103&amp;B103&amp;"2")</f>
        <v>0</v>
      </c>
      <c r="I103" s="74" t="e">
        <f t="shared" ref="I103" si="1105">VLOOKUP(C103,$AW$7:$AY$10,3,FALSE)</f>
        <v>#N/A</v>
      </c>
      <c r="J103" s="93" t="e">
        <f t="shared" si="987"/>
        <v>#N/A</v>
      </c>
      <c r="K103" s="94">
        <f>IF(COUNTIF(様式5!$W$10:$W$309,D103&amp;"400mR"&amp;B103)&gt;=1,1,0)+IF(COUNTIF(様式5!$X$10:$X$309,D103&amp;"1600mR"&amp;B103)&gt;=1,1,0)</f>
        <v>0</v>
      </c>
      <c r="L103" s="74" t="e">
        <f t="shared" ref="L103" si="1106">VLOOKUP(C103,$AW$7:$AZ$10,4,FALSE)</f>
        <v>#N/A</v>
      </c>
      <c r="M103" s="93" t="e">
        <f t="shared" si="989"/>
        <v>#N/A</v>
      </c>
      <c r="N103" s="94">
        <f>COUNTIF(様式5!$Y$10:$Y$309,B103&amp;D103)</f>
        <v>0</v>
      </c>
      <c r="O103" s="74">
        <v>400</v>
      </c>
      <c r="P103" s="93">
        <f t="shared" si="990"/>
        <v>0</v>
      </c>
      <c r="Q103" s="95" t="e">
        <f t="shared" si="999"/>
        <v>#N/A</v>
      </c>
      <c r="R103" s="161" t="e">
        <f t="shared" ref="R103" si="1107">SUM(Q103,Q104)</f>
        <v>#N/A</v>
      </c>
      <c r="T103" s="83">
        <f t="shared" si="753"/>
        <v>0</v>
      </c>
      <c r="U103" s="83">
        <f t="shared" si="761"/>
        <v>0</v>
      </c>
      <c r="V103" s="83">
        <f t="shared" si="762"/>
        <v>0</v>
      </c>
      <c r="W103" s="83">
        <f t="shared" ref="W103" si="1108">IF($C103=$V$3,H103,0)</f>
        <v>0</v>
      </c>
      <c r="X103" s="83">
        <f t="shared" si="763"/>
        <v>0</v>
      </c>
      <c r="Y103" s="83">
        <f t="shared" si="764"/>
        <v>0</v>
      </c>
      <c r="Z103" s="96"/>
      <c r="AA103" s="96"/>
      <c r="AB103" s="96"/>
      <c r="AC103" s="96"/>
      <c r="AD103" s="96"/>
      <c r="AE103" s="96"/>
      <c r="AG103" s="90">
        <f t="shared" si="737"/>
        <v>0</v>
      </c>
      <c r="AH103" s="90">
        <f t="shared" si="738"/>
        <v>0</v>
      </c>
      <c r="AI103" s="90">
        <f t="shared" si="739"/>
        <v>0</v>
      </c>
      <c r="AJ103" s="90">
        <f t="shared" ref="AJ103" si="1109">IF($C103=$AI$3,$K103,0)</f>
        <v>0</v>
      </c>
      <c r="AK103" s="90">
        <f t="shared" si="741"/>
        <v>0</v>
      </c>
      <c r="AL103" s="90">
        <f t="shared" si="742"/>
        <v>0</v>
      </c>
      <c r="AM103" s="97"/>
      <c r="AN103" s="97"/>
      <c r="AO103" s="97"/>
      <c r="AP103" s="97"/>
      <c r="AQ103" s="97"/>
      <c r="AR103" s="97"/>
      <c r="AT103" s="176" t="str">
        <f t="shared" ref="AT103" si="1110">IF(SUM(E103:E104,H103:H104)=SUM(T103:AE104),"","×")</f>
        <v/>
      </c>
      <c r="AU103" s="176" t="str">
        <f t="shared" ref="AU103" si="1111">IF(SUM(K103:K104,N103:N104)=SUM(AG103:AR104),"","×")</f>
        <v/>
      </c>
    </row>
    <row r="104" spans="1:47" ht="18.95" customHeight="1">
      <c r="A104" s="166"/>
      <c r="B104" s="165"/>
      <c r="C104" s="167"/>
      <c r="D104" s="98" t="s">
        <v>106</v>
      </c>
      <c r="E104" s="99">
        <f>COUNTIF(様式5!$U$10:$U$309,D104&amp;B103&amp;"1")</f>
        <v>0</v>
      </c>
      <c r="F104" s="76" t="e">
        <f t="shared" ref="F104" si="1112">VLOOKUP(C103,$AW$7:$AX$10,2,FALSE)</f>
        <v>#N/A</v>
      </c>
      <c r="G104" s="100" t="e">
        <f t="shared" si="985"/>
        <v>#N/A</v>
      </c>
      <c r="H104" s="101">
        <f>COUNTIF(様式5!$U$10:$U$309,D104&amp;B103&amp;"2")</f>
        <v>0</v>
      </c>
      <c r="I104" s="102" t="e">
        <f t="shared" ref="I104" si="1113">VLOOKUP(C103,$AW$7:$AY$10,3,FALSE)</f>
        <v>#N/A</v>
      </c>
      <c r="J104" s="100" t="e">
        <f t="shared" si="987"/>
        <v>#N/A</v>
      </c>
      <c r="K104" s="101">
        <f>IF(COUNTIF(様式5!$W$10:$W$309,D104&amp;"400mR"&amp;B103)&gt;=1,1,0)+IF(COUNTIF(様式5!$X$10:$X$309,D104&amp;"1600mR"&amp;B103)&gt;=1,1,0)</f>
        <v>0</v>
      </c>
      <c r="L104" s="76" t="e">
        <f t="shared" ref="L104" si="1114">VLOOKUP(C103,$AW$7:$AZ$10,4,FALSE)</f>
        <v>#N/A</v>
      </c>
      <c r="M104" s="100" t="e">
        <f t="shared" si="989"/>
        <v>#N/A</v>
      </c>
      <c r="N104" s="103">
        <f>COUNTIF(様式5!$Y$10:$Y$309,B103&amp;D104)</f>
        <v>0</v>
      </c>
      <c r="O104" s="76">
        <v>400</v>
      </c>
      <c r="P104" s="100">
        <f t="shared" si="990"/>
        <v>0</v>
      </c>
      <c r="Q104" s="104" t="e">
        <f t="shared" si="999"/>
        <v>#N/A</v>
      </c>
      <c r="R104" s="163"/>
      <c r="T104" s="96">
        <f t="shared" si="753"/>
        <v>0</v>
      </c>
      <c r="U104" s="96">
        <f t="shared" si="761"/>
        <v>0</v>
      </c>
      <c r="V104" s="96">
        <f t="shared" si="762"/>
        <v>0</v>
      </c>
      <c r="W104" s="96"/>
      <c r="X104" s="96">
        <f t="shared" si="763"/>
        <v>0</v>
      </c>
      <c r="Y104" s="96">
        <f t="shared" si="764"/>
        <v>0</v>
      </c>
      <c r="Z104" s="83">
        <f t="shared" ref="Z104" si="1115">IF($C103=$Z$3,E104,0)</f>
        <v>0</v>
      </c>
      <c r="AA104" s="83">
        <f t="shared" ref="AA104" si="1116">IF($C103=$Z$3,H104,0)</f>
        <v>0</v>
      </c>
      <c r="AB104" s="83">
        <f t="shared" ref="AB104" si="1117">IF($C103=$AB$3,E104,0)</f>
        <v>0</v>
      </c>
      <c r="AC104" s="83">
        <f t="shared" ref="AC104" si="1118">IF($C103=$AB$3,H104,0)</f>
        <v>0</v>
      </c>
      <c r="AD104" s="83">
        <f t="shared" ref="AD104" si="1119">IF($C103=$AD$3,E104,0)</f>
        <v>0</v>
      </c>
      <c r="AE104" s="83">
        <f t="shared" ref="AE104" si="1120">IF($C103=$AD$3,H104,0)</f>
        <v>0</v>
      </c>
      <c r="AG104" s="97">
        <f t="shared" si="737"/>
        <v>0</v>
      </c>
      <c r="AH104" s="97">
        <f t="shared" si="738"/>
        <v>0</v>
      </c>
      <c r="AI104" s="97">
        <f t="shared" si="739"/>
        <v>0</v>
      </c>
      <c r="AJ104" s="97">
        <f t="shared" si="740"/>
        <v>0</v>
      </c>
      <c r="AK104" s="97">
        <f t="shared" si="741"/>
        <v>0</v>
      </c>
      <c r="AL104" s="97">
        <f t="shared" si="742"/>
        <v>0</v>
      </c>
      <c r="AM104" s="90">
        <f t="shared" ref="AM104" si="1121">IF($C103=$AM$3,$N104,0)</f>
        <v>0</v>
      </c>
      <c r="AN104" s="90">
        <f t="shared" ref="AN104" si="1122">IF($C103=$AM$3,$K104,0)</f>
        <v>0</v>
      </c>
      <c r="AO104" s="90">
        <f t="shared" ref="AO104" si="1123">IF($C103=$AO$3,$N104,0)</f>
        <v>0</v>
      </c>
      <c r="AP104" s="90">
        <f t="shared" ref="AP104" si="1124">IF($C103=$AO$3,$K104,0)</f>
        <v>0</v>
      </c>
      <c r="AQ104" s="90">
        <f t="shared" ref="AQ104" si="1125">IF($C103=$AQ$3,$N104,0)</f>
        <v>0</v>
      </c>
      <c r="AR104" s="90">
        <f t="shared" ref="AR104" si="1126">IF($C103=$AQ$3,$K104,0)</f>
        <v>0</v>
      </c>
      <c r="AT104" s="176"/>
      <c r="AU104" s="176"/>
    </row>
    <row r="105" spans="1:47" ht="18.95" customHeight="1">
      <c r="A105" s="166">
        <v>50</v>
      </c>
      <c r="B105" s="165" t="e">
        <f>VLOOKUP(A105,様式5!$A$10:$B$309,2,FALSE)</f>
        <v>#N/A</v>
      </c>
      <c r="C105" s="167"/>
      <c r="D105" s="91" t="s">
        <v>97</v>
      </c>
      <c r="E105" s="92">
        <f>COUNTIF(様式5!$U$10:$U$309,D105&amp;B105&amp;"1")</f>
        <v>0</v>
      </c>
      <c r="F105" s="74" t="e">
        <f t="shared" ref="F105" si="1127">VLOOKUP(C105,$AW$7:$AX$10,2,FALSE)</f>
        <v>#N/A</v>
      </c>
      <c r="G105" s="93" t="e">
        <f t="shared" si="985"/>
        <v>#N/A</v>
      </c>
      <c r="H105" s="94">
        <f>COUNTIF(様式5!$U$10:$U$309,D105&amp;B105&amp;"2")</f>
        <v>0</v>
      </c>
      <c r="I105" s="74" t="e">
        <f t="shared" ref="I105" si="1128">VLOOKUP(C105,$AW$7:$AY$10,3,FALSE)</f>
        <v>#N/A</v>
      </c>
      <c r="J105" s="93" t="e">
        <f t="shared" si="987"/>
        <v>#N/A</v>
      </c>
      <c r="K105" s="94">
        <f>IF(COUNTIF(様式5!$W$10:$W$309,D105&amp;"400mR"&amp;B105)&gt;=1,1,0)+IF(COUNTIF(様式5!$X$10:$X$309,D105&amp;"1600mR"&amp;B105)&gt;=1,1,0)</f>
        <v>0</v>
      </c>
      <c r="L105" s="74" t="e">
        <f t="shared" ref="L105" si="1129">VLOOKUP(C105,$AW$7:$AZ$10,4,FALSE)</f>
        <v>#N/A</v>
      </c>
      <c r="M105" s="93" t="e">
        <f t="shared" si="989"/>
        <v>#N/A</v>
      </c>
      <c r="N105" s="94">
        <f>COUNTIF(様式5!$Y$10:$Y$309,B105&amp;D105)</f>
        <v>0</v>
      </c>
      <c r="O105" s="74">
        <v>400</v>
      </c>
      <c r="P105" s="93">
        <f t="shared" si="990"/>
        <v>0</v>
      </c>
      <c r="Q105" s="95" t="e">
        <f t="shared" si="999"/>
        <v>#N/A</v>
      </c>
      <c r="R105" s="161" t="e">
        <f t="shared" ref="R105" si="1130">SUM(Q105,Q106)</f>
        <v>#N/A</v>
      </c>
      <c r="T105" s="83">
        <f t="shared" si="753"/>
        <v>0</v>
      </c>
      <c r="U105" s="83">
        <f t="shared" si="761"/>
        <v>0</v>
      </c>
      <c r="V105" s="83">
        <f t="shared" si="762"/>
        <v>0</v>
      </c>
      <c r="W105" s="83">
        <f t="shared" ref="W105" si="1131">IF($C105=$V$3,H105,0)</f>
        <v>0</v>
      </c>
      <c r="X105" s="83">
        <f t="shared" si="763"/>
        <v>0</v>
      </c>
      <c r="Y105" s="83">
        <f t="shared" si="764"/>
        <v>0</v>
      </c>
      <c r="Z105" s="96"/>
      <c r="AA105" s="96"/>
      <c r="AB105" s="96"/>
      <c r="AC105" s="96"/>
      <c r="AD105" s="96"/>
      <c r="AE105" s="96"/>
      <c r="AG105" s="90">
        <f t="shared" si="737"/>
        <v>0</v>
      </c>
      <c r="AH105" s="90">
        <f t="shared" si="738"/>
        <v>0</v>
      </c>
      <c r="AI105" s="90">
        <f t="shared" si="739"/>
        <v>0</v>
      </c>
      <c r="AJ105" s="90">
        <f t="shared" ref="AJ105" si="1132">IF($C105=$AI$3,$K105,0)</f>
        <v>0</v>
      </c>
      <c r="AK105" s="90">
        <f t="shared" si="741"/>
        <v>0</v>
      </c>
      <c r="AL105" s="90">
        <f t="shared" si="742"/>
        <v>0</v>
      </c>
      <c r="AM105" s="97"/>
      <c r="AN105" s="97"/>
      <c r="AO105" s="97"/>
      <c r="AP105" s="97"/>
      <c r="AQ105" s="97"/>
      <c r="AR105" s="97"/>
      <c r="AT105" s="176" t="str">
        <f t="shared" ref="AT105" si="1133">IF(SUM(E105:E106,H105:H106)=SUM(T105:AE106),"","×")</f>
        <v/>
      </c>
      <c r="AU105" s="176" t="str">
        <f t="shared" ref="AU105" si="1134">IF(SUM(K105:K106,N105:N106)=SUM(AG105:AR106),"","×")</f>
        <v/>
      </c>
    </row>
    <row r="106" spans="1:47" ht="18.95" customHeight="1">
      <c r="A106" s="166"/>
      <c r="B106" s="165"/>
      <c r="C106" s="167"/>
      <c r="D106" s="98" t="s">
        <v>106</v>
      </c>
      <c r="E106" s="99">
        <f>COUNTIF(様式5!$U$10:$U$309,D106&amp;B105&amp;"1")</f>
        <v>0</v>
      </c>
      <c r="F106" s="76" t="e">
        <f t="shared" ref="F106" si="1135">VLOOKUP(C105,$AW$7:$AX$10,2,FALSE)</f>
        <v>#N/A</v>
      </c>
      <c r="G106" s="100" t="e">
        <f t="shared" si="985"/>
        <v>#N/A</v>
      </c>
      <c r="H106" s="101">
        <f>COUNTIF(様式5!$U$10:$U$309,D106&amp;B105&amp;"2")</f>
        <v>0</v>
      </c>
      <c r="I106" s="102" t="e">
        <f t="shared" ref="I106" si="1136">VLOOKUP(C105,$AW$7:$AY$10,3,FALSE)</f>
        <v>#N/A</v>
      </c>
      <c r="J106" s="100" t="e">
        <f t="shared" si="987"/>
        <v>#N/A</v>
      </c>
      <c r="K106" s="101">
        <f>IF(COUNTIF(様式5!$W$10:$W$309,D106&amp;"400mR"&amp;B105)&gt;=1,1,0)+IF(COUNTIF(様式5!$X$10:$X$309,D106&amp;"1600mR"&amp;B105)&gt;=1,1,0)</f>
        <v>0</v>
      </c>
      <c r="L106" s="76" t="e">
        <f t="shared" ref="L106" si="1137">VLOOKUP(C105,$AW$7:$AZ$10,4,FALSE)</f>
        <v>#N/A</v>
      </c>
      <c r="M106" s="100" t="e">
        <f t="shared" si="989"/>
        <v>#N/A</v>
      </c>
      <c r="N106" s="103">
        <f>COUNTIF(様式5!$Y$10:$Y$309,B105&amp;D106)</f>
        <v>0</v>
      </c>
      <c r="O106" s="76">
        <v>400</v>
      </c>
      <c r="P106" s="100">
        <f t="shared" si="990"/>
        <v>0</v>
      </c>
      <c r="Q106" s="104" t="e">
        <f t="shared" si="999"/>
        <v>#N/A</v>
      </c>
      <c r="R106" s="163"/>
      <c r="T106" s="96">
        <f t="shared" si="753"/>
        <v>0</v>
      </c>
      <c r="U106" s="96">
        <f t="shared" si="761"/>
        <v>0</v>
      </c>
      <c r="V106" s="96">
        <f t="shared" si="762"/>
        <v>0</v>
      </c>
      <c r="W106" s="96"/>
      <c r="X106" s="96">
        <f t="shared" si="763"/>
        <v>0</v>
      </c>
      <c r="Y106" s="96">
        <f t="shared" si="764"/>
        <v>0</v>
      </c>
      <c r="Z106" s="83">
        <f t="shared" ref="Z106" si="1138">IF($C105=$Z$3,E106,0)</f>
        <v>0</v>
      </c>
      <c r="AA106" s="83">
        <f t="shared" ref="AA106" si="1139">IF($C105=$Z$3,H106,0)</f>
        <v>0</v>
      </c>
      <c r="AB106" s="83">
        <f t="shared" ref="AB106" si="1140">IF($C105=$AB$3,E106,0)</f>
        <v>0</v>
      </c>
      <c r="AC106" s="83">
        <f t="shared" ref="AC106" si="1141">IF($C105=$AB$3,H106,0)</f>
        <v>0</v>
      </c>
      <c r="AD106" s="83">
        <f t="shared" ref="AD106" si="1142">IF($C105=$AD$3,E106,0)</f>
        <v>0</v>
      </c>
      <c r="AE106" s="83">
        <f t="shared" ref="AE106" si="1143">IF($C105=$AD$3,H106,0)</f>
        <v>0</v>
      </c>
      <c r="AG106" s="97">
        <f t="shared" si="737"/>
        <v>0</v>
      </c>
      <c r="AH106" s="97">
        <f t="shared" si="738"/>
        <v>0</v>
      </c>
      <c r="AI106" s="97">
        <f t="shared" si="739"/>
        <v>0</v>
      </c>
      <c r="AJ106" s="97">
        <f t="shared" si="740"/>
        <v>0</v>
      </c>
      <c r="AK106" s="97">
        <f t="shared" si="741"/>
        <v>0</v>
      </c>
      <c r="AL106" s="97">
        <f t="shared" si="742"/>
        <v>0</v>
      </c>
      <c r="AM106" s="90">
        <f t="shared" ref="AM106" si="1144">IF($C105=$AM$3,$N106,0)</f>
        <v>0</v>
      </c>
      <c r="AN106" s="90">
        <f t="shared" ref="AN106" si="1145">IF($C105=$AM$3,$K106,0)</f>
        <v>0</v>
      </c>
      <c r="AO106" s="90">
        <f t="shared" ref="AO106" si="1146">IF($C105=$AO$3,$N106,0)</f>
        <v>0</v>
      </c>
      <c r="AP106" s="90">
        <f t="shared" ref="AP106" si="1147">IF($C105=$AO$3,$K106,0)</f>
        <v>0</v>
      </c>
      <c r="AQ106" s="90">
        <f t="shared" ref="AQ106" si="1148">IF($C105=$AQ$3,$N106,0)</f>
        <v>0</v>
      </c>
      <c r="AR106" s="90">
        <f t="shared" ref="AR106" si="1149">IF($C105=$AQ$3,$K106,0)</f>
        <v>0</v>
      </c>
      <c r="AT106" s="176"/>
      <c r="AU106" s="176"/>
    </row>
    <row r="107" spans="1:47" ht="18.95" customHeight="1">
      <c r="A107" s="166">
        <v>51</v>
      </c>
      <c r="B107" s="165" t="e">
        <f>VLOOKUP(A107,様式5!$A$10:$B$309,2,FALSE)</f>
        <v>#N/A</v>
      </c>
      <c r="C107" s="167"/>
      <c r="D107" s="91" t="s">
        <v>97</v>
      </c>
      <c r="E107" s="92">
        <f>COUNTIF(様式5!$U$10:$U$309,D107&amp;B107&amp;"1")</f>
        <v>0</v>
      </c>
      <c r="F107" s="74" t="e">
        <f t="shared" ref="F107" si="1150">VLOOKUP(C107,$AW$7:$AX$10,2,FALSE)</f>
        <v>#N/A</v>
      </c>
      <c r="G107" s="93" t="e">
        <f t="shared" si="985"/>
        <v>#N/A</v>
      </c>
      <c r="H107" s="94">
        <f>COUNTIF(様式5!$U$10:$U$309,D107&amp;B107&amp;"2")</f>
        <v>0</v>
      </c>
      <c r="I107" s="74" t="e">
        <f t="shared" ref="I107" si="1151">VLOOKUP(C107,$AW$7:$AY$10,3,FALSE)</f>
        <v>#N/A</v>
      </c>
      <c r="J107" s="93" t="e">
        <f t="shared" si="987"/>
        <v>#N/A</v>
      </c>
      <c r="K107" s="94">
        <f>IF(COUNTIF(様式5!$W$10:$W$309,D107&amp;"400mR"&amp;B107)&gt;=1,1,0)+IF(COUNTIF(様式5!$X$10:$X$309,D107&amp;"1600mR"&amp;B107)&gt;=1,1,0)</f>
        <v>0</v>
      </c>
      <c r="L107" s="74" t="e">
        <f t="shared" ref="L107" si="1152">VLOOKUP(C107,$AW$7:$AZ$10,4,FALSE)</f>
        <v>#N/A</v>
      </c>
      <c r="M107" s="93" t="e">
        <f t="shared" si="989"/>
        <v>#N/A</v>
      </c>
      <c r="N107" s="94">
        <f>COUNTIF(様式5!$Y$10:$Y$309,B107&amp;D107)</f>
        <v>0</v>
      </c>
      <c r="O107" s="74">
        <v>400</v>
      </c>
      <c r="P107" s="93">
        <f t="shared" si="990"/>
        <v>0</v>
      </c>
      <c r="Q107" s="95" t="e">
        <f t="shared" si="999"/>
        <v>#N/A</v>
      </c>
      <c r="R107" s="161" t="e">
        <f t="shared" ref="R107" si="1153">SUM(Q107,Q108)</f>
        <v>#N/A</v>
      </c>
      <c r="T107" s="83">
        <f t="shared" si="753"/>
        <v>0</v>
      </c>
      <c r="U107" s="83">
        <f t="shared" si="761"/>
        <v>0</v>
      </c>
      <c r="V107" s="83">
        <f t="shared" si="762"/>
        <v>0</v>
      </c>
      <c r="W107" s="83">
        <f t="shared" ref="W107" si="1154">IF($C107=$V$3,H107,0)</f>
        <v>0</v>
      </c>
      <c r="X107" s="83">
        <f t="shared" si="763"/>
        <v>0</v>
      </c>
      <c r="Y107" s="83">
        <f t="shared" si="764"/>
        <v>0</v>
      </c>
      <c r="Z107" s="96"/>
      <c r="AA107" s="96"/>
      <c r="AB107" s="96"/>
      <c r="AC107" s="96"/>
      <c r="AD107" s="96"/>
      <c r="AE107" s="96"/>
      <c r="AG107" s="90">
        <f t="shared" si="737"/>
        <v>0</v>
      </c>
      <c r="AH107" s="90">
        <f t="shared" si="738"/>
        <v>0</v>
      </c>
      <c r="AI107" s="90">
        <f t="shared" si="739"/>
        <v>0</v>
      </c>
      <c r="AJ107" s="90">
        <f t="shared" ref="AJ107" si="1155">IF($C107=$AI$3,$K107,0)</f>
        <v>0</v>
      </c>
      <c r="AK107" s="90">
        <f t="shared" si="741"/>
        <v>0</v>
      </c>
      <c r="AL107" s="90">
        <f t="shared" si="742"/>
        <v>0</v>
      </c>
      <c r="AM107" s="97"/>
      <c r="AN107" s="97"/>
      <c r="AO107" s="97"/>
      <c r="AP107" s="97"/>
      <c r="AQ107" s="97"/>
      <c r="AR107" s="97"/>
      <c r="AT107" s="176" t="str">
        <f t="shared" ref="AT107" si="1156">IF(SUM(E107:E108,H107:H108)=SUM(T107:AE108),"","×")</f>
        <v/>
      </c>
      <c r="AU107" s="176" t="str">
        <f t="shared" ref="AU107" si="1157">IF(SUM(K107:K108,N107:N108)=SUM(AG107:AR108),"","×")</f>
        <v/>
      </c>
    </row>
    <row r="108" spans="1:47" ht="18.95" customHeight="1">
      <c r="A108" s="166"/>
      <c r="B108" s="165"/>
      <c r="C108" s="167"/>
      <c r="D108" s="98" t="s">
        <v>106</v>
      </c>
      <c r="E108" s="99">
        <f>COUNTIF(様式5!$U$10:$U$309,D108&amp;B107&amp;"1")</f>
        <v>0</v>
      </c>
      <c r="F108" s="76" t="e">
        <f t="shared" ref="F108" si="1158">VLOOKUP(C107,$AW$7:$AX$10,2,FALSE)</f>
        <v>#N/A</v>
      </c>
      <c r="G108" s="100" t="e">
        <f t="shared" si="985"/>
        <v>#N/A</v>
      </c>
      <c r="H108" s="101">
        <f>COUNTIF(様式5!$U$10:$U$309,D108&amp;B107&amp;"2")</f>
        <v>0</v>
      </c>
      <c r="I108" s="102" t="e">
        <f t="shared" ref="I108" si="1159">VLOOKUP(C107,$AW$7:$AY$10,3,FALSE)</f>
        <v>#N/A</v>
      </c>
      <c r="J108" s="100" t="e">
        <f t="shared" si="987"/>
        <v>#N/A</v>
      </c>
      <c r="K108" s="101">
        <f>IF(COUNTIF(様式5!$W$10:$W$309,D108&amp;"400mR"&amp;B107)&gt;=1,1,0)+IF(COUNTIF(様式5!$X$10:$X$309,D108&amp;"1600mR"&amp;B107)&gt;=1,1,0)</f>
        <v>0</v>
      </c>
      <c r="L108" s="76" t="e">
        <f t="shared" ref="L108" si="1160">VLOOKUP(C107,$AW$7:$AZ$10,4,FALSE)</f>
        <v>#N/A</v>
      </c>
      <c r="M108" s="100" t="e">
        <f t="shared" si="989"/>
        <v>#N/A</v>
      </c>
      <c r="N108" s="103">
        <f>COUNTIF(様式5!$Y$10:$Y$309,B107&amp;D108)</f>
        <v>0</v>
      </c>
      <c r="O108" s="76">
        <v>400</v>
      </c>
      <c r="P108" s="100">
        <f t="shared" si="990"/>
        <v>0</v>
      </c>
      <c r="Q108" s="104" t="e">
        <f t="shared" si="999"/>
        <v>#N/A</v>
      </c>
      <c r="R108" s="163"/>
      <c r="T108" s="96">
        <f t="shared" si="753"/>
        <v>0</v>
      </c>
      <c r="U108" s="96">
        <f t="shared" si="761"/>
        <v>0</v>
      </c>
      <c r="V108" s="96">
        <f t="shared" si="762"/>
        <v>0</v>
      </c>
      <c r="W108" s="96"/>
      <c r="X108" s="96">
        <f t="shared" si="763"/>
        <v>0</v>
      </c>
      <c r="Y108" s="96">
        <f t="shared" si="764"/>
        <v>0</v>
      </c>
      <c r="Z108" s="83">
        <f t="shared" ref="Z108" si="1161">IF($C107=$Z$3,E108,0)</f>
        <v>0</v>
      </c>
      <c r="AA108" s="83">
        <f t="shared" ref="AA108" si="1162">IF($C107=$Z$3,H108,0)</f>
        <v>0</v>
      </c>
      <c r="AB108" s="83">
        <f t="shared" ref="AB108" si="1163">IF($C107=$AB$3,E108,0)</f>
        <v>0</v>
      </c>
      <c r="AC108" s="83">
        <f t="shared" ref="AC108" si="1164">IF($C107=$AB$3,H108,0)</f>
        <v>0</v>
      </c>
      <c r="AD108" s="83">
        <f t="shared" ref="AD108" si="1165">IF($C107=$AD$3,E108,0)</f>
        <v>0</v>
      </c>
      <c r="AE108" s="83">
        <f t="shared" ref="AE108" si="1166">IF($C107=$AD$3,H108,0)</f>
        <v>0</v>
      </c>
      <c r="AG108" s="97">
        <f t="shared" si="737"/>
        <v>0</v>
      </c>
      <c r="AH108" s="97">
        <f t="shared" si="738"/>
        <v>0</v>
      </c>
      <c r="AI108" s="97">
        <f t="shared" si="739"/>
        <v>0</v>
      </c>
      <c r="AJ108" s="97">
        <f t="shared" si="740"/>
        <v>0</v>
      </c>
      <c r="AK108" s="97">
        <f t="shared" si="741"/>
        <v>0</v>
      </c>
      <c r="AL108" s="97">
        <f t="shared" si="742"/>
        <v>0</v>
      </c>
      <c r="AM108" s="90">
        <f t="shared" ref="AM108" si="1167">IF($C107=$AM$3,$N108,0)</f>
        <v>0</v>
      </c>
      <c r="AN108" s="90">
        <f t="shared" ref="AN108" si="1168">IF($C107=$AM$3,$K108,0)</f>
        <v>0</v>
      </c>
      <c r="AO108" s="90">
        <f t="shared" ref="AO108" si="1169">IF($C107=$AO$3,$N108,0)</f>
        <v>0</v>
      </c>
      <c r="AP108" s="90">
        <f t="shared" ref="AP108" si="1170">IF($C107=$AO$3,$K108,0)</f>
        <v>0</v>
      </c>
      <c r="AQ108" s="90">
        <f t="shared" ref="AQ108" si="1171">IF($C107=$AQ$3,$N108,0)</f>
        <v>0</v>
      </c>
      <c r="AR108" s="90">
        <f t="shared" ref="AR108" si="1172">IF($C107=$AQ$3,$K108,0)</f>
        <v>0</v>
      </c>
      <c r="AT108" s="176"/>
      <c r="AU108" s="176"/>
    </row>
    <row r="109" spans="1:47" ht="18.95" customHeight="1">
      <c r="A109" s="166">
        <v>52</v>
      </c>
      <c r="B109" s="165" t="e">
        <f>VLOOKUP(A109,様式5!$A$10:$B$309,2,FALSE)</f>
        <v>#N/A</v>
      </c>
      <c r="C109" s="167"/>
      <c r="D109" s="91" t="s">
        <v>97</v>
      </c>
      <c r="E109" s="92">
        <f>COUNTIF(様式5!$U$10:$U$309,D109&amp;B109&amp;"1")</f>
        <v>0</v>
      </c>
      <c r="F109" s="74" t="e">
        <f t="shared" ref="F109" si="1173">VLOOKUP(C109,$AW$7:$AX$10,2,FALSE)</f>
        <v>#N/A</v>
      </c>
      <c r="G109" s="93" t="e">
        <f t="shared" si="985"/>
        <v>#N/A</v>
      </c>
      <c r="H109" s="94">
        <f>COUNTIF(様式5!$U$10:$U$309,D109&amp;B109&amp;"2")</f>
        <v>0</v>
      </c>
      <c r="I109" s="74" t="e">
        <f t="shared" ref="I109" si="1174">VLOOKUP(C109,$AW$7:$AY$10,3,FALSE)</f>
        <v>#N/A</v>
      </c>
      <c r="J109" s="93" t="e">
        <f t="shared" si="987"/>
        <v>#N/A</v>
      </c>
      <c r="K109" s="94">
        <f>IF(COUNTIF(様式5!$W$10:$W$309,D109&amp;"400mR"&amp;B109)&gt;=1,1,0)+IF(COUNTIF(様式5!$X$10:$X$309,D109&amp;"1600mR"&amp;B109)&gt;=1,1,0)</f>
        <v>0</v>
      </c>
      <c r="L109" s="74" t="e">
        <f t="shared" ref="L109" si="1175">VLOOKUP(C109,$AW$7:$AZ$10,4,FALSE)</f>
        <v>#N/A</v>
      </c>
      <c r="M109" s="93" t="e">
        <f t="shared" si="989"/>
        <v>#N/A</v>
      </c>
      <c r="N109" s="94">
        <f>COUNTIF(様式5!$Y$10:$Y$309,B109&amp;D109)</f>
        <v>0</v>
      </c>
      <c r="O109" s="74">
        <v>400</v>
      </c>
      <c r="P109" s="93">
        <f t="shared" si="990"/>
        <v>0</v>
      </c>
      <c r="Q109" s="95" t="e">
        <f t="shared" si="999"/>
        <v>#N/A</v>
      </c>
      <c r="R109" s="161" t="e">
        <f t="shared" ref="R109" si="1176">SUM(Q109,Q110)</f>
        <v>#N/A</v>
      </c>
      <c r="T109" s="83">
        <f t="shared" si="753"/>
        <v>0</v>
      </c>
      <c r="U109" s="83">
        <f t="shared" si="761"/>
        <v>0</v>
      </c>
      <c r="V109" s="83">
        <f t="shared" si="762"/>
        <v>0</v>
      </c>
      <c r="W109" s="83">
        <f t="shared" ref="W109" si="1177">IF($C109=$V$3,H109,0)</f>
        <v>0</v>
      </c>
      <c r="X109" s="83">
        <f t="shared" si="763"/>
        <v>0</v>
      </c>
      <c r="Y109" s="83">
        <f t="shared" si="764"/>
        <v>0</v>
      </c>
      <c r="Z109" s="96"/>
      <c r="AA109" s="96"/>
      <c r="AB109" s="96"/>
      <c r="AC109" s="96"/>
      <c r="AD109" s="96"/>
      <c r="AE109" s="96"/>
      <c r="AG109" s="90">
        <f t="shared" si="737"/>
        <v>0</v>
      </c>
      <c r="AH109" s="90">
        <f t="shared" si="738"/>
        <v>0</v>
      </c>
      <c r="AI109" s="90">
        <f t="shared" si="739"/>
        <v>0</v>
      </c>
      <c r="AJ109" s="90">
        <f t="shared" ref="AJ109" si="1178">IF($C109=$AI$3,$K109,0)</f>
        <v>0</v>
      </c>
      <c r="AK109" s="90">
        <f t="shared" si="741"/>
        <v>0</v>
      </c>
      <c r="AL109" s="90">
        <f t="shared" si="742"/>
        <v>0</v>
      </c>
      <c r="AM109" s="97"/>
      <c r="AN109" s="97"/>
      <c r="AO109" s="97"/>
      <c r="AP109" s="97"/>
      <c r="AQ109" s="97"/>
      <c r="AR109" s="97"/>
      <c r="AT109" s="176" t="str">
        <f t="shared" ref="AT109" si="1179">IF(SUM(E109:E110,H109:H110)=SUM(T109:AE110),"","×")</f>
        <v/>
      </c>
      <c r="AU109" s="176" t="str">
        <f t="shared" ref="AU109" si="1180">IF(SUM(K109:K110,N109:N110)=SUM(AG109:AR110),"","×")</f>
        <v/>
      </c>
    </row>
    <row r="110" spans="1:47" ht="18.95" customHeight="1">
      <c r="A110" s="166"/>
      <c r="B110" s="165"/>
      <c r="C110" s="167"/>
      <c r="D110" s="98" t="s">
        <v>106</v>
      </c>
      <c r="E110" s="99">
        <f>COUNTIF(様式5!$U$10:$U$309,D110&amp;B109&amp;"1")</f>
        <v>0</v>
      </c>
      <c r="F110" s="76" t="e">
        <f t="shared" ref="F110" si="1181">VLOOKUP(C109,$AW$7:$AX$10,2,FALSE)</f>
        <v>#N/A</v>
      </c>
      <c r="G110" s="100" t="e">
        <f t="shared" si="985"/>
        <v>#N/A</v>
      </c>
      <c r="H110" s="101">
        <f>COUNTIF(様式5!$U$10:$U$309,D110&amp;B109&amp;"2")</f>
        <v>0</v>
      </c>
      <c r="I110" s="102" t="e">
        <f t="shared" ref="I110" si="1182">VLOOKUP(C109,$AW$7:$AY$10,3,FALSE)</f>
        <v>#N/A</v>
      </c>
      <c r="J110" s="100" t="e">
        <f t="shared" si="987"/>
        <v>#N/A</v>
      </c>
      <c r="K110" s="101">
        <f>IF(COUNTIF(様式5!$W$10:$W$309,D110&amp;"400mR"&amp;B109)&gt;=1,1,0)+IF(COUNTIF(様式5!$X$10:$X$309,D110&amp;"1600mR"&amp;B109)&gt;=1,1,0)</f>
        <v>0</v>
      </c>
      <c r="L110" s="76" t="e">
        <f t="shared" ref="L110" si="1183">VLOOKUP(C109,$AW$7:$AZ$10,4,FALSE)</f>
        <v>#N/A</v>
      </c>
      <c r="M110" s="100" t="e">
        <f t="shared" si="989"/>
        <v>#N/A</v>
      </c>
      <c r="N110" s="103">
        <f>COUNTIF(様式5!$Y$10:$Y$309,B109&amp;D110)</f>
        <v>0</v>
      </c>
      <c r="O110" s="76">
        <v>400</v>
      </c>
      <c r="P110" s="100">
        <f t="shared" si="990"/>
        <v>0</v>
      </c>
      <c r="Q110" s="104" t="e">
        <f t="shared" si="999"/>
        <v>#N/A</v>
      </c>
      <c r="R110" s="163"/>
      <c r="T110" s="96">
        <f t="shared" si="753"/>
        <v>0</v>
      </c>
      <c r="U110" s="96">
        <f t="shared" si="761"/>
        <v>0</v>
      </c>
      <c r="V110" s="96">
        <f t="shared" si="762"/>
        <v>0</v>
      </c>
      <c r="W110" s="96"/>
      <c r="X110" s="96">
        <f t="shared" si="763"/>
        <v>0</v>
      </c>
      <c r="Y110" s="96">
        <f t="shared" si="764"/>
        <v>0</v>
      </c>
      <c r="Z110" s="83">
        <f t="shared" ref="Z110" si="1184">IF($C109=$Z$3,E110,0)</f>
        <v>0</v>
      </c>
      <c r="AA110" s="83">
        <f t="shared" ref="AA110" si="1185">IF($C109=$Z$3,H110,0)</f>
        <v>0</v>
      </c>
      <c r="AB110" s="83">
        <f t="shared" ref="AB110" si="1186">IF($C109=$AB$3,E110,0)</f>
        <v>0</v>
      </c>
      <c r="AC110" s="83">
        <f t="shared" ref="AC110" si="1187">IF($C109=$AB$3,H110,0)</f>
        <v>0</v>
      </c>
      <c r="AD110" s="83">
        <f t="shared" ref="AD110" si="1188">IF($C109=$AD$3,E110,0)</f>
        <v>0</v>
      </c>
      <c r="AE110" s="83">
        <f t="shared" ref="AE110" si="1189">IF($C109=$AD$3,H110,0)</f>
        <v>0</v>
      </c>
      <c r="AG110" s="97">
        <f t="shared" si="737"/>
        <v>0</v>
      </c>
      <c r="AH110" s="97">
        <f t="shared" si="738"/>
        <v>0</v>
      </c>
      <c r="AI110" s="97">
        <f t="shared" si="739"/>
        <v>0</v>
      </c>
      <c r="AJ110" s="97">
        <f t="shared" si="740"/>
        <v>0</v>
      </c>
      <c r="AK110" s="97">
        <f t="shared" si="741"/>
        <v>0</v>
      </c>
      <c r="AL110" s="97">
        <f t="shared" si="742"/>
        <v>0</v>
      </c>
      <c r="AM110" s="90">
        <f t="shared" ref="AM110" si="1190">IF($C109=$AM$3,$N110,0)</f>
        <v>0</v>
      </c>
      <c r="AN110" s="90">
        <f t="shared" ref="AN110" si="1191">IF($C109=$AM$3,$K110,0)</f>
        <v>0</v>
      </c>
      <c r="AO110" s="90">
        <f t="shared" ref="AO110" si="1192">IF($C109=$AO$3,$N110,0)</f>
        <v>0</v>
      </c>
      <c r="AP110" s="90">
        <f t="shared" ref="AP110" si="1193">IF($C109=$AO$3,$K110,0)</f>
        <v>0</v>
      </c>
      <c r="AQ110" s="90">
        <f t="shared" ref="AQ110" si="1194">IF($C109=$AQ$3,$N110,0)</f>
        <v>0</v>
      </c>
      <c r="AR110" s="90">
        <f t="shared" ref="AR110" si="1195">IF($C109=$AQ$3,$K110,0)</f>
        <v>0</v>
      </c>
      <c r="AT110" s="176"/>
      <c r="AU110" s="176"/>
    </row>
    <row r="111" spans="1:47" ht="18.95" customHeight="1">
      <c r="A111" s="166">
        <v>53</v>
      </c>
      <c r="B111" s="165" t="e">
        <f>VLOOKUP(A111,様式5!$A$10:$B$309,2,FALSE)</f>
        <v>#N/A</v>
      </c>
      <c r="C111" s="167"/>
      <c r="D111" s="91" t="s">
        <v>97</v>
      </c>
      <c r="E111" s="92">
        <f>COUNTIF(様式5!$U$10:$U$309,D111&amp;B111&amp;"1")</f>
        <v>0</v>
      </c>
      <c r="F111" s="74" t="e">
        <f t="shared" ref="F111" si="1196">VLOOKUP(C111,$AW$7:$AX$10,2,FALSE)</f>
        <v>#N/A</v>
      </c>
      <c r="G111" s="93" t="e">
        <f t="shared" si="985"/>
        <v>#N/A</v>
      </c>
      <c r="H111" s="94">
        <f>COUNTIF(様式5!$U$10:$U$309,D111&amp;B111&amp;"2")</f>
        <v>0</v>
      </c>
      <c r="I111" s="74" t="e">
        <f t="shared" ref="I111" si="1197">VLOOKUP(C111,$AW$7:$AY$10,3,FALSE)</f>
        <v>#N/A</v>
      </c>
      <c r="J111" s="93" t="e">
        <f t="shared" si="987"/>
        <v>#N/A</v>
      </c>
      <c r="K111" s="94">
        <f>IF(COUNTIF(様式5!$W$10:$W$309,D111&amp;"400mR"&amp;B111)&gt;=1,1,0)+IF(COUNTIF(様式5!$X$10:$X$309,D111&amp;"1600mR"&amp;B111)&gt;=1,1,0)</f>
        <v>0</v>
      </c>
      <c r="L111" s="74" t="e">
        <f t="shared" ref="L111" si="1198">VLOOKUP(C111,$AW$7:$AZ$10,4,FALSE)</f>
        <v>#N/A</v>
      </c>
      <c r="M111" s="93" t="e">
        <f t="shared" si="989"/>
        <v>#N/A</v>
      </c>
      <c r="N111" s="94">
        <f>COUNTIF(様式5!$Y$10:$Y$309,B111&amp;D111)</f>
        <v>0</v>
      </c>
      <c r="O111" s="74">
        <v>400</v>
      </c>
      <c r="P111" s="93">
        <f t="shared" si="990"/>
        <v>0</v>
      </c>
      <c r="Q111" s="95" t="e">
        <f t="shared" si="999"/>
        <v>#N/A</v>
      </c>
      <c r="R111" s="161" t="e">
        <f t="shared" ref="R111" si="1199">SUM(Q111,Q112)</f>
        <v>#N/A</v>
      </c>
      <c r="T111" s="83">
        <f t="shared" si="753"/>
        <v>0</v>
      </c>
      <c r="U111" s="83">
        <f t="shared" si="761"/>
        <v>0</v>
      </c>
      <c r="V111" s="83">
        <f t="shared" si="762"/>
        <v>0</v>
      </c>
      <c r="W111" s="83">
        <f t="shared" ref="W111" si="1200">IF($C111=$V$3,H111,0)</f>
        <v>0</v>
      </c>
      <c r="X111" s="83">
        <f t="shared" si="763"/>
        <v>0</v>
      </c>
      <c r="Y111" s="83">
        <f t="shared" si="764"/>
        <v>0</v>
      </c>
      <c r="Z111" s="96"/>
      <c r="AA111" s="96"/>
      <c r="AB111" s="96"/>
      <c r="AC111" s="96"/>
      <c r="AD111" s="96"/>
      <c r="AE111" s="96"/>
      <c r="AG111" s="90">
        <f t="shared" si="737"/>
        <v>0</v>
      </c>
      <c r="AH111" s="90">
        <f t="shared" si="738"/>
        <v>0</v>
      </c>
      <c r="AI111" s="90">
        <f t="shared" si="739"/>
        <v>0</v>
      </c>
      <c r="AJ111" s="90">
        <f t="shared" ref="AJ111" si="1201">IF($C111=$AI$3,$K111,0)</f>
        <v>0</v>
      </c>
      <c r="AK111" s="90">
        <f t="shared" si="741"/>
        <v>0</v>
      </c>
      <c r="AL111" s="90">
        <f t="shared" si="742"/>
        <v>0</v>
      </c>
      <c r="AM111" s="97"/>
      <c r="AN111" s="97"/>
      <c r="AO111" s="97"/>
      <c r="AP111" s="97"/>
      <c r="AQ111" s="97"/>
      <c r="AR111" s="97"/>
      <c r="AT111" s="176" t="str">
        <f t="shared" ref="AT111" si="1202">IF(SUM(E111:E112,H111:H112)=SUM(T111:AE112),"","×")</f>
        <v/>
      </c>
      <c r="AU111" s="176" t="str">
        <f t="shared" ref="AU111" si="1203">IF(SUM(K111:K112,N111:N112)=SUM(AG111:AR112),"","×")</f>
        <v/>
      </c>
    </row>
    <row r="112" spans="1:47" ht="18.95" customHeight="1">
      <c r="A112" s="166"/>
      <c r="B112" s="165"/>
      <c r="C112" s="167"/>
      <c r="D112" s="98" t="s">
        <v>106</v>
      </c>
      <c r="E112" s="99">
        <f>COUNTIF(様式5!$U$10:$U$309,D112&amp;B111&amp;"1")</f>
        <v>0</v>
      </c>
      <c r="F112" s="76" t="e">
        <f t="shared" ref="F112" si="1204">VLOOKUP(C111,$AW$7:$AX$10,2,FALSE)</f>
        <v>#N/A</v>
      </c>
      <c r="G112" s="100" t="e">
        <f t="shared" si="985"/>
        <v>#N/A</v>
      </c>
      <c r="H112" s="101">
        <f>COUNTIF(様式5!$U$10:$U$309,D112&amp;B111&amp;"2")</f>
        <v>0</v>
      </c>
      <c r="I112" s="102" t="e">
        <f t="shared" ref="I112" si="1205">VLOOKUP(C111,$AW$7:$AY$10,3,FALSE)</f>
        <v>#N/A</v>
      </c>
      <c r="J112" s="100" t="e">
        <f t="shared" si="987"/>
        <v>#N/A</v>
      </c>
      <c r="K112" s="101">
        <f>IF(COUNTIF(様式5!$W$10:$W$309,D112&amp;"400mR"&amp;B111)&gt;=1,1,0)+IF(COUNTIF(様式5!$X$10:$X$309,D112&amp;"1600mR"&amp;B111)&gt;=1,1,0)</f>
        <v>0</v>
      </c>
      <c r="L112" s="76" t="e">
        <f t="shared" ref="L112" si="1206">VLOOKUP(C111,$AW$7:$AZ$10,4,FALSE)</f>
        <v>#N/A</v>
      </c>
      <c r="M112" s="100" t="e">
        <f t="shared" si="989"/>
        <v>#N/A</v>
      </c>
      <c r="N112" s="103">
        <f>COUNTIF(様式5!$Y$10:$Y$309,B111&amp;D112)</f>
        <v>0</v>
      </c>
      <c r="O112" s="76">
        <v>400</v>
      </c>
      <c r="P112" s="100">
        <f t="shared" si="990"/>
        <v>0</v>
      </c>
      <c r="Q112" s="104" t="e">
        <f t="shared" si="999"/>
        <v>#N/A</v>
      </c>
      <c r="R112" s="163"/>
      <c r="T112" s="96">
        <f t="shared" si="753"/>
        <v>0</v>
      </c>
      <c r="U112" s="96">
        <f t="shared" si="761"/>
        <v>0</v>
      </c>
      <c r="V112" s="96">
        <f t="shared" si="762"/>
        <v>0</v>
      </c>
      <c r="W112" s="96"/>
      <c r="X112" s="96">
        <f t="shared" si="763"/>
        <v>0</v>
      </c>
      <c r="Y112" s="96">
        <f t="shared" si="764"/>
        <v>0</v>
      </c>
      <c r="Z112" s="83">
        <f t="shared" ref="Z112" si="1207">IF($C111=$Z$3,E112,0)</f>
        <v>0</v>
      </c>
      <c r="AA112" s="83">
        <f t="shared" ref="AA112" si="1208">IF($C111=$Z$3,H112,0)</f>
        <v>0</v>
      </c>
      <c r="AB112" s="83">
        <f t="shared" ref="AB112" si="1209">IF($C111=$AB$3,E112,0)</f>
        <v>0</v>
      </c>
      <c r="AC112" s="83">
        <f t="shared" ref="AC112" si="1210">IF($C111=$AB$3,H112,0)</f>
        <v>0</v>
      </c>
      <c r="AD112" s="83">
        <f t="shared" ref="AD112" si="1211">IF($C111=$AD$3,E112,0)</f>
        <v>0</v>
      </c>
      <c r="AE112" s="83">
        <f t="shared" ref="AE112" si="1212">IF($C111=$AD$3,H112,0)</f>
        <v>0</v>
      </c>
      <c r="AG112" s="97">
        <f t="shared" si="737"/>
        <v>0</v>
      </c>
      <c r="AH112" s="97">
        <f t="shared" si="738"/>
        <v>0</v>
      </c>
      <c r="AI112" s="97">
        <f t="shared" si="739"/>
        <v>0</v>
      </c>
      <c r="AJ112" s="97">
        <f t="shared" si="740"/>
        <v>0</v>
      </c>
      <c r="AK112" s="97">
        <f t="shared" si="741"/>
        <v>0</v>
      </c>
      <c r="AL112" s="97">
        <f t="shared" si="742"/>
        <v>0</v>
      </c>
      <c r="AM112" s="90">
        <f t="shared" ref="AM112" si="1213">IF($C111=$AM$3,$N112,0)</f>
        <v>0</v>
      </c>
      <c r="AN112" s="90">
        <f t="shared" ref="AN112" si="1214">IF($C111=$AM$3,$K112,0)</f>
        <v>0</v>
      </c>
      <c r="AO112" s="90">
        <f t="shared" ref="AO112" si="1215">IF($C111=$AO$3,$N112,0)</f>
        <v>0</v>
      </c>
      <c r="AP112" s="90">
        <f t="shared" ref="AP112" si="1216">IF($C111=$AO$3,$K112,0)</f>
        <v>0</v>
      </c>
      <c r="AQ112" s="90">
        <f t="shared" ref="AQ112" si="1217">IF($C111=$AQ$3,$N112,0)</f>
        <v>0</v>
      </c>
      <c r="AR112" s="90">
        <f t="shared" ref="AR112" si="1218">IF($C111=$AQ$3,$K112,0)</f>
        <v>0</v>
      </c>
      <c r="AT112" s="176"/>
      <c r="AU112" s="176"/>
    </row>
    <row r="113" spans="1:47" ht="18.95" customHeight="1">
      <c r="A113" s="166">
        <v>54</v>
      </c>
      <c r="B113" s="165" t="e">
        <f>VLOOKUP(A113,様式5!$A$10:$B$309,2,FALSE)</f>
        <v>#N/A</v>
      </c>
      <c r="C113" s="167"/>
      <c r="D113" s="91" t="s">
        <v>97</v>
      </c>
      <c r="E113" s="92">
        <f>COUNTIF(様式5!$U$10:$U$309,D113&amp;B113&amp;"1")</f>
        <v>0</v>
      </c>
      <c r="F113" s="74" t="e">
        <f t="shared" ref="F113" si="1219">VLOOKUP(C113,$AW$7:$AX$10,2,FALSE)</f>
        <v>#N/A</v>
      </c>
      <c r="G113" s="93" t="e">
        <f t="shared" si="985"/>
        <v>#N/A</v>
      </c>
      <c r="H113" s="94">
        <f>COUNTIF(様式5!$U$10:$U$309,D113&amp;B113&amp;"2")</f>
        <v>0</v>
      </c>
      <c r="I113" s="74" t="e">
        <f t="shared" ref="I113" si="1220">VLOOKUP(C113,$AW$7:$AY$10,3,FALSE)</f>
        <v>#N/A</v>
      </c>
      <c r="J113" s="93" t="e">
        <f t="shared" si="987"/>
        <v>#N/A</v>
      </c>
      <c r="K113" s="94">
        <f>IF(COUNTIF(様式5!$W$10:$W$309,D113&amp;"400mR"&amp;B113)&gt;=1,1,0)+IF(COUNTIF(様式5!$X$10:$X$309,D113&amp;"1600mR"&amp;B113)&gt;=1,1,0)</f>
        <v>0</v>
      </c>
      <c r="L113" s="74" t="e">
        <f t="shared" ref="L113" si="1221">VLOOKUP(C113,$AW$7:$AZ$10,4,FALSE)</f>
        <v>#N/A</v>
      </c>
      <c r="M113" s="93" t="e">
        <f t="shared" si="989"/>
        <v>#N/A</v>
      </c>
      <c r="N113" s="94">
        <f>COUNTIF(様式5!$Y$10:$Y$309,B113&amp;D113)</f>
        <v>0</v>
      </c>
      <c r="O113" s="74">
        <v>400</v>
      </c>
      <c r="P113" s="93">
        <f t="shared" si="990"/>
        <v>0</v>
      </c>
      <c r="Q113" s="95" t="e">
        <f t="shared" si="999"/>
        <v>#N/A</v>
      </c>
      <c r="R113" s="161" t="e">
        <f t="shared" ref="R113" si="1222">SUM(Q113,Q114)</f>
        <v>#N/A</v>
      </c>
      <c r="T113" s="83">
        <f t="shared" si="753"/>
        <v>0</v>
      </c>
      <c r="U113" s="83">
        <f t="shared" si="761"/>
        <v>0</v>
      </c>
      <c r="V113" s="83">
        <f t="shared" si="762"/>
        <v>0</v>
      </c>
      <c r="W113" s="83">
        <f t="shared" ref="W113" si="1223">IF($C113=$V$3,H113,0)</f>
        <v>0</v>
      </c>
      <c r="X113" s="83">
        <f t="shared" si="763"/>
        <v>0</v>
      </c>
      <c r="Y113" s="83">
        <f t="shared" si="764"/>
        <v>0</v>
      </c>
      <c r="Z113" s="96"/>
      <c r="AA113" s="96"/>
      <c r="AB113" s="96"/>
      <c r="AC113" s="96"/>
      <c r="AD113" s="96"/>
      <c r="AE113" s="96"/>
      <c r="AG113" s="90">
        <f t="shared" si="737"/>
        <v>0</v>
      </c>
      <c r="AH113" s="90">
        <f t="shared" si="738"/>
        <v>0</v>
      </c>
      <c r="AI113" s="90">
        <f t="shared" si="739"/>
        <v>0</v>
      </c>
      <c r="AJ113" s="90">
        <f t="shared" ref="AJ113" si="1224">IF($C113=$AI$3,$K113,0)</f>
        <v>0</v>
      </c>
      <c r="AK113" s="90">
        <f t="shared" si="741"/>
        <v>0</v>
      </c>
      <c r="AL113" s="90">
        <f t="shared" si="742"/>
        <v>0</v>
      </c>
      <c r="AM113" s="97"/>
      <c r="AN113" s="97"/>
      <c r="AO113" s="97"/>
      <c r="AP113" s="97"/>
      <c r="AQ113" s="97"/>
      <c r="AR113" s="97"/>
      <c r="AT113" s="176" t="str">
        <f t="shared" ref="AT113" si="1225">IF(SUM(E113:E114,H113:H114)=SUM(T113:AE114),"","×")</f>
        <v/>
      </c>
      <c r="AU113" s="176" t="str">
        <f t="shared" ref="AU113" si="1226">IF(SUM(K113:K114,N113:N114)=SUM(AG113:AR114),"","×")</f>
        <v/>
      </c>
    </row>
    <row r="114" spans="1:47" ht="18.95" customHeight="1">
      <c r="A114" s="166"/>
      <c r="B114" s="165"/>
      <c r="C114" s="167"/>
      <c r="D114" s="98" t="s">
        <v>106</v>
      </c>
      <c r="E114" s="99">
        <f>COUNTIF(様式5!$U$10:$U$309,D114&amp;B113&amp;"1")</f>
        <v>0</v>
      </c>
      <c r="F114" s="76" t="e">
        <f t="shared" ref="F114" si="1227">VLOOKUP(C113,$AW$7:$AX$10,2,FALSE)</f>
        <v>#N/A</v>
      </c>
      <c r="G114" s="100" t="e">
        <f t="shared" si="985"/>
        <v>#N/A</v>
      </c>
      <c r="H114" s="101">
        <f>COUNTIF(様式5!$U$10:$U$309,D114&amp;B113&amp;"2")</f>
        <v>0</v>
      </c>
      <c r="I114" s="102" t="e">
        <f t="shared" ref="I114" si="1228">VLOOKUP(C113,$AW$7:$AY$10,3,FALSE)</f>
        <v>#N/A</v>
      </c>
      <c r="J114" s="100" t="e">
        <f t="shared" si="987"/>
        <v>#N/A</v>
      </c>
      <c r="K114" s="101">
        <f>IF(COUNTIF(様式5!$W$10:$W$309,D114&amp;"400mR"&amp;B113)&gt;=1,1,0)+IF(COUNTIF(様式5!$X$10:$X$309,D114&amp;"1600mR"&amp;B113)&gt;=1,1,0)</f>
        <v>0</v>
      </c>
      <c r="L114" s="76" t="e">
        <f t="shared" ref="L114" si="1229">VLOOKUP(C113,$AW$7:$AZ$10,4,FALSE)</f>
        <v>#N/A</v>
      </c>
      <c r="M114" s="100" t="e">
        <f t="shared" si="989"/>
        <v>#N/A</v>
      </c>
      <c r="N114" s="103">
        <f>COUNTIF(様式5!$Y$10:$Y$309,B113&amp;D114)</f>
        <v>0</v>
      </c>
      <c r="O114" s="76">
        <v>400</v>
      </c>
      <c r="P114" s="100">
        <f t="shared" si="990"/>
        <v>0</v>
      </c>
      <c r="Q114" s="104" t="e">
        <f t="shared" si="999"/>
        <v>#N/A</v>
      </c>
      <c r="R114" s="163"/>
      <c r="T114" s="96">
        <f t="shared" si="753"/>
        <v>0</v>
      </c>
      <c r="U114" s="96">
        <f t="shared" si="761"/>
        <v>0</v>
      </c>
      <c r="V114" s="96">
        <f t="shared" si="762"/>
        <v>0</v>
      </c>
      <c r="W114" s="96"/>
      <c r="X114" s="96">
        <f t="shared" si="763"/>
        <v>0</v>
      </c>
      <c r="Y114" s="96">
        <f t="shared" si="764"/>
        <v>0</v>
      </c>
      <c r="Z114" s="83">
        <f t="shared" ref="Z114" si="1230">IF($C113=$Z$3,E114,0)</f>
        <v>0</v>
      </c>
      <c r="AA114" s="83">
        <f t="shared" ref="AA114" si="1231">IF($C113=$Z$3,H114,0)</f>
        <v>0</v>
      </c>
      <c r="AB114" s="83">
        <f t="shared" ref="AB114" si="1232">IF($C113=$AB$3,E114,0)</f>
        <v>0</v>
      </c>
      <c r="AC114" s="83">
        <f t="shared" ref="AC114" si="1233">IF($C113=$AB$3,H114,0)</f>
        <v>0</v>
      </c>
      <c r="AD114" s="83">
        <f t="shared" ref="AD114" si="1234">IF($C113=$AD$3,E114,0)</f>
        <v>0</v>
      </c>
      <c r="AE114" s="83">
        <f t="shared" ref="AE114" si="1235">IF($C113=$AD$3,H114,0)</f>
        <v>0</v>
      </c>
      <c r="AG114" s="97">
        <f t="shared" si="737"/>
        <v>0</v>
      </c>
      <c r="AH114" s="97">
        <f t="shared" si="738"/>
        <v>0</v>
      </c>
      <c r="AI114" s="97">
        <f t="shared" si="739"/>
        <v>0</v>
      </c>
      <c r="AJ114" s="97">
        <f t="shared" si="740"/>
        <v>0</v>
      </c>
      <c r="AK114" s="97">
        <f t="shared" si="741"/>
        <v>0</v>
      </c>
      <c r="AL114" s="97">
        <f t="shared" si="742"/>
        <v>0</v>
      </c>
      <c r="AM114" s="90">
        <f t="shared" ref="AM114" si="1236">IF($C113=$AM$3,$N114,0)</f>
        <v>0</v>
      </c>
      <c r="AN114" s="90">
        <f t="shared" ref="AN114" si="1237">IF($C113=$AM$3,$K114,0)</f>
        <v>0</v>
      </c>
      <c r="AO114" s="90">
        <f t="shared" ref="AO114" si="1238">IF($C113=$AO$3,$N114,0)</f>
        <v>0</v>
      </c>
      <c r="AP114" s="90">
        <f t="shared" ref="AP114" si="1239">IF($C113=$AO$3,$K114,0)</f>
        <v>0</v>
      </c>
      <c r="AQ114" s="90">
        <f t="shared" ref="AQ114" si="1240">IF($C113=$AQ$3,$N114,0)</f>
        <v>0</v>
      </c>
      <c r="AR114" s="90">
        <f t="shared" ref="AR114" si="1241">IF($C113=$AQ$3,$K114,0)</f>
        <v>0</v>
      </c>
      <c r="AT114" s="176"/>
      <c r="AU114" s="176"/>
    </row>
    <row r="115" spans="1:47" ht="18.95" customHeight="1">
      <c r="A115" s="166">
        <v>55</v>
      </c>
      <c r="B115" s="165" t="e">
        <f>VLOOKUP(A115,様式5!$A$10:$B$309,2,FALSE)</f>
        <v>#N/A</v>
      </c>
      <c r="C115" s="167"/>
      <c r="D115" s="91" t="s">
        <v>97</v>
      </c>
      <c r="E115" s="92">
        <f>COUNTIF(様式5!$U$10:$U$309,D115&amp;B115&amp;"1")</f>
        <v>0</v>
      </c>
      <c r="F115" s="74" t="e">
        <f t="shared" ref="F115" si="1242">VLOOKUP(C115,$AW$7:$AX$10,2,FALSE)</f>
        <v>#N/A</v>
      </c>
      <c r="G115" s="93" t="e">
        <f t="shared" si="985"/>
        <v>#N/A</v>
      </c>
      <c r="H115" s="94">
        <f>COUNTIF(様式5!$U$10:$U$309,D115&amp;B115&amp;"2")</f>
        <v>0</v>
      </c>
      <c r="I115" s="74" t="e">
        <f t="shared" ref="I115" si="1243">VLOOKUP(C115,$AW$7:$AY$10,3,FALSE)</f>
        <v>#N/A</v>
      </c>
      <c r="J115" s="93" t="e">
        <f t="shared" si="987"/>
        <v>#N/A</v>
      </c>
      <c r="K115" s="94">
        <f>IF(COUNTIF(様式5!$W$10:$W$309,D115&amp;"400mR"&amp;B115)&gt;=1,1,0)+IF(COUNTIF(様式5!$X$10:$X$309,D115&amp;"1600mR"&amp;B115)&gt;=1,1,0)</f>
        <v>0</v>
      </c>
      <c r="L115" s="74" t="e">
        <f t="shared" ref="L115" si="1244">VLOOKUP(C115,$AW$7:$AZ$10,4,FALSE)</f>
        <v>#N/A</v>
      </c>
      <c r="M115" s="93" t="e">
        <f t="shared" si="989"/>
        <v>#N/A</v>
      </c>
      <c r="N115" s="94">
        <f>COUNTIF(様式5!$Y$10:$Y$309,B115&amp;D115)</f>
        <v>0</v>
      </c>
      <c r="O115" s="74">
        <v>400</v>
      </c>
      <c r="P115" s="93">
        <f t="shared" si="990"/>
        <v>0</v>
      </c>
      <c r="Q115" s="95" t="e">
        <f t="shared" si="999"/>
        <v>#N/A</v>
      </c>
      <c r="R115" s="161" t="e">
        <f t="shared" ref="R115" si="1245">SUM(Q115,Q116)</f>
        <v>#N/A</v>
      </c>
      <c r="T115" s="83">
        <f t="shared" si="753"/>
        <v>0</v>
      </c>
      <c r="U115" s="83">
        <f t="shared" si="761"/>
        <v>0</v>
      </c>
      <c r="V115" s="83">
        <f t="shared" si="762"/>
        <v>0</v>
      </c>
      <c r="W115" s="83">
        <f t="shared" ref="W115" si="1246">IF($C115=$V$3,H115,0)</f>
        <v>0</v>
      </c>
      <c r="X115" s="83">
        <f t="shared" si="763"/>
        <v>0</v>
      </c>
      <c r="Y115" s="83">
        <f t="shared" si="764"/>
        <v>0</v>
      </c>
      <c r="Z115" s="96"/>
      <c r="AA115" s="96"/>
      <c r="AB115" s="96"/>
      <c r="AC115" s="96"/>
      <c r="AD115" s="96"/>
      <c r="AE115" s="96"/>
      <c r="AG115" s="90">
        <f t="shared" si="737"/>
        <v>0</v>
      </c>
      <c r="AH115" s="90">
        <f t="shared" si="738"/>
        <v>0</v>
      </c>
      <c r="AI115" s="90">
        <f t="shared" si="739"/>
        <v>0</v>
      </c>
      <c r="AJ115" s="90">
        <f t="shared" ref="AJ115" si="1247">IF($C115=$AI$3,$K115,0)</f>
        <v>0</v>
      </c>
      <c r="AK115" s="90">
        <f t="shared" si="741"/>
        <v>0</v>
      </c>
      <c r="AL115" s="90">
        <f t="shared" si="742"/>
        <v>0</v>
      </c>
      <c r="AM115" s="97"/>
      <c r="AN115" s="97"/>
      <c r="AO115" s="97"/>
      <c r="AP115" s="97"/>
      <c r="AQ115" s="97"/>
      <c r="AR115" s="97"/>
      <c r="AT115" s="176" t="str">
        <f t="shared" ref="AT115" si="1248">IF(SUM(E115:E116,H115:H116)=SUM(T115:AE116),"","×")</f>
        <v/>
      </c>
      <c r="AU115" s="176" t="str">
        <f t="shared" ref="AU115" si="1249">IF(SUM(K115:K116,N115:N116)=SUM(AG115:AR116),"","×")</f>
        <v/>
      </c>
    </row>
    <row r="116" spans="1:47" ht="18.95" customHeight="1">
      <c r="A116" s="166"/>
      <c r="B116" s="165"/>
      <c r="C116" s="167"/>
      <c r="D116" s="98" t="s">
        <v>106</v>
      </c>
      <c r="E116" s="99">
        <f>COUNTIF(様式5!$U$10:$U$309,D116&amp;B115&amp;"1")</f>
        <v>0</v>
      </c>
      <c r="F116" s="76" t="e">
        <f t="shared" ref="F116" si="1250">VLOOKUP(C115,$AW$7:$AX$10,2,FALSE)</f>
        <v>#N/A</v>
      </c>
      <c r="G116" s="100" t="e">
        <f t="shared" si="985"/>
        <v>#N/A</v>
      </c>
      <c r="H116" s="101">
        <f>COUNTIF(様式5!$U$10:$U$309,D116&amp;B115&amp;"2")</f>
        <v>0</v>
      </c>
      <c r="I116" s="102" t="e">
        <f t="shared" ref="I116" si="1251">VLOOKUP(C115,$AW$7:$AY$10,3,FALSE)</f>
        <v>#N/A</v>
      </c>
      <c r="J116" s="100" t="e">
        <f t="shared" si="987"/>
        <v>#N/A</v>
      </c>
      <c r="K116" s="101">
        <f>IF(COUNTIF(様式5!$W$10:$W$309,D116&amp;"400mR"&amp;B115)&gt;=1,1,0)+IF(COUNTIF(様式5!$X$10:$X$309,D116&amp;"1600mR"&amp;B115)&gt;=1,1,0)</f>
        <v>0</v>
      </c>
      <c r="L116" s="76" t="e">
        <f t="shared" ref="L116" si="1252">VLOOKUP(C115,$AW$7:$AZ$10,4,FALSE)</f>
        <v>#N/A</v>
      </c>
      <c r="M116" s="100" t="e">
        <f t="shared" si="989"/>
        <v>#N/A</v>
      </c>
      <c r="N116" s="103">
        <f>COUNTIF(様式5!$Y$10:$Y$309,B115&amp;D116)</f>
        <v>0</v>
      </c>
      <c r="O116" s="76">
        <v>400</v>
      </c>
      <c r="P116" s="100">
        <f t="shared" si="990"/>
        <v>0</v>
      </c>
      <c r="Q116" s="104" t="e">
        <f t="shared" si="999"/>
        <v>#N/A</v>
      </c>
      <c r="R116" s="163"/>
      <c r="T116" s="96">
        <f t="shared" si="753"/>
        <v>0</v>
      </c>
      <c r="U116" s="96">
        <f t="shared" si="761"/>
        <v>0</v>
      </c>
      <c r="V116" s="96">
        <f t="shared" si="762"/>
        <v>0</v>
      </c>
      <c r="W116" s="96"/>
      <c r="X116" s="96">
        <f t="shared" si="763"/>
        <v>0</v>
      </c>
      <c r="Y116" s="96">
        <f t="shared" si="764"/>
        <v>0</v>
      </c>
      <c r="Z116" s="83">
        <f t="shared" ref="Z116" si="1253">IF($C115=$Z$3,E116,0)</f>
        <v>0</v>
      </c>
      <c r="AA116" s="83">
        <f t="shared" ref="AA116" si="1254">IF($C115=$Z$3,H116,0)</f>
        <v>0</v>
      </c>
      <c r="AB116" s="83">
        <f t="shared" ref="AB116" si="1255">IF($C115=$AB$3,E116,0)</f>
        <v>0</v>
      </c>
      <c r="AC116" s="83">
        <f t="shared" ref="AC116" si="1256">IF($C115=$AB$3,H116,0)</f>
        <v>0</v>
      </c>
      <c r="AD116" s="83">
        <f t="shared" ref="AD116" si="1257">IF($C115=$AD$3,E116,0)</f>
        <v>0</v>
      </c>
      <c r="AE116" s="83">
        <f t="shared" ref="AE116" si="1258">IF($C115=$AD$3,H116,0)</f>
        <v>0</v>
      </c>
      <c r="AG116" s="97">
        <f t="shared" si="737"/>
        <v>0</v>
      </c>
      <c r="AH116" s="97">
        <f t="shared" si="738"/>
        <v>0</v>
      </c>
      <c r="AI116" s="97">
        <f t="shared" si="739"/>
        <v>0</v>
      </c>
      <c r="AJ116" s="97">
        <f t="shared" si="740"/>
        <v>0</v>
      </c>
      <c r="AK116" s="97">
        <f t="shared" si="741"/>
        <v>0</v>
      </c>
      <c r="AL116" s="97">
        <f t="shared" si="742"/>
        <v>0</v>
      </c>
      <c r="AM116" s="90">
        <f t="shared" ref="AM116" si="1259">IF($C115=$AM$3,$N116,0)</f>
        <v>0</v>
      </c>
      <c r="AN116" s="90">
        <f t="shared" ref="AN116" si="1260">IF($C115=$AM$3,$K116,0)</f>
        <v>0</v>
      </c>
      <c r="AO116" s="90">
        <f t="shared" ref="AO116" si="1261">IF($C115=$AO$3,$N116,0)</f>
        <v>0</v>
      </c>
      <c r="AP116" s="90">
        <f t="shared" ref="AP116" si="1262">IF($C115=$AO$3,$K116,0)</f>
        <v>0</v>
      </c>
      <c r="AQ116" s="90">
        <f t="shared" ref="AQ116" si="1263">IF($C115=$AQ$3,$N116,0)</f>
        <v>0</v>
      </c>
      <c r="AR116" s="90">
        <f t="shared" ref="AR116" si="1264">IF($C115=$AQ$3,$K116,0)</f>
        <v>0</v>
      </c>
      <c r="AT116" s="176"/>
      <c r="AU116" s="176"/>
    </row>
    <row r="117" spans="1:47" ht="18.95" customHeight="1">
      <c r="A117" s="166">
        <v>56</v>
      </c>
      <c r="B117" s="165" t="e">
        <f>VLOOKUP(A117,様式5!$A$10:$B$309,2,FALSE)</f>
        <v>#N/A</v>
      </c>
      <c r="C117" s="167"/>
      <c r="D117" s="91" t="s">
        <v>97</v>
      </c>
      <c r="E117" s="92">
        <f>COUNTIF(様式5!$U$10:$U$309,D117&amp;B117&amp;"1")</f>
        <v>0</v>
      </c>
      <c r="F117" s="74" t="e">
        <f t="shared" ref="F117" si="1265">VLOOKUP(C117,$AW$7:$AX$10,2,FALSE)</f>
        <v>#N/A</v>
      </c>
      <c r="G117" s="93" t="e">
        <f t="shared" si="985"/>
        <v>#N/A</v>
      </c>
      <c r="H117" s="94">
        <f>COUNTIF(様式5!$U$10:$U$309,D117&amp;B117&amp;"2")</f>
        <v>0</v>
      </c>
      <c r="I117" s="74" t="e">
        <f t="shared" ref="I117" si="1266">VLOOKUP(C117,$AW$7:$AY$10,3,FALSE)</f>
        <v>#N/A</v>
      </c>
      <c r="J117" s="93" t="e">
        <f t="shared" si="987"/>
        <v>#N/A</v>
      </c>
      <c r="K117" s="94">
        <f>IF(COUNTIF(様式5!$W$10:$W$309,D117&amp;"400mR"&amp;B117)&gt;=1,1,0)+IF(COUNTIF(様式5!$X$10:$X$309,D117&amp;"1600mR"&amp;B117)&gt;=1,1,0)</f>
        <v>0</v>
      </c>
      <c r="L117" s="74" t="e">
        <f t="shared" ref="L117" si="1267">VLOOKUP(C117,$AW$7:$AZ$10,4,FALSE)</f>
        <v>#N/A</v>
      </c>
      <c r="M117" s="93" t="e">
        <f t="shared" si="989"/>
        <v>#N/A</v>
      </c>
      <c r="N117" s="94">
        <f>COUNTIF(様式5!$Y$10:$Y$309,B117&amp;D117)</f>
        <v>0</v>
      </c>
      <c r="O117" s="74">
        <v>400</v>
      </c>
      <c r="P117" s="93">
        <f t="shared" si="990"/>
        <v>0</v>
      </c>
      <c r="Q117" s="95" t="e">
        <f t="shared" si="999"/>
        <v>#N/A</v>
      </c>
      <c r="R117" s="161" t="e">
        <f t="shared" ref="R117" si="1268">SUM(Q117,Q118)</f>
        <v>#N/A</v>
      </c>
      <c r="T117" s="83">
        <f t="shared" si="753"/>
        <v>0</v>
      </c>
      <c r="U117" s="83">
        <f t="shared" si="761"/>
        <v>0</v>
      </c>
      <c r="V117" s="83">
        <f t="shared" si="762"/>
        <v>0</v>
      </c>
      <c r="W117" s="83">
        <f t="shared" ref="W117" si="1269">IF($C117=$V$3,H117,0)</f>
        <v>0</v>
      </c>
      <c r="X117" s="83">
        <f t="shared" si="763"/>
        <v>0</v>
      </c>
      <c r="Y117" s="83">
        <f t="shared" si="764"/>
        <v>0</v>
      </c>
      <c r="Z117" s="96"/>
      <c r="AA117" s="96"/>
      <c r="AB117" s="96"/>
      <c r="AC117" s="96"/>
      <c r="AD117" s="96"/>
      <c r="AE117" s="96"/>
      <c r="AG117" s="90">
        <f t="shared" si="737"/>
        <v>0</v>
      </c>
      <c r="AH117" s="90">
        <f t="shared" si="738"/>
        <v>0</v>
      </c>
      <c r="AI117" s="90">
        <f t="shared" si="739"/>
        <v>0</v>
      </c>
      <c r="AJ117" s="90">
        <f t="shared" ref="AJ117" si="1270">IF($C117=$AI$3,$K117,0)</f>
        <v>0</v>
      </c>
      <c r="AK117" s="90">
        <f t="shared" si="741"/>
        <v>0</v>
      </c>
      <c r="AL117" s="90">
        <f t="shared" si="742"/>
        <v>0</v>
      </c>
      <c r="AM117" s="97"/>
      <c r="AN117" s="97"/>
      <c r="AO117" s="97"/>
      <c r="AP117" s="97"/>
      <c r="AQ117" s="97"/>
      <c r="AR117" s="97"/>
      <c r="AT117" s="176" t="str">
        <f t="shared" ref="AT117" si="1271">IF(SUM(E117:E118,H117:H118)=SUM(T117:AE118),"","×")</f>
        <v/>
      </c>
      <c r="AU117" s="176" t="str">
        <f t="shared" ref="AU117" si="1272">IF(SUM(K117:K118,N117:N118)=SUM(AG117:AR118),"","×")</f>
        <v/>
      </c>
    </row>
    <row r="118" spans="1:47" ht="18.95" customHeight="1">
      <c r="A118" s="166"/>
      <c r="B118" s="165"/>
      <c r="C118" s="167"/>
      <c r="D118" s="98" t="s">
        <v>106</v>
      </c>
      <c r="E118" s="99">
        <f>COUNTIF(様式5!$U$10:$U$309,D118&amp;B117&amp;"1")</f>
        <v>0</v>
      </c>
      <c r="F118" s="76" t="e">
        <f t="shared" ref="F118" si="1273">VLOOKUP(C117,$AW$7:$AX$10,2,FALSE)</f>
        <v>#N/A</v>
      </c>
      <c r="G118" s="100" t="e">
        <f t="shared" si="985"/>
        <v>#N/A</v>
      </c>
      <c r="H118" s="101">
        <f>COUNTIF(様式5!$U$10:$U$309,D118&amp;B117&amp;"2")</f>
        <v>0</v>
      </c>
      <c r="I118" s="102" t="e">
        <f t="shared" ref="I118" si="1274">VLOOKUP(C117,$AW$7:$AY$10,3,FALSE)</f>
        <v>#N/A</v>
      </c>
      <c r="J118" s="100" t="e">
        <f t="shared" si="987"/>
        <v>#N/A</v>
      </c>
      <c r="K118" s="101">
        <f>IF(COUNTIF(様式5!$W$10:$W$309,D118&amp;"400mR"&amp;B117)&gt;=1,1,0)+IF(COUNTIF(様式5!$X$10:$X$309,D118&amp;"1600mR"&amp;B117)&gt;=1,1,0)</f>
        <v>0</v>
      </c>
      <c r="L118" s="76" t="e">
        <f t="shared" ref="L118" si="1275">VLOOKUP(C117,$AW$7:$AZ$10,4,FALSE)</f>
        <v>#N/A</v>
      </c>
      <c r="M118" s="100" t="e">
        <f t="shared" si="989"/>
        <v>#N/A</v>
      </c>
      <c r="N118" s="103">
        <f>COUNTIF(様式5!$Y$10:$Y$309,B117&amp;D118)</f>
        <v>0</v>
      </c>
      <c r="O118" s="76">
        <v>400</v>
      </c>
      <c r="P118" s="100">
        <f t="shared" si="990"/>
        <v>0</v>
      </c>
      <c r="Q118" s="104" t="e">
        <f t="shared" si="999"/>
        <v>#N/A</v>
      </c>
      <c r="R118" s="163"/>
      <c r="T118" s="96">
        <f t="shared" si="753"/>
        <v>0</v>
      </c>
      <c r="U118" s="96">
        <f t="shared" si="761"/>
        <v>0</v>
      </c>
      <c r="V118" s="96">
        <f t="shared" si="762"/>
        <v>0</v>
      </c>
      <c r="W118" s="96"/>
      <c r="X118" s="96">
        <f t="shared" si="763"/>
        <v>0</v>
      </c>
      <c r="Y118" s="96">
        <f t="shared" si="764"/>
        <v>0</v>
      </c>
      <c r="Z118" s="83">
        <f t="shared" ref="Z118" si="1276">IF($C117=$Z$3,E118,0)</f>
        <v>0</v>
      </c>
      <c r="AA118" s="83">
        <f t="shared" ref="AA118" si="1277">IF($C117=$Z$3,H118,0)</f>
        <v>0</v>
      </c>
      <c r="AB118" s="83">
        <f t="shared" ref="AB118" si="1278">IF($C117=$AB$3,E118,0)</f>
        <v>0</v>
      </c>
      <c r="AC118" s="83">
        <f t="shared" ref="AC118" si="1279">IF($C117=$AB$3,H118,0)</f>
        <v>0</v>
      </c>
      <c r="AD118" s="83">
        <f t="shared" ref="AD118" si="1280">IF($C117=$AD$3,E118,0)</f>
        <v>0</v>
      </c>
      <c r="AE118" s="83">
        <f t="shared" ref="AE118" si="1281">IF($C117=$AD$3,H118,0)</f>
        <v>0</v>
      </c>
      <c r="AG118" s="97">
        <f t="shared" si="737"/>
        <v>0</v>
      </c>
      <c r="AH118" s="97">
        <f t="shared" si="738"/>
        <v>0</v>
      </c>
      <c r="AI118" s="97">
        <f t="shared" si="739"/>
        <v>0</v>
      </c>
      <c r="AJ118" s="97">
        <f t="shared" si="740"/>
        <v>0</v>
      </c>
      <c r="AK118" s="97">
        <f t="shared" si="741"/>
        <v>0</v>
      </c>
      <c r="AL118" s="97">
        <f t="shared" si="742"/>
        <v>0</v>
      </c>
      <c r="AM118" s="90">
        <f t="shared" ref="AM118" si="1282">IF($C117=$AM$3,$N118,0)</f>
        <v>0</v>
      </c>
      <c r="AN118" s="90">
        <f t="shared" ref="AN118" si="1283">IF($C117=$AM$3,$K118,0)</f>
        <v>0</v>
      </c>
      <c r="AO118" s="90">
        <f t="shared" ref="AO118" si="1284">IF($C117=$AO$3,$N118,0)</f>
        <v>0</v>
      </c>
      <c r="AP118" s="90">
        <f t="shared" ref="AP118" si="1285">IF($C117=$AO$3,$K118,0)</f>
        <v>0</v>
      </c>
      <c r="AQ118" s="90">
        <f t="shared" ref="AQ118" si="1286">IF($C117=$AQ$3,$N118,0)</f>
        <v>0</v>
      </c>
      <c r="AR118" s="90">
        <f t="shared" ref="AR118" si="1287">IF($C117=$AQ$3,$K118,0)</f>
        <v>0</v>
      </c>
      <c r="AT118" s="176"/>
      <c r="AU118" s="176"/>
    </row>
    <row r="119" spans="1:47" ht="18.95" customHeight="1">
      <c r="A119" s="166">
        <v>57</v>
      </c>
      <c r="B119" s="165" t="e">
        <f>VLOOKUP(A119,様式5!$A$10:$B$309,2,FALSE)</f>
        <v>#N/A</v>
      </c>
      <c r="C119" s="167"/>
      <c r="D119" s="91" t="s">
        <v>97</v>
      </c>
      <c r="E119" s="92">
        <f>COUNTIF(様式5!$U$10:$U$309,D119&amp;B119&amp;"1")</f>
        <v>0</v>
      </c>
      <c r="F119" s="74" t="e">
        <f t="shared" ref="F119" si="1288">VLOOKUP(C119,$AW$7:$AX$10,2,FALSE)</f>
        <v>#N/A</v>
      </c>
      <c r="G119" s="93" t="e">
        <f t="shared" si="985"/>
        <v>#N/A</v>
      </c>
      <c r="H119" s="94">
        <f>COUNTIF(様式5!$U$10:$U$309,D119&amp;B119&amp;"2")</f>
        <v>0</v>
      </c>
      <c r="I119" s="74" t="e">
        <f t="shared" ref="I119" si="1289">VLOOKUP(C119,$AW$7:$AY$10,3,FALSE)</f>
        <v>#N/A</v>
      </c>
      <c r="J119" s="93" t="e">
        <f t="shared" si="987"/>
        <v>#N/A</v>
      </c>
      <c r="K119" s="94">
        <f>IF(COUNTIF(様式5!$W$10:$W$309,D119&amp;"400mR"&amp;B119)&gt;=1,1,0)+IF(COUNTIF(様式5!$X$10:$X$309,D119&amp;"1600mR"&amp;B119)&gt;=1,1,0)</f>
        <v>0</v>
      </c>
      <c r="L119" s="74" t="e">
        <f t="shared" ref="L119" si="1290">VLOOKUP(C119,$AW$7:$AZ$10,4,FALSE)</f>
        <v>#N/A</v>
      </c>
      <c r="M119" s="93" t="e">
        <f t="shared" si="989"/>
        <v>#N/A</v>
      </c>
      <c r="N119" s="94">
        <f>COUNTIF(様式5!$Y$10:$Y$309,B119&amp;D119)</f>
        <v>0</v>
      </c>
      <c r="O119" s="74">
        <v>400</v>
      </c>
      <c r="P119" s="93">
        <f t="shared" si="990"/>
        <v>0</v>
      </c>
      <c r="Q119" s="95" t="e">
        <f t="shared" si="999"/>
        <v>#N/A</v>
      </c>
      <c r="R119" s="161" t="e">
        <f t="shared" ref="R119" si="1291">SUM(Q119,Q120)</f>
        <v>#N/A</v>
      </c>
      <c r="T119" s="83">
        <f t="shared" si="753"/>
        <v>0</v>
      </c>
      <c r="U119" s="83">
        <f t="shared" si="761"/>
        <v>0</v>
      </c>
      <c r="V119" s="83">
        <f t="shared" si="762"/>
        <v>0</v>
      </c>
      <c r="W119" s="83">
        <f t="shared" ref="W119" si="1292">IF($C119=$V$3,H119,0)</f>
        <v>0</v>
      </c>
      <c r="X119" s="83">
        <f t="shared" si="763"/>
        <v>0</v>
      </c>
      <c r="Y119" s="83">
        <f t="shared" si="764"/>
        <v>0</v>
      </c>
      <c r="Z119" s="96"/>
      <c r="AA119" s="96"/>
      <c r="AB119" s="96"/>
      <c r="AC119" s="96"/>
      <c r="AD119" s="96"/>
      <c r="AE119" s="96"/>
      <c r="AG119" s="90">
        <f t="shared" si="737"/>
        <v>0</v>
      </c>
      <c r="AH119" s="90">
        <f t="shared" si="738"/>
        <v>0</v>
      </c>
      <c r="AI119" s="90">
        <f t="shared" si="739"/>
        <v>0</v>
      </c>
      <c r="AJ119" s="90">
        <f t="shared" ref="AJ119" si="1293">IF($C119=$AI$3,$K119,0)</f>
        <v>0</v>
      </c>
      <c r="AK119" s="90">
        <f t="shared" si="741"/>
        <v>0</v>
      </c>
      <c r="AL119" s="90">
        <f t="shared" si="742"/>
        <v>0</v>
      </c>
      <c r="AM119" s="97"/>
      <c r="AN119" s="97"/>
      <c r="AO119" s="97"/>
      <c r="AP119" s="97"/>
      <c r="AQ119" s="97"/>
      <c r="AR119" s="97"/>
      <c r="AT119" s="176" t="str">
        <f t="shared" ref="AT119" si="1294">IF(SUM(E119:E120,H119:H120)=SUM(T119:AE120),"","×")</f>
        <v/>
      </c>
      <c r="AU119" s="176" t="str">
        <f t="shared" ref="AU119" si="1295">IF(SUM(K119:K120,N119:N120)=SUM(AG119:AR120),"","×")</f>
        <v/>
      </c>
    </row>
    <row r="120" spans="1:47" ht="18.95" customHeight="1">
      <c r="A120" s="166"/>
      <c r="B120" s="165"/>
      <c r="C120" s="167"/>
      <c r="D120" s="98" t="s">
        <v>106</v>
      </c>
      <c r="E120" s="99">
        <f>COUNTIF(様式5!$U$10:$U$309,D120&amp;B119&amp;"1")</f>
        <v>0</v>
      </c>
      <c r="F120" s="76" t="e">
        <f t="shared" ref="F120" si="1296">VLOOKUP(C119,$AW$7:$AX$10,2,FALSE)</f>
        <v>#N/A</v>
      </c>
      <c r="G120" s="100" t="e">
        <f t="shared" si="985"/>
        <v>#N/A</v>
      </c>
      <c r="H120" s="101">
        <f>COUNTIF(様式5!$U$10:$U$309,D120&amp;B119&amp;"2")</f>
        <v>0</v>
      </c>
      <c r="I120" s="102" t="e">
        <f t="shared" ref="I120" si="1297">VLOOKUP(C119,$AW$7:$AY$10,3,FALSE)</f>
        <v>#N/A</v>
      </c>
      <c r="J120" s="100" t="e">
        <f t="shared" si="987"/>
        <v>#N/A</v>
      </c>
      <c r="K120" s="101">
        <f>IF(COUNTIF(様式5!$W$10:$W$309,D120&amp;"400mR"&amp;B119)&gt;=1,1,0)+IF(COUNTIF(様式5!$X$10:$X$309,D120&amp;"1600mR"&amp;B119)&gt;=1,1,0)</f>
        <v>0</v>
      </c>
      <c r="L120" s="76" t="e">
        <f t="shared" ref="L120" si="1298">VLOOKUP(C119,$AW$7:$AZ$10,4,FALSE)</f>
        <v>#N/A</v>
      </c>
      <c r="M120" s="100" t="e">
        <f t="shared" si="989"/>
        <v>#N/A</v>
      </c>
      <c r="N120" s="103">
        <f>COUNTIF(様式5!$Y$10:$Y$309,B119&amp;D120)</f>
        <v>0</v>
      </c>
      <c r="O120" s="76">
        <v>400</v>
      </c>
      <c r="P120" s="100">
        <f t="shared" si="990"/>
        <v>0</v>
      </c>
      <c r="Q120" s="104" t="e">
        <f t="shared" si="999"/>
        <v>#N/A</v>
      </c>
      <c r="R120" s="163"/>
      <c r="T120" s="96">
        <f t="shared" si="753"/>
        <v>0</v>
      </c>
      <c r="U120" s="96">
        <f t="shared" si="761"/>
        <v>0</v>
      </c>
      <c r="V120" s="96">
        <f t="shared" si="762"/>
        <v>0</v>
      </c>
      <c r="W120" s="96"/>
      <c r="X120" s="96">
        <f t="shared" si="763"/>
        <v>0</v>
      </c>
      <c r="Y120" s="96">
        <f t="shared" si="764"/>
        <v>0</v>
      </c>
      <c r="Z120" s="83">
        <f t="shared" ref="Z120" si="1299">IF($C119=$Z$3,E120,0)</f>
        <v>0</v>
      </c>
      <c r="AA120" s="83">
        <f t="shared" ref="AA120" si="1300">IF($C119=$Z$3,H120,0)</f>
        <v>0</v>
      </c>
      <c r="AB120" s="83">
        <f t="shared" ref="AB120" si="1301">IF($C119=$AB$3,E120,0)</f>
        <v>0</v>
      </c>
      <c r="AC120" s="83">
        <f t="shared" ref="AC120" si="1302">IF($C119=$AB$3,H120,0)</f>
        <v>0</v>
      </c>
      <c r="AD120" s="83">
        <f t="shared" ref="AD120" si="1303">IF($C119=$AD$3,E120,0)</f>
        <v>0</v>
      </c>
      <c r="AE120" s="83">
        <f t="shared" ref="AE120" si="1304">IF($C119=$AD$3,H120,0)</f>
        <v>0</v>
      </c>
      <c r="AG120" s="97">
        <f t="shared" si="737"/>
        <v>0</v>
      </c>
      <c r="AH120" s="97">
        <f t="shared" si="738"/>
        <v>0</v>
      </c>
      <c r="AI120" s="97">
        <f t="shared" si="739"/>
        <v>0</v>
      </c>
      <c r="AJ120" s="97">
        <f t="shared" si="740"/>
        <v>0</v>
      </c>
      <c r="AK120" s="97">
        <f t="shared" si="741"/>
        <v>0</v>
      </c>
      <c r="AL120" s="97">
        <f t="shared" si="742"/>
        <v>0</v>
      </c>
      <c r="AM120" s="90">
        <f t="shared" ref="AM120" si="1305">IF($C119=$AM$3,$N120,0)</f>
        <v>0</v>
      </c>
      <c r="AN120" s="90">
        <f t="shared" ref="AN120" si="1306">IF($C119=$AM$3,$K120,0)</f>
        <v>0</v>
      </c>
      <c r="AO120" s="90">
        <f t="shared" ref="AO120" si="1307">IF($C119=$AO$3,$N120,0)</f>
        <v>0</v>
      </c>
      <c r="AP120" s="90">
        <f t="shared" ref="AP120" si="1308">IF($C119=$AO$3,$K120,0)</f>
        <v>0</v>
      </c>
      <c r="AQ120" s="90">
        <f t="shared" ref="AQ120" si="1309">IF($C119=$AQ$3,$N120,0)</f>
        <v>0</v>
      </c>
      <c r="AR120" s="90">
        <f t="shared" ref="AR120" si="1310">IF($C119=$AQ$3,$K120,0)</f>
        <v>0</v>
      </c>
      <c r="AT120" s="176"/>
      <c r="AU120" s="176"/>
    </row>
    <row r="121" spans="1:47" ht="18.95" customHeight="1">
      <c r="A121" s="166">
        <v>58</v>
      </c>
      <c r="B121" s="165" t="e">
        <f>VLOOKUP(A121,様式5!$A$10:$B$309,2,FALSE)</f>
        <v>#N/A</v>
      </c>
      <c r="C121" s="167"/>
      <c r="D121" s="91" t="s">
        <v>97</v>
      </c>
      <c r="E121" s="92">
        <f>COUNTIF(様式5!$U$10:$U$309,D121&amp;B121&amp;"1")</f>
        <v>0</v>
      </c>
      <c r="F121" s="74" t="e">
        <f t="shared" ref="F121" si="1311">VLOOKUP(C121,$AW$7:$AX$10,2,FALSE)</f>
        <v>#N/A</v>
      </c>
      <c r="G121" s="93" t="e">
        <f t="shared" si="985"/>
        <v>#N/A</v>
      </c>
      <c r="H121" s="94">
        <f>COUNTIF(様式5!$U$10:$U$309,D121&amp;B121&amp;"2")</f>
        <v>0</v>
      </c>
      <c r="I121" s="74" t="e">
        <f t="shared" ref="I121" si="1312">VLOOKUP(C121,$AW$7:$AY$10,3,FALSE)</f>
        <v>#N/A</v>
      </c>
      <c r="J121" s="93" t="e">
        <f t="shared" si="987"/>
        <v>#N/A</v>
      </c>
      <c r="K121" s="94">
        <f>IF(COUNTIF(様式5!$W$10:$W$309,D121&amp;"400mR"&amp;B121)&gt;=1,1,0)+IF(COUNTIF(様式5!$X$10:$X$309,D121&amp;"1600mR"&amp;B121)&gt;=1,1,0)</f>
        <v>0</v>
      </c>
      <c r="L121" s="74" t="e">
        <f t="shared" ref="L121" si="1313">VLOOKUP(C121,$AW$7:$AZ$10,4,FALSE)</f>
        <v>#N/A</v>
      </c>
      <c r="M121" s="93" t="e">
        <f t="shared" si="989"/>
        <v>#N/A</v>
      </c>
      <c r="N121" s="94">
        <f>COUNTIF(様式5!$Y$10:$Y$309,B121&amp;D121)</f>
        <v>0</v>
      </c>
      <c r="O121" s="74">
        <v>400</v>
      </c>
      <c r="P121" s="93">
        <f t="shared" si="990"/>
        <v>0</v>
      </c>
      <c r="Q121" s="95" t="e">
        <f t="shared" si="999"/>
        <v>#N/A</v>
      </c>
      <c r="R121" s="161" t="e">
        <f t="shared" ref="R121" si="1314">SUM(Q121,Q122)</f>
        <v>#N/A</v>
      </c>
      <c r="T121" s="83">
        <f t="shared" si="753"/>
        <v>0</v>
      </c>
      <c r="U121" s="83">
        <f t="shared" si="761"/>
        <v>0</v>
      </c>
      <c r="V121" s="83">
        <f t="shared" si="762"/>
        <v>0</v>
      </c>
      <c r="W121" s="83">
        <f t="shared" ref="W121" si="1315">IF($C121=$V$3,H121,0)</f>
        <v>0</v>
      </c>
      <c r="X121" s="83">
        <f t="shared" si="763"/>
        <v>0</v>
      </c>
      <c r="Y121" s="83">
        <f t="shared" si="764"/>
        <v>0</v>
      </c>
      <c r="Z121" s="96"/>
      <c r="AA121" s="96"/>
      <c r="AB121" s="96"/>
      <c r="AC121" s="96"/>
      <c r="AD121" s="96"/>
      <c r="AE121" s="96"/>
      <c r="AG121" s="90">
        <f t="shared" si="737"/>
        <v>0</v>
      </c>
      <c r="AH121" s="90">
        <f t="shared" si="738"/>
        <v>0</v>
      </c>
      <c r="AI121" s="90">
        <f t="shared" si="739"/>
        <v>0</v>
      </c>
      <c r="AJ121" s="90">
        <f t="shared" ref="AJ121" si="1316">IF($C121=$AI$3,$K121,0)</f>
        <v>0</v>
      </c>
      <c r="AK121" s="90">
        <f t="shared" si="741"/>
        <v>0</v>
      </c>
      <c r="AL121" s="90">
        <f t="shared" si="742"/>
        <v>0</v>
      </c>
      <c r="AM121" s="97"/>
      <c r="AN121" s="97"/>
      <c r="AO121" s="97"/>
      <c r="AP121" s="97"/>
      <c r="AQ121" s="97"/>
      <c r="AR121" s="97"/>
      <c r="AT121" s="176" t="str">
        <f t="shared" ref="AT121" si="1317">IF(SUM(E121:E122,H121:H122)=SUM(T121:AE122),"","×")</f>
        <v/>
      </c>
      <c r="AU121" s="176" t="str">
        <f t="shared" ref="AU121" si="1318">IF(SUM(K121:K122,N121:N122)=SUM(AG121:AR122),"","×")</f>
        <v/>
      </c>
    </row>
    <row r="122" spans="1:47" ht="18.95" customHeight="1">
      <c r="A122" s="166"/>
      <c r="B122" s="165"/>
      <c r="C122" s="167"/>
      <c r="D122" s="98" t="s">
        <v>106</v>
      </c>
      <c r="E122" s="99">
        <f>COUNTIF(様式5!$U$10:$U$309,D122&amp;B121&amp;"1")</f>
        <v>0</v>
      </c>
      <c r="F122" s="76" t="e">
        <f t="shared" ref="F122" si="1319">VLOOKUP(C121,$AW$7:$AX$10,2,FALSE)</f>
        <v>#N/A</v>
      </c>
      <c r="G122" s="100" t="e">
        <f t="shared" si="985"/>
        <v>#N/A</v>
      </c>
      <c r="H122" s="101">
        <f>COUNTIF(様式5!$U$10:$U$309,D122&amp;B121&amp;"2")</f>
        <v>0</v>
      </c>
      <c r="I122" s="102" t="e">
        <f t="shared" ref="I122" si="1320">VLOOKUP(C121,$AW$7:$AY$10,3,FALSE)</f>
        <v>#N/A</v>
      </c>
      <c r="J122" s="100" t="e">
        <f t="shared" si="987"/>
        <v>#N/A</v>
      </c>
      <c r="K122" s="101">
        <f>IF(COUNTIF(様式5!$W$10:$W$309,D122&amp;"400mR"&amp;B121)&gt;=1,1,0)+IF(COUNTIF(様式5!$X$10:$X$309,D122&amp;"1600mR"&amp;B121)&gt;=1,1,0)</f>
        <v>0</v>
      </c>
      <c r="L122" s="76" t="e">
        <f t="shared" ref="L122" si="1321">VLOOKUP(C121,$AW$7:$AZ$10,4,FALSE)</f>
        <v>#N/A</v>
      </c>
      <c r="M122" s="100" t="e">
        <f t="shared" si="989"/>
        <v>#N/A</v>
      </c>
      <c r="N122" s="103">
        <f>COUNTIF(様式5!$Y$10:$Y$309,B121&amp;D122)</f>
        <v>0</v>
      </c>
      <c r="O122" s="76">
        <v>400</v>
      </c>
      <c r="P122" s="100">
        <f t="shared" si="990"/>
        <v>0</v>
      </c>
      <c r="Q122" s="104" t="e">
        <f t="shared" si="999"/>
        <v>#N/A</v>
      </c>
      <c r="R122" s="163"/>
      <c r="T122" s="96">
        <f t="shared" si="753"/>
        <v>0</v>
      </c>
      <c r="U122" s="96">
        <f t="shared" si="761"/>
        <v>0</v>
      </c>
      <c r="V122" s="96">
        <f t="shared" si="762"/>
        <v>0</v>
      </c>
      <c r="W122" s="96"/>
      <c r="X122" s="96">
        <f t="shared" si="763"/>
        <v>0</v>
      </c>
      <c r="Y122" s="96">
        <f t="shared" si="764"/>
        <v>0</v>
      </c>
      <c r="Z122" s="83">
        <f t="shared" ref="Z122" si="1322">IF($C121=$Z$3,E122,0)</f>
        <v>0</v>
      </c>
      <c r="AA122" s="83">
        <f t="shared" ref="AA122" si="1323">IF($C121=$Z$3,H122,0)</f>
        <v>0</v>
      </c>
      <c r="AB122" s="83">
        <f t="shared" ref="AB122" si="1324">IF($C121=$AB$3,E122,0)</f>
        <v>0</v>
      </c>
      <c r="AC122" s="83">
        <f t="shared" ref="AC122" si="1325">IF($C121=$AB$3,H122,0)</f>
        <v>0</v>
      </c>
      <c r="AD122" s="83">
        <f t="shared" ref="AD122" si="1326">IF($C121=$AD$3,E122,0)</f>
        <v>0</v>
      </c>
      <c r="AE122" s="83">
        <f t="shared" ref="AE122" si="1327">IF($C121=$AD$3,H122,0)</f>
        <v>0</v>
      </c>
      <c r="AG122" s="97">
        <f t="shared" si="737"/>
        <v>0</v>
      </c>
      <c r="AH122" s="97">
        <f t="shared" si="738"/>
        <v>0</v>
      </c>
      <c r="AI122" s="97">
        <f t="shared" si="739"/>
        <v>0</v>
      </c>
      <c r="AJ122" s="97">
        <f t="shared" si="740"/>
        <v>0</v>
      </c>
      <c r="AK122" s="97">
        <f t="shared" si="741"/>
        <v>0</v>
      </c>
      <c r="AL122" s="97">
        <f t="shared" si="742"/>
        <v>0</v>
      </c>
      <c r="AM122" s="90">
        <f t="shared" ref="AM122" si="1328">IF($C121=$AM$3,$N122,0)</f>
        <v>0</v>
      </c>
      <c r="AN122" s="90">
        <f t="shared" ref="AN122" si="1329">IF($C121=$AM$3,$K122,0)</f>
        <v>0</v>
      </c>
      <c r="AO122" s="90">
        <f t="shared" ref="AO122" si="1330">IF($C121=$AO$3,$N122,0)</f>
        <v>0</v>
      </c>
      <c r="AP122" s="90">
        <f t="shared" ref="AP122" si="1331">IF($C121=$AO$3,$K122,0)</f>
        <v>0</v>
      </c>
      <c r="AQ122" s="90">
        <f t="shared" ref="AQ122" si="1332">IF($C121=$AQ$3,$N122,0)</f>
        <v>0</v>
      </c>
      <c r="AR122" s="90">
        <f t="shared" ref="AR122" si="1333">IF($C121=$AQ$3,$K122,0)</f>
        <v>0</v>
      </c>
      <c r="AT122" s="176"/>
      <c r="AU122" s="176"/>
    </row>
    <row r="123" spans="1:47" ht="18.95" customHeight="1">
      <c r="A123" s="166">
        <v>59</v>
      </c>
      <c r="B123" s="165" t="e">
        <f>VLOOKUP(A123,様式5!$A$10:$B$309,2,FALSE)</f>
        <v>#N/A</v>
      </c>
      <c r="C123" s="167"/>
      <c r="D123" s="91" t="s">
        <v>97</v>
      </c>
      <c r="E123" s="92">
        <f>COUNTIF(様式5!$U$10:$U$309,D123&amp;B123&amp;"1")</f>
        <v>0</v>
      </c>
      <c r="F123" s="74" t="e">
        <f t="shared" ref="F123" si="1334">VLOOKUP(C123,$AW$7:$AX$10,2,FALSE)</f>
        <v>#N/A</v>
      </c>
      <c r="G123" s="93" t="e">
        <f t="shared" si="985"/>
        <v>#N/A</v>
      </c>
      <c r="H123" s="94">
        <f>COUNTIF(様式5!$U$10:$U$309,D123&amp;B123&amp;"2")</f>
        <v>0</v>
      </c>
      <c r="I123" s="74" t="e">
        <f t="shared" ref="I123" si="1335">VLOOKUP(C123,$AW$7:$AY$10,3,FALSE)</f>
        <v>#N/A</v>
      </c>
      <c r="J123" s="93" t="e">
        <f t="shared" si="987"/>
        <v>#N/A</v>
      </c>
      <c r="K123" s="94">
        <f>IF(COUNTIF(様式5!$W$10:$W$309,D123&amp;"400mR"&amp;B123)&gt;=1,1,0)+IF(COUNTIF(様式5!$X$10:$X$309,D123&amp;"1600mR"&amp;B123)&gt;=1,1,0)</f>
        <v>0</v>
      </c>
      <c r="L123" s="74" t="e">
        <f t="shared" ref="L123" si="1336">VLOOKUP(C123,$AW$7:$AZ$10,4,FALSE)</f>
        <v>#N/A</v>
      </c>
      <c r="M123" s="93" t="e">
        <f t="shared" si="989"/>
        <v>#N/A</v>
      </c>
      <c r="N123" s="94">
        <f>COUNTIF(様式5!$Y$10:$Y$309,B123&amp;D123)</f>
        <v>0</v>
      </c>
      <c r="O123" s="74">
        <v>400</v>
      </c>
      <c r="P123" s="93">
        <f t="shared" si="990"/>
        <v>0</v>
      </c>
      <c r="Q123" s="95" t="e">
        <f t="shared" si="999"/>
        <v>#N/A</v>
      </c>
      <c r="R123" s="161" t="e">
        <f t="shared" ref="R123" si="1337">SUM(Q123,Q124)</f>
        <v>#N/A</v>
      </c>
      <c r="T123" s="83">
        <f t="shared" si="753"/>
        <v>0</v>
      </c>
      <c r="U123" s="83">
        <f t="shared" si="761"/>
        <v>0</v>
      </c>
      <c r="V123" s="83">
        <f t="shared" si="762"/>
        <v>0</v>
      </c>
      <c r="W123" s="83">
        <f t="shared" ref="W123" si="1338">IF($C123=$V$3,H123,0)</f>
        <v>0</v>
      </c>
      <c r="X123" s="83">
        <f t="shared" si="763"/>
        <v>0</v>
      </c>
      <c r="Y123" s="83">
        <f t="shared" si="764"/>
        <v>0</v>
      </c>
      <c r="Z123" s="96"/>
      <c r="AA123" s="96"/>
      <c r="AB123" s="96"/>
      <c r="AC123" s="96"/>
      <c r="AD123" s="96"/>
      <c r="AE123" s="96"/>
      <c r="AG123" s="90">
        <f t="shared" si="737"/>
        <v>0</v>
      </c>
      <c r="AH123" s="90">
        <f t="shared" si="738"/>
        <v>0</v>
      </c>
      <c r="AI123" s="90">
        <f t="shared" si="739"/>
        <v>0</v>
      </c>
      <c r="AJ123" s="90">
        <f t="shared" ref="AJ123" si="1339">IF($C123=$AI$3,$K123,0)</f>
        <v>0</v>
      </c>
      <c r="AK123" s="90">
        <f t="shared" si="741"/>
        <v>0</v>
      </c>
      <c r="AL123" s="90">
        <f t="shared" si="742"/>
        <v>0</v>
      </c>
      <c r="AM123" s="97"/>
      <c r="AN123" s="97"/>
      <c r="AO123" s="97"/>
      <c r="AP123" s="97"/>
      <c r="AQ123" s="97"/>
      <c r="AR123" s="97"/>
      <c r="AT123" s="176" t="str">
        <f t="shared" ref="AT123" si="1340">IF(SUM(E123:E124,H123:H124)=SUM(T123:AE124),"","×")</f>
        <v/>
      </c>
      <c r="AU123" s="176" t="str">
        <f t="shared" ref="AU123" si="1341">IF(SUM(K123:K124,N123:N124)=SUM(AG123:AR124),"","×")</f>
        <v/>
      </c>
    </row>
    <row r="124" spans="1:47" ht="18.95" customHeight="1">
      <c r="A124" s="166"/>
      <c r="B124" s="165"/>
      <c r="C124" s="167"/>
      <c r="D124" s="98" t="s">
        <v>106</v>
      </c>
      <c r="E124" s="99">
        <f>COUNTIF(様式5!$U$10:$U$309,D124&amp;B123&amp;"1")</f>
        <v>0</v>
      </c>
      <c r="F124" s="76" t="e">
        <f t="shared" ref="F124" si="1342">VLOOKUP(C123,$AW$7:$AX$10,2,FALSE)</f>
        <v>#N/A</v>
      </c>
      <c r="G124" s="100" t="e">
        <f t="shared" si="985"/>
        <v>#N/A</v>
      </c>
      <c r="H124" s="101">
        <f>COUNTIF(様式5!$U$10:$U$309,D124&amp;B123&amp;"2")</f>
        <v>0</v>
      </c>
      <c r="I124" s="102" t="e">
        <f t="shared" ref="I124" si="1343">VLOOKUP(C123,$AW$7:$AY$10,3,FALSE)</f>
        <v>#N/A</v>
      </c>
      <c r="J124" s="100" t="e">
        <f t="shared" si="987"/>
        <v>#N/A</v>
      </c>
      <c r="K124" s="101">
        <f>IF(COUNTIF(様式5!$W$10:$W$309,D124&amp;"400mR"&amp;B123)&gt;=1,1,0)+IF(COUNTIF(様式5!$X$10:$X$309,D124&amp;"1600mR"&amp;B123)&gt;=1,1,0)</f>
        <v>0</v>
      </c>
      <c r="L124" s="76" t="e">
        <f t="shared" ref="L124" si="1344">VLOOKUP(C123,$AW$7:$AZ$10,4,FALSE)</f>
        <v>#N/A</v>
      </c>
      <c r="M124" s="100" t="e">
        <f t="shared" si="989"/>
        <v>#N/A</v>
      </c>
      <c r="N124" s="103">
        <f>COUNTIF(様式5!$Y$10:$Y$309,B123&amp;D124)</f>
        <v>0</v>
      </c>
      <c r="O124" s="76">
        <v>400</v>
      </c>
      <c r="P124" s="100">
        <f t="shared" si="990"/>
        <v>0</v>
      </c>
      <c r="Q124" s="104" t="e">
        <f t="shared" si="999"/>
        <v>#N/A</v>
      </c>
      <c r="R124" s="163"/>
      <c r="T124" s="96">
        <f t="shared" si="753"/>
        <v>0</v>
      </c>
      <c r="U124" s="96">
        <f t="shared" si="761"/>
        <v>0</v>
      </c>
      <c r="V124" s="96">
        <f t="shared" si="762"/>
        <v>0</v>
      </c>
      <c r="W124" s="96"/>
      <c r="X124" s="96">
        <f t="shared" si="763"/>
        <v>0</v>
      </c>
      <c r="Y124" s="96">
        <f t="shared" si="764"/>
        <v>0</v>
      </c>
      <c r="Z124" s="83">
        <f t="shared" ref="Z124" si="1345">IF($C123=$Z$3,E124,0)</f>
        <v>0</v>
      </c>
      <c r="AA124" s="83">
        <f t="shared" ref="AA124" si="1346">IF($C123=$Z$3,H124,0)</f>
        <v>0</v>
      </c>
      <c r="AB124" s="83">
        <f t="shared" ref="AB124" si="1347">IF($C123=$AB$3,E124,0)</f>
        <v>0</v>
      </c>
      <c r="AC124" s="83">
        <f t="shared" ref="AC124" si="1348">IF($C123=$AB$3,H124,0)</f>
        <v>0</v>
      </c>
      <c r="AD124" s="83">
        <f t="shared" ref="AD124" si="1349">IF($C123=$AD$3,E124,0)</f>
        <v>0</v>
      </c>
      <c r="AE124" s="83">
        <f t="shared" ref="AE124" si="1350">IF($C123=$AD$3,H124,0)</f>
        <v>0</v>
      </c>
      <c r="AG124" s="97">
        <f t="shared" si="737"/>
        <v>0</v>
      </c>
      <c r="AH124" s="97">
        <f t="shared" si="738"/>
        <v>0</v>
      </c>
      <c r="AI124" s="97">
        <f t="shared" si="739"/>
        <v>0</v>
      </c>
      <c r="AJ124" s="97">
        <f t="shared" si="740"/>
        <v>0</v>
      </c>
      <c r="AK124" s="97">
        <f t="shared" si="741"/>
        <v>0</v>
      </c>
      <c r="AL124" s="97">
        <f t="shared" si="742"/>
        <v>0</v>
      </c>
      <c r="AM124" s="90">
        <f t="shared" ref="AM124" si="1351">IF($C123=$AM$3,$N124,0)</f>
        <v>0</v>
      </c>
      <c r="AN124" s="90">
        <f t="shared" ref="AN124" si="1352">IF($C123=$AM$3,$K124,0)</f>
        <v>0</v>
      </c>
      <c r="AO124" s="90">
        <f t="shared" ref="AO124" si="1353">IF($C123=$AO$3,$N124,0)</f>
        <v>0</v>
      </c>
      <c r="AP124" s="90">
        <f t="shared" ref="AP124" si="1354">IF($C123=$AO$3,$K124,0)</f>
        <v>0</v>
      </c>
      <c r="AQ124" s="90">
        <f t="shared" ref="AQ124" si="1355">IF($C123=$AQ$3,$N124,0)</f>
        <v>0</v>
      </c>
      <c r="AR124" s="90">
        <f t="shared" ref="AR124" si="1356">IF($C123=$AQ$3,$K124,0)</f>
        <v>0</v>
      </c>
      <c r="AT124" s="176"/>
      <c r="AU124" s="176"/>
    </row>
    <row r="125" spans="1:47" ht="18.95" customHeight="1">
      <c r="A125" s="166">
        <v>60</v>
      </c>
      <c r="B125" s="165" t="e">
        <f>VLOOKUP(A125,様式5!$A$10:$B$309,2,FALSE)</f>
        <v>#N/A</v>
      </c>
      <c r="C125" s="167"/>
      <c r="D125" s="91" t="s">
        <v>97</v>
      </c>
      <c r="E125" s="92">
        <f>COUNTIF(様式5!$U$10:$U$309,D125&amp;B125&amp;"1")</f>
        <v>0</v>
      </c>
      <c r="F125" s="74" t="e">
        <f t="shared" ref="F125" si="1357">VLOOKUP(C125,$AW$7:$AX$10,2,FALSE)</f>
        <v>#N/A</v>
      </c>
      <c r="G125" s="93" t="e">
        <f t="shared" si="985"/>
        <v>#N/A</v>
      </c>
      <c r="H125" s="94">
        <f>COUNTIF(様式5!$U$10:$U$309,D125&amp;B125&amp;"2")</f>
        <v>0</v>
      </c>
      <c r="I125" s="74" t="e">
        <f t="shared" ref="I125" si="1358">VLOOKUP(C125,$AW$7:$AY$10,3,FALSE)</f>
        <v>#N/A</v>
      </c>
      <c r="J125" s="93" t="e">
        <f t="shared" si="987"/>
        <v>#N/A</v>
      </c>
      <c r="K125" s="94">
        <f>IF(COUNTIF(様式5!$W$10:$W$309,D125&amp;"400mR"&amp;B125)&gt;=1,1,0)+IF(COUNTIF(様式5!$X$10:$X$309,D125&amp;"1600mR"&amp;B125)&gt;=1,1,0)</f>
        <v>0</v>
      </c>
      <c r="L125" s="74" t="e">
        <f t="shared" ref="L125" si="1359">VLOOKUP(C125,$AW$7:$AZ$10,4,FALSE)</f>
        <v>#N/A</v>
      </c>
      <c r="M125" s="93" t="e">
        <f t="shared" si="989"/>
        <v>#N/A</v>
      </c>
      <c r="N125" s="94">
        <f>COUNTIF(様式5!$Y$10:$Y$309,B125&amp;D125)</f>
        <v>0</v>
      </c>
      <c r="O125" s="74">
        <v>400</v>
      </c>
      <c r="P125" s="93">
        <f t="shared" si="990"/>
        <v>0</v>
      </c>
      <c r="Q125" s="95" t="e">
        <f t="shared" si="999"/>
        <v>#N/A</v>
      </c>
      <c r="R125" s="161" t="e">
        <f t="shared" ref="R125" si="1360">SUM(Q125,Q126)</f>
        <v>#N/A</v>
      </c>
      <c r="T125" s="83">
        <f t="shared" si="753"/>
        <v>0</v>
      </c>
      <c r="U125" s="83">
        <f t="shared" si="761"/>
        <v>0</v>
      </c>
      <c r="V125" s="83">
        <f t="shared" si="762"/>
        <v>0</v>
      </c>
      <c r="W125" s="83">
        <f t="shared" ref="W125" si="1361">IF($C125=$V$3,H125,0)</f>
        <v>0</v>
      </c>
      <c r="X125" s="83">
        <f t="shared" si="763"/>
        <v>0</v>
      </c>
      <c r="Y125" s="83">
        <f t="shared" si="764"/>
        <v>0</v>
      </c>
      <c r="Z125" s="96"/>
      <c r="AA125" s="96"/>
      <c r="AB125" s="96"/>
      <c r="AC125" s="96"/>
      <c r="AD125" s="96"/>
      <c r="AE125" s="96"/>
      <c r="AG125" s="90">
        <f t="shared" si="737"/>
        <v>0</v>
      </c>
      <c r="AH125" s="90">
        <f t="shared" si="738"/>
        <v>0</v>
      </c>
      <c r="AI125" s="90">
        <f t="shared" si="739"/>
        <v>0</v>
      </c>
      <c r="AJ125" s="90">
        <f t="shared" ref="AJ125" si="1362">IF($C125=$AI$3,$K125,0)</f>
        <v>0</v>
      </c>
      <c r="AK125" s="90">
        <f t="shared" si="741"/>
        <v>0</v>
      </c>
      <c r="AL125" s="90">
        <f t="shared" si="742"/>
        <v>0</v>
      </c>
      <c r="AM125" s="97"/>
      <c r="AN125" s="97"/>
      <c r="AO125" s="97"/>
      <c r="AP125" s="97"/>
      <c r="AQ125" s="97"/>
      <c r="AR125" s="97"/>
      <c r="AT125" s="176" t="str">
        <f t="shared" ref="AT125" si="1363">IF(SUM(E125:E126,H125:H126)=SUM(T125:AE126),"","×")</f>
        <v/>
      </c>
      <c r="AU125" s="176" t="str">
        <f t="shared" ref="AU125" si="1364">IF(SUM(K125:K126,N125:N126)=SUM(AG125:AR126),"","×")</f>
        <v/>
      </c>
    </row>
    <row r="126" spans="1:47" ht="18.95" customHeight="1">
      <c r="A126" s="166"/>
      <c r="B126" s="165"/>
      <c r="C126" s="167"/>
      <c r="D126" s="98" t="s">
        <v>106</v>
      </c>
      <c r="E126" s="99">
        <f>COUNTIF(様式5!$U$10:$U$309,D126&amp;B125&amp;"1")</f>
        <v>0</v>
      </c>
      <c r="F126" s="76" t="e">
        <f>VLOOKUP(C125,$AW$7:$AX$10,2,FALSE)</f>
        <v>#N/A</v>
      </c>
      <c r="G126" s="100" t="e">
        <f t="shared" si="985"/>
        <v>#N/A</v>
      </c>
      <c r="H126" s="101">
        <f>COUNTIF(様式5!$U$10:$U$309,D126&amp;B125&amp;"2")</f>
        <v>0</v>
      </c>
      <c r="I126" s="106" t="e">
        <f t="shared" ref="I126" si="1365">VLOOKUP(C125,$AW$7:$AY$10,3,FALSE)</f>
        <v>#N/A</v>
      </c>
      <c r="J126" s="100" t="e">
        <f t="shared" si="987"/>
        <v>#N/A</v>
      </c>
      <c r="K126" s="101">
        <f>IF(COUNTIF(様式5!$W$10:$W$309,D126&amp;"400mR"&amp;B125)&gt;=1,1,0)+IF(COUNTIF(様式5!$X$10:$X$309,D126&amp;"1600mR"&amp;B125)&gt;=1,1,0)</f>
        <v>0</v>
      </c>
      <c r="L126" s="76" t="e">
        <f t="shared" ref="L126" si="1366">VLOOKUP(C125,$AW$7:$AZ$10,4,FALSE)</f>
        <v>#N/A</v>
      </c>
      <c r="M126" s="100" t="e">
        <f t="shared" si="989"/>
        <v>#N/A</v>
      </c>
      <c r="N126" s="107">
        <f>COUNTIF(様式5!$Y$10:$Y$309,B125&amp;D126)</f>
        <v>0</v>
      </c>
      <c r="O126" s="76">
        <v>400</v>
      </c>
      <c r="P126" s="100">
        <f t="shared" si="990"/>
        <v>0</v>
      </c>
      <c r="Q126" s="104" t="e">
        <f t="shared" si="999"/>
        <v>#N/A</v>
      </c>
      <c r="R126" s="162"/>
      <c r="T126" s="96">
        <f t="shared" si="753"/>
        <v>0</v>
      </c>
      <c r="U126" s="96">
        <f t="shared" si="761"/>
        <v>0</v>
      </c>
      <c r="V126" s="96">
        <f t="shared" si="762"/>
        <v>0</v>
      </c>
      <c r="W126" s="96"/>
      <c r="X126" s="96">
        <f t="shared" si="763"/>
        <v>0</v>
      </c>
      <c r="Y126" s="96">
        <f t="shared" si="764"/>
        <v>0</v>
      </c>
      <c r="Z126" s="83">
        <f t="shared" ref="Z126" si="1367">IF($C125=$Z$3,E126,0)</f>
        <v>0</v>
      </c>
      <c r="AA126" s="83">
        <f t="shared" ref="AA126" si="1368">IF($C125=$Z$3,H126,0)</f>
        <v>0</v>
      </c>
      <c r="AB126" s="83">
        <f t="shared" ref="AB126" si="1369">IF($C125=$AB$3,E126,0)</f>
        <v>0</v>
      </c>
      <c r="AC126" s="83">
        <f t="shared" ref="AC126" si="1370">IF($C125=$AB$3,H126,0)</f>
        <v>0</v>
      </c>
      <c r="AD126" s="83">
        <f t="shared" ref="AD126" si="1371">IF($C125=$AD$3,E126,0)</f>
        <v>0</v>
      </c>
      <c r="AE126" s="83">
        <f t="shared" ref="AE126" si="1372">IF($C125=$AD$3,H126,0)</f>
        <v>0</v>
      </c>
      <c r="AG126" s="97">
        <f t="shared" si="737"/>
        <v>0</v>
      </c>
      <c r="AH126" s="97">
        <f t="shared" si="738"/>
        <v>0</v>
      </c>
      <c r="AI126" s="97">
        <f t="shared" si="739"/>
        <v>0</v>
      </c>
      <c r="AJ126" s="97">
        <f t="shared" si="740"/>
        <v>0</v>
      </c>
      <c r="AK126" s="97">
        <f t="shared" si="741"/>
        <v>0</v>
      </c>
      <c r="AL126" s="97">
        <f t="shared" si="742"/>
        <v>0</v>
      </c>
      <c r="AM126" s="90">
        <f t="shared" ref="AM126" si="1373">IF($C125=$AM$3,$N126,0)</f>
        <v>0</v>
      </c>
      <c r="AN126" s="90">
        <f t="shared" ref="AN126" si="1374">IF($C125=$AM$3,$K126,0)</f>
        <v>0</v>
      </c>
      <c r="AO126" s="90">
        <f t="shared" ref="AO126" si="1375">IF($C125=$AO$3,$N126,0)</f>
        <v>0</v>
      </c>
      <c r="AP126" s="90">
        <f t="shared" ref="AP126" si="1376">IF($C125=$AO$3,$K126,0)</f>
        <v>0</v>
      </c>
      <c r="AQ126" s="90">
        <f t="shared" ref="AQ126" si="1377">IF($C125=$AQ$3,$N126,0)</f>
        <v>0</v>
      </c>
      <c r="AR126" s="90">
        <f t="shared" ref="AR126" si="1378">IF($C125=$AQ$3,$K126,0)</f>
        <v>0</v>
      </c>
      <c r="AT126" s="176"/>
      <c r="AU126" s="176"/>
    </row>
  </sheetData>
  <sheetProtection sheet="1" objects="1" scenarios="1" selectLockedCells="1"/>
  <mergeCells count="411">
    <mergeCell ref="AT119:AT120"/>
    <mergeCell ref="AU119:AU120"/>
    <mergeCell ref="AT121:AT122"/>
    <mergeCell ref="AU121:AU122"/>
    <mergeCell ref="AT123:AT124"/>
    <mergeCell ref="AU123:AU124"/>
    <mergeCell ref="AT125:AT126"/>
    <mergeCell ref="AU125:AU126"/>
    <mergeCell ref="AT109:AT110"/>
    <mergeCell ref="AU109:AU110"/>
    <mergeCell ref="AT111:AT112"/>
    <mergeCell ref="AU111:AU112"/>
    <mergeCell ref="AT113:AT114"/>
    <mergeCell ref="AU113:AU114"/>
    <mergeCell ref="AT115:AT116"/>
    <mergeCell ref="AU115:AU116"/>
    <mergeCell ref="AT117:AT118"/>
    <mergeCell ref="AU117:AU118"/>
    <mergeCell ref="AT99:AT100"/>
    <mergeCell ref="AU99:AU100"/>
    <mergeCell ref="AT101:AT102"/>
    <mergeCell ref="AU101:AU102"/>
    <mergeCell ref="AT103:AT104"/>
    <mergeCell ref="AU103:AU104"/>
    <mergeCell ref="AT105:AT106"/>
    <mergeCell ref="AU105:AU106"/>
    <mergeCell ref="AT107:AT108"/>
    <mergeCell ref="AU107:AU108"/>
    <mergeCell ref="AT89:AT90"/>
    <mergeCell ref="AU89:AU90"/>
    <mergeCell ref="AT91:AT92"/>
    <mergeCell ref="AU91:AU92"/>
    <mergeCell ref="AT93:AT94"/>
    <mergeCell ref="AU93:AU94"/>
    <mergeCell ref="AT95:AT96"/>
    <mergeCell ref="AU95:AU96"/>
    <mergeCell ref="AT97:AT98"/>
    <mergeCell ref="AU97:AU98"/>
    <mergeCell ref="AT79:AT80"/>
    <mergeCell ref="AU79:AU80"/>
    <mergeCell ref="AT81:AT82"/>
    <mergeCell ref="AU81:AU82"/>
    <mergeCell ref="AT83:AT84"/>
    <mergeCell ref="AU83:AU84"/>
    <mergeCell ref="AT85:AT86"/>
    <mergeCell ref="AU85:AU86"/>
    <mergeCell ref="AT87:AT88"/>
    <mergeCell ref="AU87:AU88"/>
    <mergeCell ref="AT69:AT70"/>
    <mergeCell ref="AU69:AU70"/>
    <mergeCell ref="AT71:AT72"/>
    <mergeCell ref="AU71:AU72"/>
    <mergeCell ref="AT73:AT74"/>
    <mergeCell ref="AU73:AU74"/>
    <mergeCell ref="AT75:AT76"/>
    <mergeCell ref="AU75:AU76"/>
    <mergeCell ref="AT77:AT78"/>
    <mergeCell ref="AU77:AU78"/>
    <mergeCell ref="AT59:AT60"/>
    <mergeCell ref="AU59:AU60"/>
    <mergeCell ref="AT61:AT62"/>
    <mergeCell ref="AU61:AU62"/>
    <mergeCell ref="AT63:AT64"/>
    <mergeCell ref="AU63:AU64"/>
    <mergeCell ref="AT65:AT66"/>
    <mergeCell ref="AU65:AU66"/>
    <mergeCell ref="AT67:AT68"/>
    <mergeCell ref="AU67:AU68"/>
    <mergeCell ref="AT49:AT50"/>
    <mergeCell ref="AU49:AU50"/>
    <mergeCell ref="AT51:AT52"/>
    <mergeCell ref="AU51:AU52"/>
    <mergeCell ref="AT53:AT54"/>
    <mergeCell ref="AU53:AU54"/>
    <mergeCell ref="AT55:AT56"/>
    <mergeCell ref="AU55:AU56"/>
    <mergeCell ref="AT57:AT58"/>
    <mergeCell ref="AU57:AU58"/>
    <mergeCell ref="AT39:AT40"/>
    <mergeCell ref="AU39:AU40"/>
    <mergeCell ref="AT41:AT42"/>
    <mergeCell ref="AU41:AU42"/>
    <mergeCell ref="AT43:AT44"/>
    <mergeCell ref="AU43:AU44"/>
    <mergeCell ref="AT45:AT46"/>
    <mergeCell ref="AU45:AU46"/>
    <mergeCell ref="AT47:AT48"/>
    <mergeCell ref="AU47:AU48"/>
    <mergeCell ref="AT29:AT30"/>
    <mergeCell ref="AU29:AU30"/>
    <mergeCell ref="AT31:AT32"/>
    <mergeCell ref="AU31:AU32"/>
    <mergeCell ref="AT33:AT34"/>
    <mergeCell ref="AU33:AU34"/>
    <mergeCell ref="AT35:AT36"/>
    <mergeCell ref="AU35:AU36"/>
    <mergeCell ref="AT37:AT38"/>
    <mergeCell ref="AU37:AU38"/>
    <mergeCell ref="AT25:AT26"/>
    <mergeCell ref="AT27:AT28"/>
    <mergeCell ref="AU7:AU8"/>
    <mergeCell ref="AU9:AU10"/>
    <mergeCell ref="AU11:AU12"/>
    <mergeCell ref="AU13:AU14"/>
    <mergeCell ref="AU15:AU16"/>
    <mergeCell ref="AU17:AU18"/>
    <mergeCell ref="AU19:AU20"/>
    <mergeCell ref="AU21:AU22"/>
    <mergeCell ref="AU23:AU24"/>
    <mergeCell ref="AU25:AU26"/>
    <mergeCell ref="AU27:AU28"/>
    <mergeCell ref="AT7:AT8"/>
    <mergeCell ref="AT9:AT10"/>
    <mergeCell ref="AT11:AT12"/>
    <mergeCell ref="AT13:AT14"/>
    <mergeCell ref="AT15:AT16"/>
    <mergeCell ref="AT17:AT18"/>
    <mergeCell ref="AT19:AT20"/>
    <mergeCell ref="AT21:AT22"/>
    <mergeCell ref="AT23:AT24"/>
    <mergeCell ref="AG3:AH3"/>
    <mergeCell ref="AI3:AJ3"/>
    <mergeCell ref="AK3:AL3"/>
    <mergeCell ref="AM3:AN3"/>
    <mergeCell ref="AO3:AP3"/>
    <mergeCell ref="AQ3:AR3"/>
    <mergeCell ref="AG4:AG5"/>
    <mergeCell ref="AH4:AH5"/>
    <mergeCell ref="AI4:AI5"/>
    <mergeCell ref="AJ4:AJ5"/>
    <mergeCell ref="AK4:AK5"/>
    <mergeCell ref="AL4:AL5"/>
    <mergeCell ref="AM4:AM5"/>
    <mergeCell ref="AN4:AN5"/>
    <mergeCell ref="AO4:AO5"/>
    <mergeCell ref="AP4:AP5"/>
    <mergeCell ref="AQ4:AQ5"/>
    <mergeCell ref="AR4:AR5"/>
    <mergeCell ref="T3:U3"/>
    <mergeCell ref="V3:W3"/>
    <mergeCell ref="X3:Y3"/>
    <mergeCell ref="Z3:AA3"/>
    <mergeCell ref="AB3:AC3"/>
    <mergeCell ref="AD3:AE3"/>
    <mergeCell ref="T4:T5"/>
    <mergeCell ref="U4:U5"/>
    <mergeCell ref="V4:V5"/>
    <mergeCell ref="W4:W5"/>
    <mergeCell ref="X4:X5"/>
    <mergeCell ref="Y4:Y5"/>
    <mergeCell ref="Z4:Z5"/>
    <mergeCell ref="AA4:AA5"/>
    <mergeCell ref="AB4:AB5"/>
    <mergeCell ref="AC4:AC5"/>
    <mergeCell ref="AD4:AD5"/>
    <mergeCell ref="AE4:AE5"/>
    <mergeCell ref="R121:R122"/>
    <mergeCell ref="R123:R124"/>
    <mergeCell ref="R125:R126"/>
    <mergeCell ref="A1:C1"/>
    <mergeCell ref="D1:O1"/>
    <mergeCell ref="P1:Q1"/>
    <mergeCell ref="R5:R6"/>
    <mergeCell ref="B3:L3"/>
    <mergeCell ref="P3:R3"/>
    <mergeCell ref="R103:R104"/>
    <mergeCell ref="R105:R106"/>
    <mergeCell ref="R107:R108"/>
    <mergeCell ref="R109:R110"/>
    <mergeCell ref="R111:R112"/>
    <mergeCell ref="R113:R114"/>
    <mergeCell ref="R115:R116"/>
    <mergeCell ref="R117:R118"/>
    <mergeCell ref="R119:R120"/>
    <mergeCell ref="R85:R86"/>
    <mergeCell ref="R87:R88"/>
    <mergeCell ref="R89:R90"/>
    <mergeCell ref="R91:R92"/>
    <mergeCell ref="R93:R94"/>
    <mergeCell ref="R95:R96"/>
    <mergeCell ref="R97:R98"/>
    <mergeCell ref="R99:R100"/>
    <mergeCell ref="R101:R102"/>
    <mergeCell ref="R67:R68"/>
    <mergeCell ref="R69:R70"/>
    <mergeCell ref="R71:R72"/>
    <mergeCell ref="R73:R74"/>
    <mergeCell ref="R75:R76"/>
    <mergeCell ref="R77:R78"/>
    <mergeCell ref="R79:R80"/>
    <mergeCell ref="R81:R82"/>
    <mergeCell ref="R83:R84"/>
    <mergeCell ref="R49:R50"/>
    <mergeCell ref="R51:R52"/>
    <mergeCell ref="R53:R54"/>
    <mergeCell ref="R55:R56"/>
    <mergeCell ref="R57:R58"/>
    <mergeCell ref="R59:R60"/>
    <mergeCell ref="R61:R62"/>
    <mergeCell ref="R63:R64"/>
    <mergeCell ref="R65:R66"/>
    <mergeCell ref="C121:C122"/>
    <mergeCell ref="C123:C124"/>
    <mergeCell ref="C125:C126"/>
    <mergeCell ref="A5:A6"/>
    <mergeCell ref="D5:D6"/>
    <mergeCell ref="C111:C112"/>
    <mergeCell ref="C113:C114"/>
    <mergeCell ref="C115:C116"/>
    <mergeCell ref="C117:C118"/>
    <mergeCell ref="C119:C120"/>
    <mergeCell ref="C101:C102"/>
    <mergeCell ref="C103:C104"/>
    <mergeCell ref="C105:C106"/>
    <mergeCell ref="C107:C108"/>
    <mergeCell ref="C109:C110"/>
    <mergeCell ref="C91:C92"/>
    <mergeCell ref="C93:C94"/>
    <mergeCell ref="C95:C96"/>
    <mergeCell ref="C97:C98"/>
    <mergeCell ref="C99:C100"/>
    <mergeCell ref="C81:C82"/>
    <mergeCell ref="C83:C84"/>
    <mergeCell ref="C85:C86"/>
    <mergeCell ref="C87:C88"/>
    <mergeCell ref="C89:C90"/>
    <mergeCell ref="C71:C72"/>
    <mergeCell ref="C73:C74"/>
    <mergeCell ref="C75:C76"/>
    <mergeCell ref="C77:C78"/>
    <mergeCell ref="C79:C80"/>
    <mergeCell ref="C61:C62"/>
    <mergeCell ref="C63:C64"/>
    <mergeCell ref="C65:C66"/>
    <mergeCell ref="C67:C68"/>
    <mergeCell ref="C69:C70"/>
    <mergeCell ref="C51:C52"/>
    <mergeCell ref="C53:C54"/>
    <mergeCell ref="C55:C56"/>
    <mergeCell ref="C57:C58"/>
    <mergeCell ref="C59:C60"/>
    <mergeCell ref="C41:C42"/>
    <mergeCell ref="C43:C44"/>
    <mergeCell ref="C45:C46"/>
    <mergeCell ref="C47:C48"/>
    <mergeCell ref="C49:C50"/>
    <mergeCell ref="C31:C32"/>
    <mergeCell ref="C33:C34"/>
    <mergeCell ref="C35:C36"/>
    <mergeCell ref="C37:C38"/>
    <mergeCell ref="C39:C40"/>
    <mergeCell ref="C7:C8"/>
    <mergeCell ref="C9:C10"/>
    <mergeCell ref="C11:C12"/>
    <mergeCell ref="C13:C14"/>
    <mergeCell ref="C15:C16"/>
    <mergeCell ref="C17:C18"/>
    <mergeCell ref="C19:C20"/>
    <mergeCell ref="C21:C22"/>
    <mergeCell ref="C23:C24"/>
    <mergeCell ref="C25:C26"/>
    <mergeCell ref="C27:C28"/>
    <mergeCell ref="C29:C30"/>
    <mergeCell ref="A119:A120"/>
    <mergeCell ref="A121:A122"/>
    <mergeCell ref="A123:A124"/>
    <mergeCell ref="A125:A126"/>
    <mergeCell ref="A109:A110"/>
    <mergeCell ref="A111:A112"/>
    <mergeCell ref="A113:A114"/>
    <mergeCell ref="A115:A116"/>
    <mergeCell ref="A117:A118"/>
    <mergeCell ref="A99:A100"/>
    <mergeCell ref="A101:A102"/>
    <mergeCell ref="A103:A104"/>
    <mergeCell ref="A105:A106"/>
    <mergeCell ref="A107:A108"/>
    <mergeCell ref="A89:A90"/>
    <mergeCell ref="A91:A92"/>
    <mergeCell ref="A93:A94"/>
    <mergeCell ref="A95:A96"/>
    <mergeCell ref="A97:A98"/>
    <mergeCell ref="A79:A80"/>
    <mergeCell ref="A81:A82"/>
    <mergeCell ref="A83:A84"/>
    <mergeCell ref="A85:A86"/>
    <mergeCell ref="A87:A88"/>
    <mergeCell ref="A69:A70"/>
    <mergeCell ref="A71:A72"/>
    <mergeCell ref="A73:A74"/>
    <mergeCell ref="A75:A76"/>
    <mergeCell ref="A77:A78"/>
    <mergeCell ref="A59:A60"/>
    <mergeCell ref="A61:A62"/>
    <mergeCell ref="A63:A64"/>
    <mergeCell ref="A65:A66"/>
    <mergeCell ref="A67:A68"/>
    <mergeCell ref="A49:A50"/>
    <mergeCell ref="A51:A52"/>
    <mergeCell ref="A53:A54"/>
    <mergeCell ref="A55:A56"/>
    <mergeCell ref="A57:A58"/>
    <mergeCell ref="A41:A42"/>
    <mergeCell ref="A43:A44"/>
    <mergeCell ref="A45:A46"/>
    <mergeCell ref="A47:A4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B125:B126"/>
    <mergeCell ref="B115:B116"/>
    <mergeCell ref="B117:B118"/>
    <mergeCell ref="B119:B120"/>
    <mergeCell ref="B121:B122"/>
    <mergeCell ref="B123:B124"/>
    <mergeCell ref="B105:B106"/>
    <mergeCell ref="B107:B108"/>
    <mergeCell ref="B109:B110"/>
    <mergeCell ref="B111:B112"/>
    <mergeCell ref="B113:B114"/>
    <mergeCell ref="B95:B96"/>
    <mergeCell ref="B97:B98"/>
    <mergeCell ref="B99:B100"/>
    <mergeCell ref="B101:B102"/>
    <mergeCell ref="B103:B104"/>
    <mergeCell ref="B85:B86"/>
    <mergeCell ref="B87:B88"/>
    <mergeCell ref="B89:B90"/>
    <mergeCell ref="B91:B92"/>
    <mergeCell ref="B93:B94"/>
    <mergeCell ref="B77:B78"/>
    <mergeCell ref="B79:B80"/>
    <mergeCell ref="B81:B82"/>
    <mergeCell ref="B83:B84"/>
    <mergeCell ref="B65:B66"/>
    <mergeCell ref="B67:B68"/>
    <mergeCell ref="B69:B70"/>
    <mergeCell ref="B71:B72"/>
    <mergeCell ref="B73:B74"/>
    <mergeCell ref="B59:B60"/>
    <mergeCell ref="B61:B62"/>
    <mergeCell ref="B63:B64"/>
    <mergeCell ref="B45:B46"/>
    <mergeCell ref="B47:B48"/>
    <mergeCell ref="B49:B50"/>
    <mergeCell ref="B51:B52"/>
    <mergeCell ref="B53:B54"/>
    <mergeCell ref="B75:B76"/>
    <mergeCell ref="B41:B42"/>
    <mergeCell ref="B43:B44"/>
    <mergeCell ref="B25:B26"/>
    <mergeCell ref="B27:B28"/>
    <mergeCell ref="B29:B30"/>
    <mergeCell ref="B31:B32"/>
    <mergeCell ref="B33:B34"/>
    <mergeCell ref="B55:B56"/>
    <mergeCell ref="B57:B58"/>
    <mergeCell ref="A7:A8"/>
    <mergeCell ref="B7:B8"/>
    <mergeCell ref="B9:B10"/>
    <mergeCell ref="B11:B12"/>
    <mergeCell ref="B13:B14"/>
    <mergeCell ref="B35:B36"/>
    <mergeCell ref="B37:B38"/>
    <mergeCell ref="B39:B40"/>
    <mergeCell ref="A39:A40"/>
    <mergeCell ref="E5:G5"/>
    <mergeCell ref="H5:J5"/>
    <mergeCell ref="K5:M5"/>
    <mergeCell ref="N5:P5"/>
    <mergeCell ref="C5:C6"/>
    <mergeCell ref="B5:B6"/>
    <mergeCell ref="R29:R30"/>
    <mergeCell ref="R7:R8"/>
    <mergeCell ref="R9:R10"/>
    <mergeCell ref="R11:R12"/>
    <mergeCell ref="R13:R14"/>
    <mergeCell ref="R15:R16"/>
    <mergeCell ref="R17:R18"/>
    <mergeCell ref="R19:R20"/>
    <mergeCell ref="R21:R22"/>
    <mergeCell ref="R23:R24"/>
    <mergeCell ref="R25:R26"/>
    <mergeCell ref="R27:R28"/>
    <mergeCell ref="B15:B16"/>
    <mergeCell ref="B17:B18"/>
    <mergeCell ref="B19:B20"/>
    <mergeCell ref="B21:B22"/>
    <mergeCell ref="B23:B24"/>
    <mergeCell ref="M3:O3"/>
    <mergeCell ref="R43:R44"/>
    <mergeCell ref="R45:R46"/>
    <mergeCell ref="R47:R48"/>
    <mergeCell ref="R31:R32"/>
    <mergeCell ref="R33:R34"/>
    <mergeCell ref="R35:R36"/>
    <mergeCell ref="R37:R38"/>
    <mergeCell ref="R39:R40"/>
    <mergeCell ref="R41:R42"/>
  </mergeCells>
  <phoneticPr fontId="2"/>
  <conditionalFormatting sqref="A1:XFD1048576">
    <cfRule type="containsErrors" dxfId="1" priority="1">
      <formula>ISERROR(A1)</formula>
    </cfRule>
  </conditionalFormatting>
  <dataValidations count="4">
    <dataValidation type="list" allowBlank="1" showInputMessage="1" showErrorMessage="1" sqref="JV7:JV46 WWH982966:WWH983005 WML982966:WML983005 WCP982966:WCP983005 VST982966:VST983005 VIX982966:VIX983005 UZB982966:UZB983005 UPF982966:UPF983005 UFJ982966:UFJ983005 TVN982966:TVN983005 TLR982966:TLR983005 TBV982966:TBV983005 SRZ982966:SRZ983005 SID982966:SID983005 RYH982966:RYH983005 ROL982966:ROL983005 REP982966:REP983005 QUT982966:QUT983005 QKX982966:QKX983005 QBB982966:QBB983005 PRF982966:PRF983005 PHJ982966:PHJ983005 OXN982966:OXN983005 ONR982966:ONR983005 ODV982966:ODV983005 NTZ982966:NTZ983005 NKD982966:NKD983005 NAH982966:NAH983005 MQL982966:MQL983005 MGP982966:MGP983005 LWT982966:LWT983005 LMX982966:LMX983005 LDB982966:LDB983005 KTF982966:KTF983005 KJJ982966:KJJ983005 JZN982966:JZN983005 JPR982966:JPR983005 JFV982966:JFV983005 IVZ982966:IVZ983005 IMD982966:IMD983005 ICH982966:ICH983005 HSL982966:HSL983005 HIP982966:HIP983005 GYT982966:GYT983005 GOX982966:GOX983005 GFB982966:GFB983005 FVF982966:FVF983005 FLJ982966:FLJ983005 FBN982966:FBN983005 ERR982966:ERR983005 EHV982966:EHV983005 DXZ982966:DXZ983005 DOD982966:DOD983005 DEH982966:DEH983005 CUL982966:CUL983005 CKP982966:CKP983005 CAT982966:CAT983005 BQX982966:BQX983005 BHB982966:BHB983005 AXF982966:AXF983005 ANJ982966:ANJ983005 ADN982966:ADN983005 TR982966:TR983005 JV982966:JV983005 O982966:O983005 WWH917430:WWH917469 WML917430:WML917469 WCP917430:WCP917469 VST917430:VST917469 VIX917430:VIX917469 UZB917430:UZB917469 UPF917430:UPF917469 UFJ917430:UFJ917469 TVN917430:TVN917469 TLR917430:TLR917469 TBV917430:TBV917469 SRZ917430:SRZ917469 SID917430:SID917469 RYH917430:RYH917469 ROL917430:ROL917469 REP917430:REP917469 QUT917430:QUT917469 QKX917430:QKX917469 QBB917430:QBB917469 PRF917430:PRF917469 PHJ917430:PHJ917469 OXN917430:OXN917469 ONR917430:ONR917469 ODV917430:ODV917469 NTZ917430:NTZ917469 NKD917430:NKD917469 NAH917430:NAH917469 MQL917430:MQL917469 MGP917430:MGP917469 LWT917430:LWT917469 LMX917430:LMX917469 LDB917430:LDB917469 KTF917430:KTF917469 KJJ917430:KJJ917469 JZN917430:JZN917469 JPR917430:JPR917469 JFV917430:JFV917469 IVZ917430:IVZ917469 IMD917430:IMD917469 ICH917430:ICH917469 HSL917430:HSL917469 HIP917430:HIP917469 GYT917430:GYT917469 GOX917430:GOX917469 GFB917430:GFB917469 FVF917430:FVF917469 FLJ917430:FLJ917469 FBN917430:FBN917469 ERR917430:ERR917469 EHV917430:EHV917469 DXZ917430:DXZ917469 DOD917430:DOD917469 DEH917430:DEH917469 CUL917430:CUL917469 CKP917430:CKP917469 CAT917430:CAT917469 BQX917430:BQX917469 BHB917430:BHB917469 AXF917430:AXF917469 ANJ917430:ANJ917469 ADN917430:ADN917469 TR917430:TR917469 JV917430:JV917469 O917430:O917469 WWH851894:WWH851933 WML851894:WML851933 WCP851894:WCP851933 VST851894:VST851933 VIX851894:VIX851933 UZB851894:UZB851933 UPF851894:UPF851933 UFJ851894:UFJ851933 TVN851894:TVN851933 TLR851894:TLR851933 TBV851894:TBV851933 SRZ851894:SRZ851933 SID851894:SID851933 RYH851894:RYH851933 ROL851894:ROL851933 REP851894:REP851933 QUT851894:QUT851933 QKX851894:QKX851933 QBB851894:QBB851933 PRF851894:PRF851933 PHJ851894:PHJ851933 OXN851894:OXN851933 ONR851894:ONR851933 ODV851894:ODV851933 NTZ851894:NTZ851933 NKD851894:NKD851933 NAH851894:NAH851933 MQL851894:MQL851933 MGP851894:MGP851933 LWT851894:LWT851933 LMX851894:LMX851933 LDB851894:LDB851933 KTF851894:KTF851933 KJJ851894:KJJ851933 JZN851894:JZN851933 JPR851894:JPR851933 JFV851894:JFV851933 IVZ851894:IVZ851933 IMD851894:IMD851933 ICH851894:ICH851933 HSL851894:HSL851933 HIP851894:HIP851933 GYT851894:GYT851933 GOX851894:GOX851933 GFB851894:GFB851933 FVF851894:FVF851933 FLJ851894:FLJ851933 FBN851894:FBN851933 ERR851894:ERR851933 EHV851894:EHV851933 DXZ851894:DXZ851933 DOD851894:DOD851933 DEH851894:DEH851933 CUL851894:CUL851933 CKP851894:CKP851933 CAT851894:CAT851933 BQX851894:BQX851933 BHB851894:BHB851933 AXF851894:AXF851933 ANJ851894:ANJ851933 ADN851894:ADN851933 TR851894:TR851933 JV851894:JV851933 O851894:O851933 WWH786358:WWH786397 WML786358:WML786397 WCP786358:WCP786397 VST786358:VST786397 VIX786358:VIX786397 UZB786358:UZB786397 UPF786358:UPF786397 UFJ786358:UFJ786397 TVN786358:TVN786397 TLR786358:TLR786397 TBV786358:TBV786397 SRZ786358:SRZ786397 SID786358:SID786397 RYH786358:RYH786397 ROL786358:ROL786397 REP786358:REP786397 QUT786358:QUT786397 QKX786358:QKX786397 QBB786358:QBB786397 PRF786358:PRF786397 PHJ786358:PHJ786397 OXN786358:OXN786397 ONR786358:ONR786397 ODV786358:ODV786397 NTZ786358:NTZ786397 NKD786358:NKD786397 NAH786358:NAH786397 MQL786358:MQL786397 MGP786358:MGP786397 LWT786358:LWT786397 LMX786358:LMX786397 LDB786358:LDB786397 KTF786358:KTF786397 KJJ786358:KJJ786397 JZN786358:JZN786397 JPR786358:JPR786397 JFV786358:JFV786397 IVZ786358:IVZ786397 IMD786358:IMD786397 ICH786358:ICH786397 HSL786358:HSL786397 HIP786358:HIP786397 GYT786358:GYT786397 GOX786358:GOX786397 GFB786358:GFB786397 FVF786358:FVF786397 FLJ786358:FLJ786397 FBN786358:FBN786397 ERR786358:ERR786397 EHV786358:EHV786397 DXZ786358:DXZ786397 DOD786358:DOD786397 DEH786358:DEH786397 CUL786358:CUL786397 CKP786358:CKP786397 CAT786358:CAT786397 BQX786358:BQX786397 BHB786358:BHB786397 AXF786358:AXF786397 ANJ786358:ANJ786397 ADN786358:ADN786397 TR786358:TR786397 JV786358:JV786397 O786358:O786397 WWH720822:WWH720861 WML720822:WML720861 WCP720822:WCP720861 VST720822:VST720861 VIX720822:VIX720861 UZB720822:UZB720861 UPF720822:UPF720861 UFJ720822:UFJ720861 TVN720822:TVN720861 TLR720822:TLR720861 TBV720822:TBV720861 SRZ720822:SRZ720861 SID720822:SID720861 RYH720822:RYH720861 ROL720822:ROL720861 REP720822:REP720861 QUT720822:QUT720861 QKX720822:QKX720861 QBB720822:QBB720861 PRF720822:PRF720861 PHJ720822:PHJ720861 OXN720822:OXN720861 ONR720822:ONR720861 ODV720822:ODV720861 NTZ720822:NTZ720861 NKD720822:NKD720861 NAH720822:NAH720861 MQL720822:MQL720861 MGP720822:MGP720861 LWT720822:LWT720861 LMX720822:LMX720861 LDB720822:LDB720861 KTF720822:KTF720861 KJJ720822:KJJ720861 JZN720822:JZN720861 JPR720822:JPR720861 JFV720822:JFV720861 IVZ720822:IVZ720861 IMD720822:IMD720861 ICH720822:ICH720861 HSL720822:HSL720861 HIP720822:HIP720861 GYT720822:GYT720861 GOX720822:GOX720861 GFB720822:GFB720861 FVF720822:FVF720861 FLJ720822:FLJ720861 FBN720822:FBN720861 ERR720822:ERR720861 EHV720822:EHV720861 DXZ720822:DXZ720861 DOD720822:DOD720861 DEH720822:DEH720861 CUL720822:CUL720861 CKP720822:CKP720861 CAT720822:CAT720861 BQX720822:BQX720861 BHB720822:BHB720861 AXF720822:AXF720861 ANJ720822:ANJ720861 ADN720822:ADN720861 TR720822:TR720861 JV720822:JV720861 O720822:O720861 WWH655286:WWH655325 WML655286:WML655325 WCP655286:WCP655325 VST655286:VST655325 VIX655286:VIX655325 UZB655286:UZB655325 UPF655286:UPF655325 UFJ655286:UFJ655325 TVN655286:TVN655325 TLR655286:TLR655325 TBV655286:TBV655325 SRZ655286:SRZ655325 SID655286:SID655325 RYH655286:RYH655325 ROL655286:ROL655325 REP655286:REP655325 QUT655286:QUT655325 QKX655286:QKX655325 QBB655286:QBB655325 PRF655286:PRF655325 PHJ655286:PHJ655325 OXN655286:OXN655325 ONR655286:ONR655325 ODV655286:ODV655325 NTZ655286:NTZ655325 NKD655286:NKD655325 NAH655286:NAH655325 MQL655286:MQL655325 MGP655286:MGP655325 LWT655286:LWT655325 LMX655286:LMX655325 LDB655286:LDB655325 KTF655286:KTF655325 KJJ655286:KJJ655325 JZN655286:JZN655325 JPR655286:JPR655325 JFV655286:JFV655325 IVZ655286:IVZ655325 IMD655286:IMD655325 ICH655286:ICH655325 HSL655286:HSL655325 HIP655286:HIP655325 GYT655286:GYT655325 GOX655286:GOX655325 GFB655286:GFB655325 FVF655286:FVF655325 FLJ655286:FLJ655325 FBN655286:FBN655325 ERR655286:ERR655325 EHV655286:EHV655325 DXZ655286:DXZ655325 DOD655286:DOD655325 DEH655286:DEH655325 CUL655286:CUL655325 CKP655286:CKP655325 CAT655286:CAT655325 BQX655286:BQX655325 BHB655286:BHB655325 AXF655286:AXF655325 ANJ655286:ANJ655325 ADN655286:ADN655325 TR655286:TR655325 JV655286:JV655325 O655286:O655325 WWH589750:WWH589789 WML589750:WML589789 WCP589750:WCP589789 VST589750:VST589789 VIX589750:VIX589789 UZB589750:UZB589789 UPF589750:UPF589789 UFJ589750:UFJ589789 TVN589750:TVN589789 TLR589750:TLR589789 TBV589750:TBV589789 SRZ589750:SRZ589789 SID589750:SID589789 RYH589750:RYH589789 ROL589750:ROL589789 REP589750:REP589789 QUT589750:QUT589789 QKX589750:QKX589789 QBB589750:QBB589789 PRF589750:PRF589789 PHJ589750:PHJ589789 OXN589750:OXN589789 ONR589750:ONR589789 ODV589750:ODV589789 NTZ589750:NTZ589789 NKD589750:NKD589789 NAH589750:NAH589789 MQL589750:MQL589789 MGP589750:MGP589789 LWT589750:LWT589789 LMX589750:LMX589789 LDB589750:LDB589789 KTF589750:KTF589789 KJJ589750:KJJ589789 JZN589750:JZN589789 JPR589750:JPR589789 JFV589750:JFV589789 IVZ589750:IVZ589789 IMD589750:IMD589789 ICH589750:ICH589789 HSL589750:HSL589789 HIP589750:HIP589789 GYT589750:GYT589789 GOX589750:GOX589789 GFB589750:GFB589789 FVF589750:FVF589789 FLJ589750:FLJ589789 FBN589750:FBN589789 ERR589750:ERR589789 EHV589750:EHV589789 DXZ589750:DXZ589789 DOD589750:DOD589789 DEH589750:DEH589789 CUL589750:CUL589789 CKP589750:CKP589789 CAT589750:CAT589789 BQX589750:BQX589789 BHB589750:BHB589789 AXF589750:AXF589789 ANJ589750:ANJ589789 ADN589750:ADN589789 TR589750:TR589789 JV589750:JV589789 O589750:O589789 WWH524214:WWH524253 WML524214:WML524253 WCP524214:WCP524253 VST524214:VST524253 VIX524214:VIX524253 UZB524214:UZB524253 UPF524214:UPF524253 UFJ524214:UFJ524253 TVN524214:TVN524253 TLR524214:TLR524253 TBV524214:TBV524253 SRZ524214:SRZ524253 SID524214:SID524253 RYH524214:RYH524253 ROL524214:ROL524253 REP524214:REP524253 QUT524214:QUT524253 QKX524214:QKX524253 QBB524214:QBB524253 PRF524214:PRF524253 PHJ524214:PHJ524253 OXN524214:OXN524253 ONR524214:ONR524253 ODV524214:ODV524253 NTZ524214:NTZ524253 NKD524214:NKD524253 NAH524214:NAH524253 MQL524214:MQL524253 MGP524214:MGP524253 LWT524214:LWT524253 LMX524214:LMX524253 LDB524214:LDB524253 KTF524214:KTF524253 KJJ524214:KJJ524253 JZN524214:JZN524253 JPR524214:JPR524253 JFV524214:JFV524253 IVZ524214:IVZ524253 IMD524214:IMD524253 ICH524214:ICH524253 HSL524214:HSL524253 HIP524214:HIP524253 GYT524214:GYT524253 GOX524214:GOX524253 GFB524214:GFB524253 FVF524214:FVF524253 FLJ524214:FLJ524253 FBN524214:FBN524253 ERR524214:ERR524253 EHV524214:EHV524253 DXZ524214:DXZ524253 DOD524214:DOD524253 DEH524214:DEH524253 CUL524214:CUL524253 CKP524214:CKP524253 CAT524214:CAT524253 BQX524214:BQX524253 BHB524214:BHB524253 AXF524214:AXF524253 ANJ524214:ANJ524253 ADN524214:ADN524253 TR524214:TR524253 JV524214:JV524253 O524214:O524253 WWH458678:WWH458717 WML458678:WML458717 WCP458678:WCP458717 VST458678:VST458717 VIX458678:VIX458717 UZB458678:UZB458717 UPF458678:UPF458717 UFJ458678:UFJ458717 TVN458678:TVN458717 TLR458678:TLR458717 TBV458678:TBV458717 SRZ458678:SRZ458717 SID458678:SID458717 RYH458678:RYH458717 ROL458678:ROL458717 REP458678:REP458717 QUT458678:QUT458717 QKX458678:QKX458717 QBB458678:QBB458717 PRF458678:PRF458717 PHJ458678:PHJ458717 OXN458678:OXN458717 ONR458678:ONR458717 ODV458678:ODV458717 NTZ458678:NTZ458717 NKD458678:NKD458717 NAH458678:NAH458717 MQL458678:MQL458717 MGP458678:MGP458717 LWT458678:LWT458717 LMX458678:LMX458717 LDB458678:LDB458717 KTF458678:KTF458717 KJJ458678:KJJ458717 JZN458678:JZN458717 JPR458678:JPR458717 JFV458678:JFV458717 IVZ458678:IVZ458717 IMD458678:IMD458717 ICH458678:ICH458717 HSL458678:HSL458717 HIP458678:HIP458717 GYT458678:GYT458717 GOX458678:GOX458717 GFB458678:GFB458717 FVF458678:FVF458717 FLJ458678:FLJ458717 FBN458678:FBN458717 ERR458678:ERR458717 EHV458678:EHV458717 DXZ458678:DXZ458717 DOD458678:DOD458717 DEH458678:DEH458717 CUL458678:CUL458717 CKP458678:CKP458717 CAT458678:CAT458717 BQX458678:BQX458717 BHB458678:BHB458717 AXF458678:AXF458717 ANJ458678:ANJ458717 ADN458678:ADN458717 TR458678:TR458717 JV458678:JV458717 O458678:O458717 WWH393142:WWH393181 WML393142:WML393181 WCP393142:WCP393181 VST393142:VST393181 VIX393142:VIX393181 UZB393142:UZB393181 UPF393142:UPF393181 UFJ393142:UFJ393181 TVN393142:TVN393181 TLR393142:TLR393181 TBV393142:TBV393181 SRZ393142:SRZ393181 SID393142:SID393181 RYH393142:RYH393181 ROL393142:ROL393181 REP393142:REP393181 QUT393142:QUT393181 QKX393142:QKX393181 QBB393142:QBB393181 PRF393142:PRF393181 PHJ393142:PHJ393181 OXN393142:OXN393181 ONR393142:ONR393181 ODV393142:ODV393181 NTZ393142:NTZ393181 NKD393142:NKD393181 NAH393142:NAH393181 MQL393142:MQL393181 MGP393142:MGP393181 LWT393142:LWT393181 LMX393142:LMX393181 LDB393142:LDB393181 KTF393142:KTF393181 KJJ393142:KJJ393181 JZN393142:JZN393181 JPR393142:JPR393181 JFV393142:JFV393181 IVZ393142:IVZ393181 IMD393142:IMD393181 ICH393142:ICH393181 HSL393142:HSL393181 HIP393142:HIP393181 GYT393142:GYT393181 GOX393142:GOX393181 GFB393142:GFB393181 FVF393142:FVF393181 FLJ393142:FLJ393181 FBN393142:FBN393181 ERR393142:ERR393181 EHV393142:EHV393181 DXZ393142:DXZ393181 DOD393142:DOD393181 DEH393142:DEH393181 CUL393142:CUL393181 CKP393142:CKP393181 CAT393142:CAT393181 BQX393142:BQX393181 BHB393142:BHB393181 AXF393142:AXF393181 ANJ393142:ANJ393181 ADN393142:ADN393181 TR393142:TR393181 JV393142:JV393181 O393142:O393181 WWH327606:WWH327645 WML327606:WML327645 WCP327606:WCP327645 VST327606:VST327645 VIX327606:VIX327645 UZB327606:UZB327645 UPF327606:UPF327645 UFJ327606:UFJ327645 TVN327606:TVN327645 TLR327606:TLR327645 TBV327606:TBV327645 SRZ327606:SRZ327645 SID327606:SID327645 RYH327606:RYH327645 ROL327606:ROL327645 REP327606:REP327645 QUT327606:QUT327645 QKX327606:QKX327645 QBB327606:QBB327645 PRF327606:PRF327645 PHJ327606:PHJ327645 OXN327606:OXN327645 ONR327606:ONR327645 ODV327606:ODV327645 NTZ327606:NTZ327645 NKD327606:NKD327645 NAH327606:NAH327645 MQL327606:MQL327645 MGP327606:MGP327645 LWT327606:LWT327645 LMX327606:LMX327645 LDB327606:LDB327645 KTF327606:KTF327645 KJJ327606:KJJ327645 JZN327606:JZN327645 JPR327606:JPR327645 JFV327606:JFV327645 IVZ327606:IVZ327645 IMD327606:IMD327645 ICH327606:ICH327645 HSL327606:HSL327645 HIP327606:HIP327645 GYT327606:GYT327645 GOX327606:GOX327645 GFB327606:GFB327645 FVF327606:FVF327645 FLJ327606:FLJ327645 FBN327606:FBN327645 ERR327606:ERR327645 EHV327606:EHV327645 DXZ327606:DXZ327645 DOD327606:DOD327645 DEH327606:DEH327645 CUL327606:CUL327645 CKP327606:CKP327645 CAT327606:CAT327645 BQX327606:BQX327645 BHB327606:BHB327645 AXF327606:AXF327645 ANJ327606:ANJ327645 ADN327606:ADN327645 TR327606:TR327645 JV327606:JV327645 O327606:O327645 WWH262070:WWH262109 WML262070:WML262109 WCP262070:WCP262109 VST262070:VST262109 VIX262070:VIX262109 UZB262070:UZB262109 UPF262070:UPF262109 UFJ262070:UFJ262109 TVN262070:TVN262109 TLR262070:TLR262109 TBV262070:TBV262109 SRZ262070:SRZ262109 SID262070:SID262109 RYH262070:RYH262109 ROL262070:ROL262109 REP262070:REP262109 QUT262070:QUT262109 QKX262070:QKX262109 QBB262070:QBB262109 PRF262070:PRF262109 PHJ262070:PHJ262109 OXN262070:OXN262109 ONR262070:ONR262109 ODV262070:ODV262109 NTZ262070:NTZ262109 NKD262070:NKD262109 NAH262070:NAH262109 MQL262070:MQL262109 MGP262070:MGP262109 LWT262070:LWT262109 LMX262070:LMX262109 LDB262070:LDB262109 KTF262070:KTF262109 KJJ262070:KJJ262109 JZN262070:JZN262109 JPR262070:JPR262109 JFV262070:JFV262109 IVZ262070:IVZ262109 IMD262070:IMD262109 ICH262070:ICH262109 HSL262070:HSL262109 HIP262070:HIP262109 GYT262070:GYT262109 GOX262070:GOX262109 GFB262070:GFB262109 FVF262070:FVF262109 FLJ262070:FLJ262109 FBN262070:FBN262109 ERR262070:ERR262109 EHV262070:EHV262109 DXZ262070:DXZ262109 DOD262070:DOD262109 DEH262070:DEH262109 CUL262070:CUL262109 CKP262070:CKP262109 CAT262070:CAT262109 BQX262070:BQX262109 BHB262070:BHB262109 AXF262070:AXF262109 ANJ262070:ANJ262109 ADN262070:ADN262109 TR262070:TR262109 JV262070:JV262109 O262070:O262109 WWH196534:WWH196573 WML196534:WML196573 WCP196534:WCP196573 VST196534:VST196573 VIX196534:VIX196573 UZB196534:UZB196573 UPF196534:UPF196573 UFJ196534:UFJ196573 TVN196534:TVN196573 TLR196534:TLR196573 TBV196534:TBV196573 SRZ196534:SRZ196573 SID196534:SID196573 RYH196534:RYH196573 ROL196534:ROL196573 REP196534:REP196573 QUT196534:QUT196573 QKX196534:QKX196573 QBB196534:QBB196573 PRF196534:PRF196573 PHJ196534:PHJ196573 OXN196534:OXN196573 ONR196534:ONR196573 ODV196534:ODV196573 NTZ196534:NTZ196573 NKD196534:NKD196573 NAH196534:NAH196573 MQL196534:MQL196573 MGP196534:MGP196573 LWT196534:LWT196573 LMX196534:LMX196573 LDB196534:LDB196573 KTF196534:KTF196573 KJJ196534:KJJ196573 JZN196534:JZN196573 JPR196534:JPR196573 JFV196534:JFV196573 IVZ196534:IVZ196573 IMD196534:IMD196573 ICH196534:ICH196573 HSL196534:HSL196573 HIP196534:HIP196573 GYT196534:GYT196573 GOX196534:GOX196573 GFB196534:GFB196573 FVF196534:FVF196573 FLJ196534:FLJ196573 FBN196534:FBN196573 ERR196534:ERR196573 EHV196534:EHV196573 DXZ196534:DXZ196573 DOD196534:DOD196573 DEH196534:DEH196573 CUL196534:CUL196573 CKP196534:CKP196573 CAT196534:CAT196573 BQX196534:BQX196573 BHB196534:BHB196573 AXF196534:AXF196573 ANJ196534:ANJ196573 ADN196534:ADN196573 TR196534:TR196573 JV196534:JV196573 O196534:O196573 WWH130998:WWH131037 WML130998:WML131037 WCP130998:WCP131037 VST130998:VST131037 VIX130998:VIX131037 UZB130998:UZB131037 UPF130998:UPF131037 UFJ130998:UFJ131037 TVN130998:TVN131037 TLR130998:TLR131037 TBV130998:TBV131037 SRZ130998:SRZ131037 SID130998:SID131037 RYH130998:RYH131037 ROL130998:ROL131037 REP130998:REP131037 QUT130998:QUT131037 QKX130998:QKX131037 QBB130998:QBB131037 PRF130998:PRF131037 PHJ130998:PHJ131037 OXN130998:OXN131037 ONR130998:ONR131037 ODV130998:ODV131037 NTZ130998:NTZ131037 NKD130998:NKD131037 NAH130998:NAH131037 MQL130998:MQL131037 MGP130998:MGP131037 LWT130998:LWT131037 LMX130998:LMX131037 LDB130998:LDB131037 KTF130998:KTF131037 KJJ130998:KJJ131037 JZN130998:JZN131037 JPR130998:JPR131037 JFV130998:JFV131037 IVZ130998:IVZ131037 IMD130998:IMD131037 ICH130998:ICH131037 HSL130998:HSL131037 HIP130998:HIP131037 GYT130998:GYT131037 GOX130998:GOX131037 GFB130998:GFB131037 FVF130998:FVF131037 FLJ130998:FLJ131037 FBN130998:FBN131037 ERR130998:ERR131037 EHV130998:EHV131037 DXZ130998:DXZ131037 DOD130998:DOD131037 DEH130998:DEH131037 CUL130998:CUL131037 CKP130998:CKP131037 CAT130998:CAT131037 BQX130998:BQX131037 BHB130998:BHB131037 AXF130998:AXF131037 ANJ130998:ANJ131037 ADN130998:ADN131037 TR130998:TR131037 JV130998:JV131037 O130998:O131037 WWH65462:WWH65501 WML65462:WML65501 WCP65462:WCP65501 VST65462:VST65501 VIX65462:VIX65501 UZB65462:UZB65501 UPF65462:UPF65501 UFJ65462:UFJ65501 TVN65462:TVN65501 TLR65462:TLR65501 TBV65462:TBV65501 SRZ65462:SRZ65501 SID65462:SID65501 RYH65462:RYH65501 ROL65462:ROL65501 REP65462:REP65501 QUT65462:QUT65501 QKX65462:QKX65501 QBB65462:QBB65501 PRF65462:PRF65501 PHJ65462:PHJ65501 OXN65462:OXN65501 ONR65462:ONR65501 ODV65462:ODV65501 NTZ65462:NTZ65501 NKD65462:NKD65501 NAH65462:NAH65501 MQL65462:MQL65501 MGP65462:MGP65501 LWT65462:LWT65501 LMX65462:LMX65501 LDB65462:LDB65501 KTF65462:KTF65501 KJJ65462:KJJ65501 JZN65462:JZN65501 JPR65462:JPR65501 JFV65462:JFV65501 IVZ65462:IVZ65501 IMD65462:IMD65501 ICH65462:ICH65501 HSL65462:HSL65501 HIP65462:HIP65501 GYT65462:GYT65501 GOX65462:GOX65501 GFB65462:GFB65501 FVF65462:FVF65501 FLJ65462:FLJ65501 FBN65462:FBN65501 ERR65462:ERR65501 EHV65462:EHV65501 DXZ65462:DXZ65501 DOD65462:DOD65501 DEH65462:DEH65501 CUL65462:CUL65501 CKP65462:CKP65501 CAT65462:CAT65501 BQX65462:BQX65501 BHB65462:BHB65501 AXF65462:AXF65501 ANJ65462:ANJ65501 ADN65462:ADN65501 TR65462:TR65501 JV65462:JV65501 O65462:O65501 WWH7:WWH46 WML7:WML46 WCP7:WCP46 VST7:VST46 VIX7:VIX46 UZB7:UZB46 UPF7:UPF46 UFJ7:UFJ46 TVN7:TVN46 TLR7:TLR46 TBV7:TBV46 SRZ7:SRZ46 SID7:SID46 RYH7:RYH46 ROL7:ROL46 REP7:REP46 QUT7:QUT46 QKX7:QKX46 QBB7:QBB46 PRF7:PRF46 PHJ7:PHJ46 OXN7:OXN46 ONR7:ONR46 ODV7:ODV46 NTZ7:NTZ46 NKD7:NKD46 NAH7:NAH46 MQL7:MQL46 MGP7:MGP46 LWT7:LWT46 LMX7:LMX46 LDB7:LDB46 KTF7:KTF46 KJJ7:KJJ46 JZN7:JZN46 JPR7:JPR46 JFV7:JFV46 IVZ7:IVZ46 IMD7:IMD46 ICH7:ICH46 HSL7:HSL46 HIP7:HIP46 GYT7:GYT46 GOX7:GOX46 GFB7:GFB46 FVF7:FVF46 FLJ7:FLJ46 FBN7:FBN46 ERR7:ERR46 EHV7:EHV46 DXZ7:DXZ46 DOD7:DOD46 DEH7:DEH46 CUL7:CUL46 CKP7:CKP46 CAT7:CAT46 BQX7:BQX46 BHB7:BHB46 AXF7:AXF46 ANJ7:ANJ46 ADN7:ADN46 TR7:TR46 ADE7:ADE46 JS7:JS46 WWE982966:WWE983005 WMI982966:WMI983005 WCM982966:WCM983005 VSQ982966:VSQ983005 VIU982966:VIU983005 UYY982966:UYY983005 UPC982966:UPC983005 UFG982966:UFG983005 TVK982966:TVK983005 TLO982966:TLO983005 TBS982966:TBS983005 SRW982966:SRW983005 SIA982966:SIA983005 RYE982966:RYE983005 ROI982966:ROI983005 REM982966:REM983005 QUQ982966:QUQ983005 QKU982966:QKU983005 QAY982966:QAY983005 PRC982966:PRC983005 PHG982966:PHG983005 OXK982966:OXK983005 ONO982966:ONO983005 ODS982966:ODS983005 NTW982966:NTW983005 NKA982966:NKA983005 NAE982966:NAE983005 MQI982966:MQI983005 MGM982966:MGM983005 LWQ982966:LWQ983005 LMU982966:LMU983005 LCY982966:LCY983005 KTC982966:KTC983005 KJG982966:KJG983005 JZK982966:JZK983005 JPO982966:JPO983005 JFS982966:JFS983005 IVW982966:IVW983005 IMA982966:IMA983005 ICE982966:ICE983005 HSI982966:HSI983005 HIM982966:HIM983005 GYQ982966:GYQ983005 GOU982966:GOU983005 GEY982966:GEY983005 FVC982966:FVC983005 FLG982966:FLG983005 FBK982966:FBK983005 ERO982966:ERO983005 EHS982966:EHS983005 DXW982966:DXW983005 DOA982966:DOA983005 DEE982966:DEE983005 CUI982966:CUI983005 CKM982966:CKM983005 CAQ982966:CAQ983005 BQU982966:BQU983005 BGY982966:BGY983005 AXC982966:AXC983005 ANG982966:ANG983005 ADK982966:ADK983005 TO982966:TO983005 JS982966:JS983005 L982966:L983005 WWE917430:WWE917469 WMI917430:WMI917469 WCM917430:WCM917469 VSQ917430:VSQ917469 VIU917430:VIU917469 UYY917430:UYY917469 UPC917430:UPC917469 UFG917430:UFG917469 TVK917430:TVK917469 TLO917430:TLO917469 TBS917430:TBS917469 SRW917430:SRW917469 SIA917430:SIA917469 RYE917430:RYE917469 ROI917430:ROI917469 REM917430:REM917469 QUQ917430:QUQ917469 QKU917430:QKU917469 QAY917430:QAY917469 PRC917430:PRC917469 PHG917430:PHG917469 OXK917430:OXK917469 ONO917430:ONO917469 ODS917430:ODS917469 NTW917430:NTW917469 NKA917430:NKA917469 NAE917430:NAE917469 MQI917430:MQI917469 MGM917430:MGM917469 LWQ917430:LWQ917469 LMU917430:LMU917469 LCY917430:LCY917469 KTC917430:KTC917469 KJG917430:KJG917469 JZK917430:JZK917469 JPO917430:JPO917469 JFS917430:JFS917469 IVW917430:IVW917469 IMA917430:IMA917469 ICE917430:ICE917469 HSI917430:HSI917469 HIM917430:HIM917469 GYQ917430:GYQ917469 GOU917430:GOU917469 GEY917430:GEY917469 FVC917430:FVC917469 FLG917430:FLG917469 FBK917430:FBK917469 ERO917430:ERO917469 EHS917430:EHS917469 DXW917430:DXW917469 DOA917430:DOA917469 DEE917430:DEE917469 CUI917430:CUI917469 CKM917430:CKM917469 CAQ917430:CAQ917469 BQU917430:BQU917469 BGY917430:BGY917469 AXC917430:AXC917469 ANG917430:ANG917469 ADK917430:ADK917469 TO917430:TO917469 JS917430:JS917469 L917430:L917469 WWE851894:WWE851933 WMI851894:WMI851933 WCM851894:WCM851933 VSQ851894:VSQ851933 VIU851894:VIU851933 UYY851894:UYY851933 UPC851894:UPC851933 UFG851894:UFG851933 TVK851894:TVK851933 TLO851894:TLO851933 TBS851894:TBS851933 SRW851894:SRW851933 SIA851894:SIA851933 RYE851894:RYE851933 ROI851894:ROI851933 REM851894:REM851933 QUQ851894:QUQ851933 QKU851894:QKU851933 QAY851894:QAY851933 PRC851894:PRC851933 PHG851894:PHG851933 OXK851894:OXK851933 ONO851894:ONO851933 ODS851894:ODS851933 NTW851894:NTW851933 NKA851894:NKA851933 NAE851894:NAE851933 MQI851894:MQI851933 MGM851894:MGM851933 LWQ851894:LWQ851933 LMU851894:LMU851933 LCY851894:LCY851933 KTC851894:KTC851933 KJG851894:KJG851933 JZK851894:JZK851933 JPO851894:JPO851933 JFS851894:JFS851933 IVW851894:IVW851933 IMA851894:IMA851933 ICE851894:ICE851933 HSI851894:HSI851933 HIM851894:HIM851933 GYQ851894:GYQ851933 GOU851894:GOU851933 GEY851894:GEY851933 FVC851894:FVC851933 FLG851894:FLG851933 FBK851894:FBK851933 ERO851894:ERO851933 EHS851894:EHS851933 DXW851894:DXW851933 DOA851894:DOA851933 DEE851894:DEE851933 CUI851894:CUI851933 CKM851894:CKM851933 CAQ851894:CAQ851933 BQU851894:BQU851933 BGY851894:BGY851933 AXC851894:AXC851933 ANG851894:ANG851933 ADK851894:ADK851933 TO851894:TO851933 JS851894:JS851933 L851894:L851933 WWE786358:WWE786397 WMI786358:WMI786397 WCM786358:WCM786397 VSQ786358:VSQ786397 VIU786358:VIU786397 UYY786358:UYY786397 UPC786358:UPC786397 UFG786358:UFG786397 TVK786358:TVK786397 TLO786358:TLO786397 TBS786358:TBS786397 SRW786358:SRW786397 SIA786358:SIA786397 RYE786358:RYE786397 ROI786358:ROI786397 REM786358:REM786397 QUQ786358:QUQ786397 QKU786358:QKU786397 QAY786358:QAY786397 PRC786358:PRC786397 PHG786358:PHG786397 OXK786358:OXK786397 ONO786358:ONO786397 ODS786358:ODS786397 NTW786358:NTW786397 NKA786358:NKA786397 NAE786358:NAE786397 MQI786358:MQI786397 MGM786358:MGM786397 LWQ786358:LWQ786397 LMU786358:LMU786397 LCY786358:LCY786397 KTC786358:KTC786397 KJG786358:KJG786397 JZK786358:JZK786397 JPO786358:JPO786397 JFS786358:JFS786397 IVW786358:IVW786397 IMA786358:IMA786397 ICE786358:ICE786397 HSI786358:HSI786397 HIM786358:HIM786397 GYQ786358:GYQ786397 GOU786358:GOU786397 GEY786358:GEY786397 FVC786358:FVC786397 FLG786358:FLG786397 FBK786358:FBK786397 ERO786358:ERO786397 EHS786358:EHS786397 DXW786358:DXW786397 DOA786358:DOA786397 DEE786358:DEE786397 CUI786358:CUI786397 CKM786358:CKM786397 CAQ786358:CAQ786397 BQU786358:BQU786397 BGY786358:BGY786397 AXC786358:AXC786397 ANG786358:ANG786397 ADK786358:ADK786397 TO786358:TO786397 JS786358:JS786397 L786358:L786397 WWE720822:WWE720861 WMI720822:WMI720861 WCM720822:WCM720861 VSQ720822:VSQ720861 VIU720822:VIU720861 UYY720822:UYY720861 UPC720822:UPC720861 UFG720822:UFG720861 TVK720822:TVK720861 TLO720822:TLO720861 TBS720822:TBS720861 SRW720822:SRW720861 SIA720822:SIA720861 RYE720822:RYE720861 ROI720822:ROI720861 REM720822:REM720861 QUQ720822:QUQ720861 QKU720822:QKU720861 QAY720822:QAY720861 PRC720822:PRC720861 PHG720822:PHG720861 OXK720822:OXK720861 ONO720822:ONO720861 ODS720822:ODS720861 NTW720822:NTW720861 NKA720822:NKA720861 NAE720822:NAE720861 MQI720822:MQI720861 MGM720822:MGM720861 LWQ720822:LWQ720861 LMU720822:LMU720861 LCY720822:LCY720861 KTC720822:KTC720861 KJG720822:KJG720861 JZK720822:JZK720861 JPO720822:JPO720861 JFS720822:JFS720861 IVW720822:IVW720861 IMA720822:IMA720861 ICE720822:ICE720861 HSI720822:HSI720861 HIM720822:HIM720861 GYQ720822:GYQ720861 GOU720822:GOU720861 GEY720822:GEY720861 FVC720822:FVC720861 FLG720822:FLG720861 FBK720822:FBK720861 ERO720822:ERO720861 EHS720822:EHS720861 DXW720822:DXW720861 DOA720822:DOA720861 DEE720822:DEE720861 CUI720822:CUI720861 CKM720822:CKM720861 CAQ720822:CAQ720861 BQU720822:BQU720861 BGY720822:BGY720861 AXC720822:AXC720861 ANG720822:ANG720861 ADK720822:ADK720861 TO720822:TO720861 JS720822:JS720861 L720822:L720861 WWE655286:WWE655325 WMI655286:WMI655325 WCM655286:WCM655325 VSQ655286:VSQ655325 VIU655286:VIU655325 UYY655286:UYY655325 UPC655286:UPC655325 UFG655286:UFG655325 TVK655286:TVK655325 TLO655286:TLO655325 TBS655286:TBS655325 SRW655286:SRW655325 SIA655286:SIA655325 RYE655286:RYE655325 ROI655286:ROI655325 REM655286:REM655325 QUQ655286:QUQ655325 QKU655286:QKU655325 QAY655286:QAY655325 PRC655286:PRC655325 PHG655286:PHG655325 OXK655286:OXK655325 ONO655286:ONO655325 ODS655286:ODS655325 NTW655286:NTW655325 NKA655286:NKA655325 NAE655286:NAE655325 MQI655286:MQI655325 MGM655286:MGM655325 LWQ655286:LWQ655325 LMU655286:LMU655325 LCY655286:LCY655325 KTC655286:KTC655325 KJG655286:KJG655325 JZK655286:JZK655325 JPO655286:JPO655325 JFS655286:JFS655325 IVW655286:IVW655325 IMA655286:IMA655325 ICE655286:ICE655325 HSI655286:HSI655325 HIM655286:HIM655325 GYQ655286:GYQ655325 GOU655286:GOU655325 GEY655286:GEY655325 FVC655286:FVC655325 FLG655286:FLG655325 FBK655286:FBK655325 ERO655286:ERO655325 EHS655286:EHS655325 DXW655286:DXW655325 DOA655286:DOA655325 DEE655286:DEE655325 CUI655286:CUI655325 CKM655286:CKM655325 CAQ655286:CAQ655325 BQU655286:BQU655325 BGY655286:BGY655325 AXC655286:AXC655325 ANG655286:ANG655325 ADK655286:ADK655325 TO655286:TO655325 JS655286:JS655325 L655286:L655325 WWE589750:WWE589789 WMI589750:WMI589789 WCM589750:WCM589789 VSQ589750:VSQ589789 VIU589750:VIU589789 UYY589750:UYY589789 UPC589750:UPC589789 UFG589750:UFG589789 TVK589750:TVK589789 TLO589750:TLO589789 TBS589750:TBS589789 SRW589750:SRW589789 SIA589750:SIA589789 RYE589750:RYE589789 ROI589750:ROI589789 REM589750:REM589789 QUQ589750:QUQ589789 QKU589750:QKU589789 QAY589750:QAY589789 PRC589750:PRC589789 PHG589750:PHG589789 OXK589750:OXK589789 ONO589750:ONO589789 ODS589750:ODS589789 NTW589750:NTW589789 NKA589750:NKA589789 NAE589750:NAE589789 MQI589750:MQI589789 MGM589750:MGM589789 LWQ589750:LWQ589789 LMU589750:LMU589789 LCY589750:LCY589789 KTC589750:KTC589789 KJG589750:KJG589789 JZK589750:JZK589789 JPO589750:JPO589789 JFS589750:JFS589789 IVW589750:IVW589789 IMA589750:IMA589789 ICE589750:ICE589789 HSI589750:HSI589789 HIM589750:HIM589789 GYQ589750:GYQ589789 GOU589750:GOU589789 GEY589750:GEY589789 FVC589750:FVC589789 FLG589750:FLG589789 FBK589750:FBK589789 ERO589750:ERO589789 EHS589750:EHS589789 DXW589750:DXW589789 DOA589750:DOA589789 DEE589750:DEE589789 CUI589750:CUI589789 CKM589750:CKM589789 CAQ589750:CAQ589789 BQU589750:BQU589789 BGY589750:BGY589789 AXC589750:AXC589789 ANG589750:ANG589789 ADK589750:ADK589789 TO589750:TO589789 JS589750:JS589789 L589750:L589789 WWE524214:WWE524253 WMI524214:WMI524253 WCM524214:WCM524253 VSQ524214:VSQ524253 VIU524214:VIU524253 UYY524214:UYY524253 UPC524214:UPC524253 UFG524214:UFG524253 TVK524214:TVK524253 TLO524214:TLO524253 TBS524214:TBS524253 SRW524214:SRW524253 SIA524214:SIA524253 RYE524214:RYE524253 ROI524214:ROI524253 REM524214:REM524253 QUQ524214:QUQ524253 QKU524214:QKU524253 QAY524214:QAY524253 PRC524214:PRC524253 PHG524214:PHG524253 OXK524214:OXK524253 ONO524214:ONO524253 ODS524214:ODS524253 NTW524214:NTW524253 NKA524214:NKA524253 NAE524214:NAE524253 MQI524214:MQI524253 MGM524214:MGM524253 LWQ524214:LWQ524253 LMU524214:LMU524253 LCY524214:LCY524253 KTC524214:KTC524253 KJG524214:KJG524253 JZK524214:JZK524253 JPO524214:JPO524253 JFS524214:JFS524253 IVW524214:IVW524253 IMA524214:IMA524253 ICE524214:ICE524253 HSI524214:HSI524253 HIM524214:HIM524253 GYQ524214:GYQ524253 GOU524214:GOU524253 GEY524214:GEY524253 FVC524214:FVC524253 FLG524214:FLG524253 FBK524214:FBK524253 ERO524214:ERO524253 EHS524214:EHS524253 DXW524214:DXW524253 DOA524214:DOA524253 DEE524214:DEE524253 CUI524214:CUI524253 CKM524214:CKM524253 CAQ524214:CAQ524253 BQU524214:BQU524253 BGY524214:BGY524253 AXC524214:AXC524253 ANG524214:ANG524253 ADK524214:ADK524253 TO524214:TO524253 JS524214:JS524253 L524214:L524253 WWE458678:WWE458717 WMI458678:WMI458717 WCM458678:WCM458717 VSQ458678:VSQ458717 VIU458678:VIU458717 UYY458678:UYY458717 UPC458678:UPC458717 UFG458678:UFG458717 TVK458678:TVK458717 TLO458678:TLO458717 TBS458678:TBS458717 SRW458678:SRW458717 SIA458678:SIA458717 RYE458678:RYE458717 ROI458678:ROI458717 REM458678:REM458717 QUQ458678:QUQ458717 QKU458678:QKU458717 QAY458678:QAY458717 PRC458678:PRC458717 PHG458678:PHG458717 OXK458678:OXK458717 ONO458678:ONO458717 ODS458678:ODS458717 NTW458678:NTW458717 NKA458678:NKA458717 NAE458678:NAE458717 MQI458678:MQI458717 MGM458678:MGM458717 LWQ458678:LWQ458717 LMU458678:LMU458717 LCY458678:LCY458717 KTC458678:KTC458717 KJG458678:KJG458717 JZK458678:JZK458717 JPO458678:JPO458717 JFS458678:JFS458717 IVW458678:IVW458717 IMA458678:IMA458717 ICE458678:ICE458717 HSI458678:HSI458717 HIM458678:HIM458717 GYQ458678:GYQ458717 GOU458678:GOU458717 GEY458678:GEY458717 FVC458678:FVC458717 FLG458678:FLG458717 FBK458678:FBK458717 ERO458678:ERO458717 EHS458678:EHS458717 DXW458678:DXW458717 DOA458678:DOA458717 DEE458678:DEE458717 CUI458678:CUI458717 CKM458678:CKM458717 CAQ458678:CAQ458717 BQU458678:BQU458717 BGY458678:BGY458717 AXC458678:AXC458717 ANG458678:ANG458717 ADK458678:ADK458717 TO458678:TO458717 JS458678:JS458717 L458678:L458717 WWE393142:WWE393181 WMI393142:WMI393181 WCM393142:WCM393181 VSQ393142:VSQ393181 VIU393142:VIU393181 UYY393142:UYY393181 UPC393142:UPC393181 UFG393142:UFG393181 TVK393142:TVK393181 TLO393142:TLO393181 TBS393142:TBS393181 SRW393142:SRW393181 SIA393142:SIA393181 RYE393142:RYE393181 ROI393142:ROI393181 REM393142:REM393181 QUQ393142:QUQ393181 QKU393142:QKU393181 QAY393142:QAY393181 PRC393142:PRC393181 PHG393142:PHG393181 OXK393142:OXK393181 ONO393142:ONO393181 ODS393142:ODS393181 NTW393142:NTW393181 NKA393142:NKA393181 NAE393142:NAE393181 MQI393142:MQI393181 MGM393142:MGM393181 LWQ393142:LWQ393181 LMU393142:LMU393181 LCY393142:LCY393181 KTC393142:KTC393181 KJG393142:KJG393181 JZK393142:JZK393181 JPO393142:JPO393181 JFS393142:JFS393181 IVW393142:IVW393181 IMA393142:IMA393181 ICE393142:ICE393181 HSI393142:HSI393181 HIM393142:HIM393181 GYQ393142:GYQ393181 GOU393142:GOU393181 GEY393142:GEY393181 FVC393142:FVC393181 FLG393142:FLG393181 FBK393142:FBK393181 ERO393142:ERO393181 EHS393142:EHS393181 DXW393142:DXW393181 DOA393142:DOA393181 DEE393142:DEE393181 CUI393142:CUI393181 CKM393142:CKM393181 CAQ393142:CAQ393181 BQU393142:BQU393181 BGY393142:BGY393181 AXC393142:AXC393181 ANG393142:ANG393181 ADK393142:ADK393181 TO393142:TO393181 JS393142:JS393181 L393142:L393181 WWE327606:WWE327645 WMI327606:WMI327645 WCM327606:WCM327645 VSQ327606:VSQ327645 VIU327606:VIU327645 UYY327606:UYY327645 UPC327606:UPC327645 UFG327606:UFG327645 TVK327606:TVK327645 TLO327606:TLO327645 TBS327606:TBS327645 SRW327606:SRW327645 SIA327606:SIA327645 RYE327606:RYE327645 ROI327606:ROI327645 REM327606:REM327645 QUQ327606:QUQ327645 QKU327606:QKU327645 QAY327606:QAY327645 PRC327606:PRC327645 PHG327606:PHG327645 OXK327606:OXK327645 ONO327606:ONO327645 ODS327606:ODS327645 NTW327606:NTW327645 NKA327606:NKA327645 NAE327606:NAE327645 MQI327606:MQI327645 MGM327606:MGM327645 LWQ327606:LWQ327645 LMU327606:LMU327645 LCY327606:LCY327645 KTC327606:KTC327645 KJG327606:KJG327645 JZK327606:JZK327645 JPO327606:JPO327645 JFS327606:JFS327645 IVW327606:IVW327645 IMA327606:IMA327645 ICE327606:ICE327645 HSI327606:HSI327645 HIM327606:HIM327645 GYQ327606:GYQ327645 GOU327606:GOU327645 GEY327606:GEY327645 FVC327606:FVC327645 FLG327606:FLG327645 FBK327606:FBK327645 ERO327606:ERO327645 EHS327606:EHS327645 DXW327606:DXW327645 DOA327606:DOA327645 DEE327606:DEE327645 CUI327606:CUI327645 CKM327606:CKM327645 CAQ327606:CAQ327645 BQU327606:BQU327645 BGY327606:BGY327645 AXC327606:AXC327645 ANG327606:ANG327645 ADK327606:ADK327645 TO327606:TO327645 JS327606:JS327645 L327606:L327645 WWE262070:WWE262109 WMI262070:WMI262109 WCM262070:WCM262109 VSQ262070:VSQ262109 VIU262070:VIU262109 UYY262070:UYY262109 UPC262070:UPC262109 UFG262070:UFG262109 TVK262070:TVK262109 TLO262070:TLO262109 TBS262070:TBS262109 SRW262070:SRW262109 SIA262070:SIA262109 RYE262070:RYE262109 ROI262070:ROI262109 REM262070:REM262109 QUQ262070:QUQ262109 QKU262070:QKU262109 QAY262070:QAY262109 PRC262070:PRC262109 PHG262070:PHG262109 OXK262070:OXK262109 ONO262070:ONO262109 ODS262070:ODS262109 NTW262070:NTW262109 NKA262070:NKA262109 NAE262070:NAE262109 MQI262070:MQI262109 MGM262070:MGM262109 LWQ262070:LWQ262109 LMU262070:LMU262109 LCY262070:LCY262109 KTC262070:KTC262109 KJG262070:KJG262109 JZK262070:JZK262109 JPO262070:JPO262109 JFS262070:JFS262109 IVW262070:IVW262109 IMA262070:IMA262109 ICE262070:ICE262109 HSI262070:HSI262109 HIM262070:HIM262109 GYQ262070:GYQ262109 GOU262070:GOU262109 GEY262070:GEY262109 FVC262070:FVC262109 FLG262070:FLG262109 FBK262070:FBK262109 ERO262070:ERO262109 EHS262070:EHS262109 DXW262070:DXW262109 DOA262070:DOA262109 DEE262070:DEE262109 CUI262070:CUI262109 CKM262070:CKM262109 CAQ262070:CAQ262109 BQU262070:BQU262109 BGY262070:BGY262109 AXC262070:AXC262109 ANG262070:ANG262109 ADK262070:ADK262109 TO262070:TO262109 JS262070:JS262109 L262070:L262109 WWE196534:WWE196573 WMI196534:WMI196573 WCM196534:WCM196573 VSQ196534:VSQ196573 VIU196534:VIU196573 UYY196534:UYY196573 UPC196534:UPC196573 UFG196534:UFG196573 TVK196534:TVK196573 TLO196534:TLO196573 TBS196534:TBS196573 SRW196534:SRW196573 SIA196534:SIA196573 RYE196534:RYE196573 ROI196534:ROI196573 REM196534:REM196573 QUQ196534:QUQ196573 QKU196534:QKU196573 QAY196534:QAY196573 PRC196534:PRC196573 PHG196534:PHG196573 OXK196534:OXK196573 ONO196534:ONO196573 ODS196534:ODS196573 NTW196534:NTW196573 NKA196534:NKA196573 NAE196534:NAE196573 MQI196534:MQI196573 MGM196534:MGM196573 LWQ196534:LWQ196573 LMU196534:LMU196573 LCY196534:LCY196573 KTC196534:KTC196573 KJG196534:KJG196573 JZK196534:JZK196573 JPO196534:JPO196573 JFS196534:JFS196573 IVW196534:IVW196573 IMA196534:IMA196573 ICE196534:ICE196573 HSI196534:HSI196573 HIM196534:HIM196573 GYQ196534:GYQ196573 GOU196534:GOU196573 GEY196534:GEY196573 FVC196534:FVC196573 FLG196534:FLG196573 FBK196534:FBK196573 ERO196534:ERO196573 EHS196534:EHS196573 DXW196534:DXW196573 DOA196534:DOA196573 DEE196534:DEE196573 CUI196534:CUI196573 CKM196534:CKM196573 CAQ196534:CAQ196573 BQU196534:BQU196573 BGY196534:BGY196573 AXC196534:AXC196573 ANG196534:ANG196573 ADK196534:ADK196573 TO196534:TO196573 JS196534:JS196573 L196534:L196573 WWE130998:WWE131037 WMI130998:WMI131037 WCM130998:WCM131037 VSQ130998:VSQ131037 VIU130998:VIU131037 UYY130998:UYY131037 UPC130998:UPC131037 UFG130998:UFG131037 TVK130998:TVK131037 TLO130998:TLO131037 TBS130998:TBS131037 SRW130998:SRW131037 SIA130998:SIA131037 RYE130998:RYE131037 ROI130998:ROI131037 REM130998:REM131037 QUQ130998:QUQ131037 QKU130998:QKU131037 QAY130998:QAY131037 PRC130998:PRC131037 PHG130998:PHG131037 OXK130998:OXK131037 ONO130998:ONO131037 ODS130998:ODS131037 NTW130998:NTW131037 NKA130998:NKA131037 NAE130998:NAE131037 MQI130998:MQI131037 MGM130998:MGM131037 LWQ130998:LWQ131037 LMU130998:LMU131037 LCY130998:LCY131037 KTC130998:KTC131037 KJG130998:KJG131037 JZK130998:JZK131037 JPO130998:JPO131037 JFS130998:JFS131037 IVW130998:IVW131037 IMA130998:IMA131037 ICE130998:ICE131037 HSI130998:HSI131037 HIM130998:HIM131037 GYQ130998:GYQ131037 GOU130998:GOU131037 GEY130998:GEY131037 FVC130998:FVC131037 FLG130998:FLG131037 FBK130998:FBK131037 ERO130998:ERO131037 EHS130998:EHS131037 DXW130998:DXW131037 DOA130998:DOA131037 DEE130998:DEE131037 CUI130998:CUI131037 CKM130998:CKM131037 CAQ130998:CAQ131037 BQU130998:BQU131037 BGY130998:BGY131037 AXC130998:AXC131037 ANG130998:ANG131037 ADK130998:ADK131037 TO130998:TO131037 JS130998:JS131037 L130998:L131037 WWE65462:WWE65501 WMI65462:WMI65501 WCM65462:WCM65501 VSQ65462:VSQ65501 VIU65462:VIU65501 UYY65462:UYY65501 UPC65462:UPC65501 UFG65462:UFG65501 TVK65462:TVK65501 TLO65462:TLO65501 TBS65462:TBS65501 SRW65462:SRW65501 SIA65462:SIA65501 RYE65462:RYE65501 ROI65462:ROI65501 REM65462:REM65501 QUQ65462:QUQ65501 QKU65462:QKU65501 QAY65462:QAY65501 PRC65462:PRC65501 PHG65462:PHG65501 OXK65462:OXK65501 ONO65462:ONO65501 ODS65462:ODS65501 NTW65462:NTW65501 NKA65462:NKA65501 NAE65462:NAE65501 MQI65462:MQI65501 MGM65462:MGM65501 LWQ65462:LWQ65501 LMU65462:LMU65501 LCY65462:LCY65501 KTC65462:KTC65501 KJG65462:KJG65501 JZK65462:JZK65501 JPO65462:JPO65501 JFS65462:JFS65501 IVW65462:IVW65501 IMA65462:IMA65501 ICE65462:ICE65501 HSI65462:HSI65501 HIM65462:HIM65501 GYQ65462:GYQ65501 GOU65462:GOU65501 GEY65462:GEY65501 FVC65462:FVC65501 FLG65462:FLG65501 FBK65462:FBK65501 ERO65462:ERO65501 EHS65462:EHS65501 DXW65462:DXW65501 DOA65462:DOA65501 DEE65462:DEE65501 CUI65462:CUI65501 CKM65462:CKM65501 CAQ65462:CAQ65501 BQU65462:BQU65501 BGY65462:BGY65501 AXC65462:AXC65501 ANG65462:ANG65501 ADK65462:ADK65501 TO65462:TO65501 JS65462:JS65501 L65462:L65501 WWE7:WWE46 WMI7:WMI46 WCM7:WCM46 VSQ7:VSQ46 VIU7:VIU46 UYY7:UYY46 UPC7:UPC46 UFG7:UFG46 TVK7:TVK46 TLO7:TLO46 TBS7:TBS46 SRW7:SRW46 SIA7:SIA46 RYE7:RYE46 ROI7:ROI46 REM7:REM46 QUQ7:QUQ46 QKU7:QKU46 QAY7:QAY46 PRC7:PRC46 PHG7:PHG46 OXK7:OXK46 ONO7:ONO46 ODS7:ODS46 NTW7:NTW46 NKA7:NKA46 NAE7:NAE46 MQI7:MQI46 MGM7:MGM46 LWQ7:LWQ46 LMU7:LMU46 LCY7:LCY46 KTC7:KTC46 KJG7:KJG46 JZK7:JZK46 JPO7:JPO46 JFS7:JFS46 IVW7:IVW46 IMA7:IMA46 ICE7:ICE46 HSI7:HSI46 HIM7:HIM46 GYQ7:GYQ46 GOU7:GOU46 GEY7:GEY46 FVC7:FVC46 FLG7:FLG46 FBK7:FBK46 ERO7:ERO46 EHS7:EHS46 DXW7:DXW46 DOA7:DOA46 DEE7:DEE46 CUI7:CUI46 CKM7:CKM46 CAQ7:CAQ46 BQU7:BQU46 BGY7:BGY46 AXC7:AXC46 ANG7:ANG46 ADK7:ADK46 TO7:TO46 TI7:TI46 JM7:JM46 WVY982966:WVY983005 WMC982966:WMC983005 WCG982966:WCG983005 VSK982966:VSK983005 VIO982966:VIO983005 UYS982966:UYS983005 UOW982966:UOW983005 UFA982966:UFA983005 TVE982966:TVE983005 TLI982966:TLI983005 TBM982966:TBM983005 SRQ982966:SRQ983005 SHU982966:SHU983005 RXY982966:RXY983005 ROC982966:ROC983005 REG982966:REG983005 QUK982966:QUK983005 QKO982966:QKO983005 QAS982966:QAS983005 PQW982966:PQW983005 PHA982966:PHA983005 OXE982966:OXE983005 ONI982966:ONI983005 ODM982966:ODM983005 NTQ982966:NTQ983005 NJU982966:NJU983005 MZY982966:MZY983005 MQC982966:MQC983005 MGG982966:MGG983005 LWK982966:LWK983005 LMO982966:LMO983005 LCS982966:LCS983005 KSW982966:KSW983005 KJA982966:KJA983005 JZE982966:JZE983005 JPI982966:JPI983005 JFM982966:JFM983005 IVQ982966:IVQ983005 ILU982966:ILU983005 IBY982966:IBY983005 HSC982966:HSC983005 HIG982966:HIG983005 GYK982966:GYK983005 GOO982966:GOO983005 GES982966:GES983005 FUW982966:FUW983005 FLA982966:FLA983005 FBE982966:FBE983005 ERI982966:ERI983005 EHM982966:EHM983005 DXQ982966:DXQ983005 DNU982966:DNU983005 DDY982966:DDY983005 CUC982966:CUC983005 CKG982966:CKG983005 CAK982966:CAK983005 BQO982966:BQO983005 BGS982966:BGS983005 AWW982966:AWW983005 ANA982966:ANA983005 ADE982966:ADE983005 TI982966:TI983005 JM982966:JM983005 F982966:F983005 WVY917430:WVY917469 WMC917430:WMC917469 WCG917430:WCG917469 VSK917430:VSK917469 VIO917430:VIO917469 UYS917430:UYS917469 UOW917430:UOW917469 UFA917430:UFA917469 TVE917430:TVE917469 TLI917430:TLI917469 TBM917430:TBM917469 SRQ917430:SRQ917469 SHU917430:SHU917469 RXY917430:RXY917469 ROC917430:ROC917469 REG917430:REG917469 QUK917430:QUK917469 QKO917430:QKO917469 QAS917430:QAS917469 PQW917430:PQW917469 PHA917430:PHA917469 OXE917430:OXE917469 ONI917430:ONI917469 ODM917430:ODM917469 NTQ917430:NTQ917469 NJU917430:NJU917469 MZY917430:MZY917469 MQC917430:MQC917469 MGG917430:MGG917469 LWK917430:LWK917469 LMO917430:LMO917469 LCS917430:LCS917469 KSW917430:KSW917469 KJA917430:KJA917469 JZE917430:JZE917469 JPI917430:JPI917469 JFM917430:JFM917469 IVQ917430:IVQ917469 ILU917430:ILU917469 IBY917430:IBY917469 HSC917430:HSC917469 HIG917430:HIG917469 GYK917430:GYK917469 GOO917430:GOO917469 GES917430:GES917469 FUW917430:FUW917469 FLA917430:FLA917469 FBE917430:FBE917469 ERI917430:ERI917469 EHM917430:EHM917469 DXQ917430:DXQ917469 DNU917430:DNU917469 DDY917430:DDY917469 CUC917430:CUC917469 CKG917430:CKG917469 CAK917430:CAK917469 BQO917430:BQO917469 BGS917430:BGS917469 AWW917430:AWW917469 ANA917430:ANA917469 ADE917430:ADE917469 TI917430:TI917469 JM917430:JM917469 F917430:F917469 WVY851894:WVY851933 WMC851894:WMC851933 WCG851894:WCG851933 VSK851894:VSK851933 VIO851894:VIO851933 UYS851894:UYS851933 UOW851894:UOW851933 UFA851894:UFA851933 TVE851894:TVE851933 TLI851894:TLI851933 TBM851894:TBM851933 SRQ851894:SRQ851933 SHU851894:SHU851933 RXY851894:RXY851933 ROC851894:ROC851933 REG851894:REG851933 QUK851894:QUK851933 QKO851894:QKO851933 QAS851894:QAS851933 PQW851894:PQW851933 PHA851894:PHA851933 OXE851894:OXE851933 ONI851894:ONI851933 ODM851894:ODM851933 NTQ851894:NTQ851933 NJU851894:NJU851933 MZY851894:MZY851933 MQC851894:MQC851933 MGG851894:MGG851933 LWK851894:LWK851933 LMO851894:LMO851933 LCS851894:LCS851933 KSW851894:KSW851933 KJA851894:KJA851933 JZE851894:JZE851933 JPI851894:JPI851933 JFM851894:JFM851933 IVQ851894:IVQ851933 ILU851894:ILU851933 IBY851894:IBY851933 HSC851894:HSC851933 HIG851894:HIG851933 GYK851894:GYK851933 GOO851894:GOO851933 GES851894:GES851933 FUW851894:FUW851933 FLA851894:FLA851933 FBE851894:FBE851933 ERI851894:ERI851933 EHM851894:EHM851933 DXQ851894:DXQ851933 DNU851894:DNU851933 DDY851894:DDY851933 CUC851894:CUC851933 CKG851894:CKG851933 CAK851894:CAK851933 BQO851894:BQO851933 BGS851894:BGS851933 AWW851894:AWW851933 ANA851894:ANA851933 ADE851894:ADE851933 TI851894:TI851933 JM851894:JM851933 F851894:F851933 WVY786358:WVY786397 WMC786358:WMC786397 WCG786358:WCG786397 VSK786358:VSK786397 VIO786358:VIO786397 UYS786358:UYS786397 UOW786358:UOW786397 UFA786358:UFA786397 TVE786358:TVE786397 TLI786358:TLI786397 TBM786358:TBM786397 SRQ786358:SRQ786397 SHU786358:SHU786397 RXY786358:RXY786397 ROC786358:ROC786397 REG786358:REG786397 QUK786358:QUK786397 QKO786358:QKO786397 QAS786358:QAS786397 PQW786358:PQW786397 PHA786358:PHA786397 OXE786358:OXE786397 ONI786358:ONI786397 ODM786358:ODM786397 NTQ786358:NTQ786397 NJU786358:NJU786397 MZY786358:MZY786397 MQC786358:MQC786397 MGG786358:MGG786397 LWK786358:LWK786397 LMO786358:LMO786397 LCS786358:LCS786397 KSW786358:KSW786397 KJA786358:KJA786397 JZE786358:JZE786397 JPI786358:JPI786397 JFM786358:JFM786397 IVQ786358:IVQ786397 ILU786358:ILU786397 IBY786358:IBY786397 HSC786358:HSC786397 HIG786358:HIG786397 GYK786358:GYK786397 GOO786358:GOO786397 GES786358:GES786397 FUW786358:FUW786397 FLA786358:FLA786397 FBE786358:FBE786397 ERI786358:ERI786397 EHM786358:EHM786397 DXQ786358:DXQ786397 DNU786358:DNU786397 DDY786358:DDY786397 CUC786358:CUC786397 CKG786358:CKG786397 CAK786358:CAK786397 BQO786358:BQO786397 BGS786358:BGS786397 AWW786358:AWW786397 ANA786358:ANA786397 ADE786358:ADE786397 TI786358:TI786397 JM786358:JM786397 F786358:F786397 WVY720822:WVY720861 WMC720822:WMC720861 WCG720822:WCG720861 VSK720822:VSK720861 VIO720822:VIO720861 UYS720822:UYS720861 UOW720822:UOW720861 UFA720822:UFA720861 TVE720822:TVE720861 TLI720822:TLI720861 TBM720822:TBM720861 SRQ720822:SRQ720861 SHU720822:SHU720861 RXY720822:RXY720861 ROC720822:ROC720861 REG720822:REG720861 QUK720822:QUK720861 QKO720822:QKO720861 QAS720822:QAS720861 PQW720822:PQW720861 PHA720822:PHA720861 OXE720822:OXE720861 ONI720822:ONI720861 ODM720822:ODM720861 NTQ720822:NTQ720861 NJU720822:NJU720861 MZY720822:MZY720861 MQC720822:MQC720861 MGG720822:MGG720861 LWK720822:LWK720861 LMO720822:LMO720861 LCS720822:LCS720861 KSW720822:KSW720861 KJA720822:KJA720861 JZE720822:JZE720861 JPI720822:JPI720861 JFM720822:JFM720861 IVQ720822:IVQ720861 ILU720822:ILU720861 IBY720822:IBY720861 HSC720822:HSC720861 HIG720822:HIG720861 GYK720822:GYK720861 GOO720822:GOO720861 GES720822:GES720861 FUW720822:FUW720861 FLA720822:FLA720861 FBE720822:FBE720861 ERI720822:ERI720861 EHM720822:EHM720861 DXQ720822:DXQ720861 DNU720822:DNU720861 DDY720822:DDY720861 CUC720822:CUC720861 CKG720822:CKG720861 CAK720822:CAK720861 BQO720822:BQO720861 BGS720822:BGS720861 AWW720822:AWW720861 ANA720822:ANA720861 ADE720822:ADE720861 TI720822:TI720861 JM720822:JM720861 F720822:F720861 WVY655286:WVY655325 WMC655286:WMC655325 WCG655286:WCG655325 VSK655286:VSK655325 VIO655286:VIO655325 UYS655286:UYS655325 UOW655286:UOW655325 UFA655286:UFA655325 TVE655286:TVE655325 TLI655286:TLI655325 TBM655286:TBM655325 SRQ655286:SRQ655325 SHU655286:SHU655325 RXY655286:RXY655325 ROC655286:ROC655325 REG655286:REG655325 QUK655286:QUK655325 QKO655286:QKO655325 QAS655286:QAS655325 PQW655286:PQW655325 PHA655286:PHA655325 OXE655286:OXE655325 ONI655286:ONI655325 ODM655286:ODM655325 NTQ655286:NTQ655325 NJU655286:NJU655325 MZY655286:MZY655325 MQC655286:MQC655325 MGG655286:MGG655325 LWK655286:LWK655325 LMO655286:LMO655325 LCS655286:LCS655325 KSW655286:KSW655325 KJA655286:KJA655325 JZE655286:JZE655325 JPI655286:JPI655325 JFM655286:JFM655325 IVQ655286:IVQ655325 ILU655286:ILU655325 IBY655286:IBY655325 HSC655286:HSC655325 HIG655286:HIG655325 GYK655286:GYK655325 GOO655286:GOO655325 GES655286:GES655325 FUW655286:FUW655325 FLA655286:FLA655325 FBE655286:FBE655325 ERI655286:ERI655325 EHM655286:EHM655325 DXQ655286:DXQ655325 DNU655286:DNU655325 DDY655286:DDY655325 CUC655286:CUC655325 CKG655286:CKG655325 CAK655286:CAK655325 BQO655286:BQO655325 BGS655286:BGS655325 AWW655286:AWW655325 ANA655286:ANA655325 ADE655286:ADE655325 TI655286:TI655325 JM655286:JM655325 F655286:F655325 WVY589750:WVY589789 WMC589750:WMC589789 WCG589750:WCG589789 VSK589750:VSK589789 VIO589750:VIO589789 UYS589750:UYS589789 UOW589750:UOW589789 UFA589750:UFA589789 TVE589750:TVE589789 TLI589750:TLI589789 TBM589750:TBM589789 SRQ589750:SRQ589789 SHU589750:SHU589789 RXY589750:RXY589789 ROC589750:ROC589789 REG589750:REG589789 QUK589750:QUK589789 QKO589750:QKO589789 QAS589750:QAS589789 PQW589750:PQW589789 PHA589750:PHA589789 OXE589750:OXE589789 ONI589750:ONI589789 ODM589750:ODM589789 NTQ589750:NTQ589789 NJU589750:NJU589789 MZY589750:MZY589789 MQC589750:MQC589789 MGG589750:MGG589789 LWK589750:LWK589789 LMO589750:LMO589789 LCS589750:LCS589789 KSW589750:KSW589789 KJA589750:KJA589789 JZE589750:JZE589789 JPI589750:JPI589789 JFM589750:JFM589789 IVQ589750:IVQ589789 ILU589750:ILU589789 IBY589750:IBY589789 HSC589750:HSC589789 HIG589750:HIG589789 GYK589750:GYK589789 GOO589750:GOO589789 GES589750:GES589789 FUW589750:FUW589789 FLA589750:FLA589789 FBE589750:FBE589789 ERI589750:ERI589789 EHM589750:EHM589789 DXQ589750:DXQ589789 DNU589750:DNU589789 DDY589750:DDY589789 CUC589750:CUC589789 CKG589750:CKG589789 CAK589750:CAK589789 BQO589750:BQO589789 BGS589750:BGS589789 AWW589750:AWW589789 ANA589750:ANA589789 ADE589750:ADE589789 TI589750:TI589789 JM589750:JM589789 F589750:F589789 WVY524214:WVY524253 WMC524214:WMC524253 WCG524214:WCG524253 VSK524214:VSK524253 VIO524214:VIO524253 UYS524214:UYS524253 UOW524214:UOW524253 UFA524214:UFA524253 TVE524214:TVE524253 TLI524214:TLI524253 TBM524214:TBM524253 SRQ524214:SRQ524253 SHU524214:SHU524253 RXY524214:RXY524253 ROC524214:ROC524253 REG524214:REG524253 QUK524214:QUK524253 QKO524214:QKO524253 QAS524214:QAS524253 PQW524214:PQW524253 PHA524214:PHA524253 OXE524214:OXE524253 ONI524214:ONI524253 ODM524214:ODM524253 NTQ524214:NTQ524253 NJU524214:NJU524253 MZY524214:MZY524253 MQC524214:MQC524253 MGG524214:MGG524253 LWK524214:LWK524253 LMO524214:LMO524253 LCS524214:LCS524253 KSW524214:KSW524253 KJA524214:KJA524253 JZE524214:JZE524253 JPI524214:JPI524253 JFM524214:JFM524253 IVQ524214:IVQ524253 ILU524214:ILU524253 IBY524214:IBY524253 HSC524214:HSC524253 HIG524214:HIG524253 GYK524214:GYK524253 GOO524214:GOO524253 GES524214:GES524253 FUW524214:FUW524253 FLA524214:FLA524253 FBE524214:FBE524253 ERI524214:ERI524253 EHM524214:EHM524253 DXQ524214:DXQ524253 DNU524214:DNU524253 DDY524214:DDY524253 CUC524214:CUC524253 CKG524214:CKG524253 CAK524214:CAK524253 BQO524214:BQO524253 BGS524214:BGS524253 AWW524214:AWW524253 ANA524214:ANA524253 ADE524214:ADE524253 TI524214:TI524253 JM524214:JM524253 F524214:F524253 WVY458678:WVY458717 WMC458678:WMC458717 WCG458678:WCG458717 VSK458678:VSK458717 VIO458678:VIO458717 UYS458678:UYS458717 UOW458678:UOW458717 UFA458678:UFA458717 TVE458678:TVE458717 TLI458678:TLI458717 TBM458678:TBM458717 SRQ458678:SRQ458717 SHU458678:SHU458717 RXY458678:RXY458717 ROC458678:ROC458717 REG458678:REG458717 QUK458678:QUK458717 QKO458678:QKO458717 QAS458678:QAS458717 PQW458678:PQW458717 PHA458678:PHA458717 OXE458678:OXE458717 ONI458678:ONI458717 ODM458678:ODM458717 NTQ458678:NTQ458717 NJU458678:NJU458717 MZY458678:MZY458717 MQC458678:MQC458717 MGG458678:MGG458717 LWK458678:LWK458717 LMO458678:LMO458717 LCS458678:LCS458717 KSW458678:KSW458717 KJA458678:KJA458717 JZE458678:JZE458717 JPI458678:JPI458717 JFM458678:JFM458717 IVQ458678:IVQ458717 ILU458678:ILU458717 IBY458678:IBY458717 HSC458678:HSC458717 HIG458678:HIG458717 GYK458678:GYK458717 GOO458678:GOO458717 GES458678:GES458717 FUW458678:FUW458717 FLA458678:FLA458717 FBE458678:FBE458717 ERI458678:ERI458717 EHM458678:EHM458717 DXQ458678:DXQ458717 DNU458678:DNU458717 DDY458678:DDY458717 CUC458678:CUC458717 CKG458678:CKG458717 CAK458678:CAK458717 BQO458678:BQO458717 BGS458678:BGS458717 AWW458678:AWW458717 ANA458678:ANA458717 ADE458678:ADE458717 TI458678:TI458717 JM458678:JM458717 F458678:F458717 WVY393142:WVY393181 WMC393142:WMC393181 WCG393142:WCG393181 VSK393142:VSK393181 VIO393142:VIO393181 UYS393142:UYS393181 UOW393142:UOW393181 UFA393142:UFA393181 TVE393142:TVE393181 TLI393142:TLI393181 TBM393142:TBM393181 SRQ393142:SRQ393181 SHU393142:SHU393181 RXY393142:RXY393181 ROC393142:ROC393181 REG393142:REG393181 QUK393142:QUK393181 QKO393142:QKO393181 QAS393142:QAS393181 PQW393142:PQW393181 PHA393142:PHA393181 OXE393142:OXE393181 ONI393142:ONI393181 ODM393142:ODM393181 NTQ393142:NTQ393181 NJU393142:NJU393181 MZY393142:MZY393181 MQC393142:MQC393181 MGG393142:MGG393181 LWK393142:LWK393181 LMO393142:LMO393181 LCS393142:LCS393181 KSW393142:KSW393181 KJA393142:KJA393181 JZE393142:JZE393181 JPI393142:JPI393181 JFM393142:JFM393181 IVQ393142:IVQ393181 ILU393142:ILU393181 IBY393142:IBY393181 HSC393142:HSC393181 HIG393142:HIG393181 GYK393142:GYK393181 GOO393142:GOO393181 GES393142:GES393181 FUW393142:FUW393181 FLA393142:FLA393181 FBE393142:FBE393181 ERI393142:ERI393181 EHM393142:EHM393181 DXQ393142:DXQ393181 DNU393142:DNU393181 DDY393142:DDY393181 CUC393142:CUC393181 CKG393142:CKG393181 CAK393142:CAK393181 BQO393142:BQO393181 BGS393142:BGS393181 AWW393142:AWW393181 ANA393142:ANA393181 ADE393142:ADE393181 TI393142:TI393181 JM393142:JM393181 F393142:F393181 WVY327606:WVY327645 WMC327606:WMC327645 WCG327606:WCG327645 VSK327606:VSK327645 VIO327606:VIO327645 UYS327606:UYS327645 UOW327606:UOW327645 UFA327606:UFA327645 TVE327606:TVE327645 TLI327606:TLI327645 TBM327606:TBM327645 SRQ327606:SRQ327645 SHU327606:SHU327645 RXY327606:RXY327645 ROC327606:ROC327645 REG327606:REG327645 QUK327606:QUK327645 QKO327606:QKO327645 QAS327606:QAS327645 PQW327606:PQW327645 PHA327606:PHA327645 OXE327606:OXE327645 ONI327606:ONI327645 ODM327606:ODM327645 NTQ327606:NTQ327645 NJU327606:NJU327645 MZY327606:MZY327645 MQC327606:MQC327645 MGG327606:MGG327645 LWK327606:LWK327645 LMO327606:LMO327645 LCS327606:LCS327645 KSW327606:KSW327645 KJA327606:KJA327645 JZE327606:JZE327645 JPI327606:JPI327645 JFM327606:JFM327645 IVQ327606:IVQ327645 ILU327606:ILU327645 IBY327606:IBY327645 HSC327606:HSC327645 HIG327606:HIG327645 GYK327606:GYK327645 GOO327606:GOO327645 GES327606:GES327645 FUW327606:FUW327645 FLA327606:FLA327645 FBE327606:FBE327645 ERI327606:ERI327645 EHM327606:EHM327645 DXQ327606:DXQ327645 DNU327606:DNU327645 DDY327606:DDY327645 CUC327606:CUC327645 CKG327606:CKG327645 CAK327606:CAK327645 BQO327606:BQO327645 BGS327606:BGS327645 AWW327606:AWW327645 ANA327606:ANA327645 ADE327606:ADE327645 TI327606:TI327645 JM327606:JM327645 F327606:F327645 WVY262070:WVY262109 WMC262070:WMC262109 WCG262070:WCG262109 VSK262070:VSK262109 VIO262070:VIO262109 UYS262070:UYS262109 UOW262070:UOW262109 UFA262070:UFA262109 TVE262070:TVE262109 TLI262070:TLI262109 TBM262070:TBM262109 SRQ262070:SRQ262109 SHU262070:SHU262109 RXY262070:RXY262109 ROC262070:ROC262109 REG262070:REG262109 QUK262070:QUK262109 QKO262070:QKO262109 QAS262070:QAS262109 PQW262070:PQW262109 PHA262070:PHA262109 OXE262070:OXE262109 ONI262070:ONI262109 ODM262070:ODM262109 NTQ262070:NTQ262109 NJU262070:NJU262109 MZY262070:MZY262109 MQC262070:MQC262109 MGG262070:MGG262109 LWK262070:LWK262109 LMO262070:LMO262109 LCS262070:LCS262109 KSW262070:KSW262109 KJA262070:KJA262109 JZE262070:JZE262109 JPI262070:JPI262109 JFM262070:JFM262109 IVQ262070:IVQ262109 ILU262070:ILU262109 IBY262070:IBY262109 HSC262070:HSC262109 HIG262070:HIG262109 GYK262070:GYK262109 GOO262070:GOO262109 GES262070:GES262109 FUW262070:FUW262109 FLA262070:FLA262109 FBE262070:FBE262109 ERI262070:ERI262109 EHM262070:EHM262109 DXQ262070:DXQ262109 DNU262070:DNU262109 DDY262070:DDY262109 CUC262070:CUC262109 CKG262070:CKG262109 CAK262070:CAK262109 BQO262070:BQO262109 BGS262070:BGS262109 AWW262070:AWW262109 ANA262070:ANA262109 ADE262070:ADE262109 TI262070:TI262109 JM262070:JM262109 F262070:F262109 WVY196534:WVY196573 WMC196534:WMC196573 WCG196534:WCG196573 VSK196534:VSK196573 VIO196534:VIO196573 UYS196534:UYS196573 UOW196534:UOW196573 UFA196534:UFA196573 TVE196534:TVE196573 TLI196534:TLI196573 TBM196534:TBM196573 SRQ196534:SRQ196573 SHU196534:SHU196573 RXY196534:RXY196573 ROC196534:ROC196573 REG196534:REG196573 QUK196534:QUK196573 QKO196534:QKO196573 QAS196534:QAS196573 PQW196534:PQW196573 PHA196534:PHA196573 OXE196534:OXE196573 ONI196534:ONI196573 ODM196534:ODM196573 NTQ196534:NTQ196573 NJU196534:NJU196573 MZY196534:MZY196573 MQC196534:MQC196573 MGG196534:MGG196573 LWK196534:LWK196573 LMO196534:LMO196573 LCS196534:LCS196573 KSW196534:KSW196573 KJA196534:KJA196573 JZE196534:JZE196573 JPI196534:JPI196573 JFM196534:JFM196573 IVQ196534:IVQ196573 ILU196534:ILU196573 IBY196534:IBY196573 HSC196534:HSC196573 HIG196534:HIG196573 GYK196534:GYK196573 GOO196534:GOO196573 GES196534:GES196573 FUW196534:FUW196573 FLA196534:FLA196573 FBE196534:FBE196573 ERI196534:ERI196573 EHM196534:EHM196573 DXQ196534:DXQ196573 DNU196534:DNU196573 DDY196534:DDY196573 CUC196534:CUC196573 CKG196534:CKG196573 CAK196534:CAK196573 BQO196534:BQO196573 BGS196534:BGS196573 AWW196534:AWW196573 ANA196534:ANA196573 ADE196534:ADE196573 TI196534:TI196573 JM196534:JM196573 F196534:F196573 WVY130998:WVY131037 WMC130998:WMC131037 WCG130998:WCG131037 VSK130998:VSK131037 VIO130998:VIO131037 UYS130998:UYS131037 UOW130998:UOW131037 UFA130998:UFA131037 TVE130998:TVE131037 TLI130998:TLI131037 TBM130998:TBM131037 SRQ130998:SRQ131037 SHU130998:SHU131037 RXY130998:RXY131037 ROC130998:ROC131037 REG130998:REG131037 QUK130998:QUK131037 QKO130998:QKO131037 QAS130998:QAS131037 PQW130998:PQW131037 PHA130998:PHA131037 OXE130998:OXE131037 ONI130998:ONI131037 ODM130998:ODM131037 NTQ130998:NTQ131037 NJU130998:NJU131037 MZY130998:MZY131037 MQC130998:MQC131037 MGG130998:MGG131037 LWK130998:LWK131037 LMO130998:LMO131037 LCS130998:LCS131037 KSW130998:KSW131037 KJA130998:KJA131037 JZE130998:JZE131037 JPI130998:JPI131037 JFM130998:JFM131037 IVQ130998:IVQ131037 ILU130998:ILU131037 IBY130998:IBY131037 HSC130998:HSC131037 HIG130998:HIG131037 GYK130998:GYK131037 GOO130998:GOO131037 GES130998:GES131037 FUW130998:FUW131037 FLA130998:FLA131037 FBE130998:FBE131037 ERI130998:ERI131037 EHM130998:EHM131037 DXQ130998:DXQ131037 DNU130998:DNU131037 DDY130998:DDY131037 CUC130998:CUC131037 CKG130998:CKG131037 CAK130998:CAK131037 BQO130998:BQO131037 BGS130998:BGS131037 AWW130998:AWW131037 ANA130998:ANA131037 ADE130998:ADE131037 TI130998:TI131037 JM130998:JM131037 F130998:F131037 WVY65462:WVY65501 WMC65462:WMC65501 WCG65462:WCG65501 VSK65462:VSK65501 VIO65462:VIO65501 UYS65462:UYS65501 UOW65462:UOW65501 UFA65462:UFA65501 TVE65462:TVE65501 TLI65462:TLI65501 TBM65462:TBM65501 SRQ65462:SRQ65501 SHU65462:SHU65501 RXY65462:RXY65501 ROC65462:ROC65501 REG65462:REG65501 QUK65462:QUK65501 QKO65462:QKO65501 QAS65462:QAS65501 PQW65462:PQW65501 PHA65462:PHA65501 OXE65462:OXE65501 ONI65462:ONI65501 ODM65462:ODM65501 NTQ65462:NTQ65501 NJU65462:NJU65501 MZY65462:MZY65501 MQC65462:MQC65501 MGG65462:MGG65501 LWK65462:LWK65501 LMO65462:LMO65501 LCS65462:LCS65501 KSW65462:KSW65501 KJA65462:KJA65501 JZE65462:JZE65501 JPI65462:JPI65501 JFM65462:JFM65501 IVQ65462:IVQ65501 ILU65462:ILU65501 IBY65462:IBY65501 HSC65462:HSC65501 HIG65462:HIG65501 GYK65462:GYK65501 GOO65462:GOO65501 GES65462:GES65501 FUW65462:FUW65501 FLA65462:FLA65501 FBE65462:FBE65501 ERI65462:ERI65501 EHM65462:EHM65501 DXQ65462:DXQ65501 DNU65462:DNU65501 DDY65462:DDY65501 CUC65462:CUC65501 CKG65462:CKG65501 CAK65462:CAK65501 BQO65462:BQO65501 BGS65462:BGS65501 AWW65462:AWW65501 ANA65462:ANA65501 ADE65462:ADE65501 TI65462:TI65501 JM65462:JM65501 F65462:F65501 WVY7:WVY46 WMC7:WMC46 WCG7:WCG46 VSK7:VSK46 VIO7:VIO46 UYS7:UYS46 UOW7:UOW46 UFA7:UFA46 TVE7:TVE46 TLI7:TLI46 TBM7:TBM46 SRQ7:SRQ46 SHU7:SHU46 RXY7:RXY46 ROC7:ROC46 REG7:REG46 QUK7:QUK46 QKO7:QKO46 QAS7:QAS46 PQW7:PQW46 PHA7:PHA46 OXE7:OXE46 ONI7:ONI46 ODM7:ODM46 NTQ7:NTQ46 NJU7:NJU46 MZY7:MZY46 MQC7:MQC46 MGG7:MGG46 LWK7:LWK46 LMO7:LMO46 LCS7:LCS46 KSW7:KSW46 KJA7:KJA46 JZE7:JZE46 JPI7:JPI46 JFM7:JFM46 IVQ7:IVQ46 ILU7:ILU46 IBY7:IBY46 HSC7:HSC46 HIG7:HIG46 GYK7:GYK46 GOO7:GOO46 GES7:GES46 FUW7:FUW46 FLA7:FLA46 FBE7:FBE46 ERI7:ERI46 EHM7:EHM46 DXQ7:DXQ46 DNU7:DNU46 DDY7:DDY46 CUC7:CUC46 CKG7:CKG46 CAK7:CAK46 BQO7:BQO46 BGS7:BGS46 AWW7:AWW46 ANA7:ANA46">
      <formula1>#REF!</formula1>
    </dataValidation>
    <dataValidation imeMode="hiragana" allowBlank="1" showInputMessage="1" showErrorMessage="1" sqref="B65458:E65458 JJ65458:JL65458 TF65458:TH65458 ADB65458:ADD65458 AMX65458:AMZ65458 AWT65458:AWV65458 BGP65458:BGR65458 BQL65458:BQN65458 CAH65458:CAJ65458 CKD65458:CKF65458 CTZ65458:CUB65458 DDV65458:DDX65458 DNR65458:DNT65458 DXN65458:DXP65458 EHJ65458:EHL65458 ERF65458:ERH65458 FBB65458:FBD65458 FKX65458:FKZ65458 FUT65458:FUV65458 GEP65458:GER65458 GOL65458:GON65458 GYH65458:GYJ65458 HID65458:HIF65458 HRZ65458:HSB65458 IBV65458:IBX65458 ILR65458:ILT65458 IVN65458:IVP65458 JFJ65458:JFL65458 JPF65458:JPH65458 JZB65458:JZD65458 KIX65458:KIZ65458 KST65458:KSV65458 LCP65458:LCR65458 LML65458:LMN65458 LWH65458:LWJ65458 MGD65458:MGF65458 MPZ65458:MQB65458 MZV65458:MZX65458 NJR65458:NJT65458 NTN65458:NTP65458 ODJ65458:ODL65458 ONF65458:ONH65458 OXB65458:OXD65458 PGX65458:PGZ65458 PQT65458:PQV65458 QAP65458:QAR65458 QKL65458:QKN65458 QUH65458:QUJ65458 RED65458:REF65458 RNZ65458:ROB65458 RXV65458:RXX65458 SHR65458:SHT65458 SRN65458:SRP65458 TBJ65458:TBL65458 TLF65458:TLH65458 TVB65458:TVD65458 UEX65458:UEZ65458 UOT65458:UOV65458 UYP65458:UYR65458 VIL65458:VIN65458 VSH65458:VSJ65458 WCD65458:WCF65458 WLZ65458:WMB65458 WVV65458:WVX65458 B130994:E130994 JJ130994:JL130994 TF130994:TH130994 ADB130994:ADD130994 AMX130994:AMZ130994 AWT130994:AWV130994 BGP130994:BGR130994 BQL130994:BQN130994 CAH130994:CAJ130994 CKD130994:CKF130994 CTZ130994:CUB130994 DDV130994:DDX130994 DNR130994:DNT130994 DXN130994:DXP130994 EHJ130994:EHL130994 ERF130994:ERH130994 FBB130994:FBD130994 FKX130994:FKZ130994 FUT130994:FUV130994 GEP130994:GER130994 GOL130994:GON130994 GYH130994:GYJ130994 HID130994:HIF130994 HRZ130994:HSB130994 IBV130994:IBX130994 ILR130994:ILT130994 IVN130994:IVP130994 JFJ130994:JFL130994 JPF130994:JPH130994 JZB130994:JZD130994 KIX130994:KIZ130994 KST130994:KSV130994 LCP130994:LCR130994 LML130994:LMN130994 LWH130994:LWJ130994 MGD130994:MGF130994 MPZ130994:MQB130994 MZV130994:MZX130994 NJR130994:NJT130994 NTN130994:NTP130994 ODJ130994:ODL130994 ONF130994:ONH130994 OXB130994:OXD130994 PGX130994:PGZ130994 PQT130994:PQV130994 QAP130994:QAR130994 QKL130994:QKN130994 QUH130994:QUJ130994 RED130994:REF130994 RNZ130994:ROB130994 RXV130994:RXX130994 SHR130994:SHT130994 SRN130994:SRP130994 TBJ130994:TBL130994 TLF130994:TLH130994 TVB130994:TVD130994 UEX130994:UEZ130994 UOT130994:UOV130994 UYP130994:UYR130994 VIL130994:VIN130994 VSH130994:VSJ130994 WCD130994:WCF130994 WLZ130994:WMB130994 WVV130994:WVX130994 B196530:E196530 JJ196530:JL196530 TF196530:TH196530 ADB196530:ADD196530 AMX196530:AMZ196530 AWT196530:AWV196530 BGP196530:BGR196530 BQL196530:BQN196530 CAH196530:CAJ196530 CKD196530:CKF196530 CTZ196530:CUB196530 DDV196530:DDX196530 DNR196530:DNT196530 DXN196530:DXP196530 EHJ196530:EHL196530 ERF196530:ERH196530 FBB196530:FBD196530 FKX196530:FKZ196530 FUT196530:FUV196530 GEP196530:GER196530 GOL196530:GON196530 GYH196530:GYJ196530 HID196530:HIF196530 HRZ196530:HSB196530 IBV196530:IBX196530 ILR196530:ILT196530 IVN196530:IVP196530 JFJ196530:JFL196530 JPF196530:JPH196530 JZB196530:JZD196530 KIX196530:KIZ196530 KST196530:KSV196530 LCP196530:LCR196530 LML196530:LMN196530 LWH196530:LWJ196530 MGD196530:MGF196530 MPZ196530:MQB196530 MZV196530:MZX196530 NJR196530:NJT196530 NTN196530:NTP196530 ODJ196530:ODL196530 ONF196530:ONH196530 OXB196530:OXD196530 PGX196530:PGZ196530 PQT196530:PQV196530 QAP196530:QAR196530 QKL196530:QKN196530 QUH196530:QUJ196530 RED196530:REF196530 RNZ196530:ROB196530 RXV196530:RXX196530 SHR196530:SHT196530 SRN196530:SRP196530 TBJ196530:TBL196530 TLF196530:TLH196530 TVB196530:TVD196530 UEX196530:UEZ196530 UOT196530:UOV196530 UYP196530:UYR196530 VIL196530:VIN196530 VSH196530:VSJ196530 WCD196530:WCF196530 WLZ196530:WMB196530 WVV196530:WVX196530 B262066:E262066 JJ262066:JL262066 TF262066:TH262066 ADB262066:ADD262066 AMX262066:AMZ262066 AWT262066:AWV262066 BGP262066:BGR262066 BQL262066:BQN262066 CAH262066:CAJ262066 CKD262066:CKF262066 CTZ262066:CUB262066 DDV262066:DDX262066 DNR262066:DNT262066 DXN262066:DXP262066 EHJ262066:EHL262066 ERF262066:ERH262066 FBB262066:FBD262066 FKX262066:FKZ262066 FUT262066:FUV262066 GEP262066:GER262066 GOL262066:GON262066 GYH262066:GYJ262066 HID262066:HIF262066 HRZ262066:HSB262066 IBV262066:IBX262066 ILR262066:ILT262066 IVN262066:IVP262066 JFJ262066:JFL262066 JPF262066:JPH262066 JZB262066:JZD262066 KIX262066:KIZ262066 KST262066:KSV262066 LCP262066:LCR262066 LML262066:LMN262066 LWH262066:LWJ262066 MGD262066:MGF262066 MPZ262066:MQB262066 MZV262066:MZX262066 NJR262066:NJT262066 NTN262066:NTP262066 ODJ262066:ODL262066 ONF262066:ONH262066 OXB262066:OXD262066 PGX262066:PGZ262066 PQT262066:PQV262066 QAP262066:QAR262066 QKL262066:QKN262066 QUH262066:QUJ262066 RED262066:REF262066 RNZ262066:ROB262066 RXV262066:RXX262066 SHR262066:SHT262066 SRN262066:SRP262066 TBJ262066:TBL262066 TLF262066:TLH262066 TVB262066:TVD262066 UEX262066:UEZ262066 UOT262066:UOV262066 UYP262066:UYR262066 VIL262066:VIN262066 VSH262066:VSJ262066 WCD262066:WCF262066 WLZ262066:WMB262066 WVV262066:WVX262066 B327602:E327602 JJ327602:JL327602 TF327602:TH327602 ADB327602:ADD327602 AMX327602:AMZ327602 AWT327602:AWV327602 BGP327602:BGR327602 BQL327602:BQN327602 CAH327602:CAJ327602 CKD327602:CKF327602 CTZ327602:CUB327602 DDV327602:DDX327602 DNR327602:DNT327602 DXN327602:DXP327602 EHJ327602:EHL327602 ERF327602:ERH327602 FBB327602:FBD327602 FKX327602:FKZ327602 FUT327602:FUV327602 GEP327602:GER327602 GOL327602:GON327602 GYH327602:GYJ327602 HID327602:HIF327602 HRZ327602:HSB327602 IBV327602:IBX327602 ILR327602:ILT327602 IVN327602:IVP327602 JFJ327602:JFL327602 JPF327602:JPH327602 JZB327602:JZD327602 KIX327602:KIZ327602 KST327602:KSV327602 LCP327602:LCR327602 LML327602:LMN327602 LWH327602:LWJ327602 MGD327602:MGF327602 MPZ327602:MQB327602 MZV327602:MZX327602 NJR327602:NJT327602 NTN327602:NTP327602 ODJ327602:ODL327602 ONF327602:ONH327602 OXB327602:OXD327602 PGX327602:PGZ327602 PQT327602:PQV327602 QAP327602:QAR327602 QKL327602:QKN327602 QUH327602:QUJ327602 RED327602:REF327602 RNZ327602:ROB327602 RXV327602:RXX327602 SHR327602:SHT327602 SRN327602:SRP327602 TBJ327602:TBL327602 TLF327602:TLH327602 TVB327602:TVD327602 UEX327602:UEZ327602 UOT327602:UOV327602 UYP327602:UYR327602 VIL327602:VIN327602 VSH327602:VSJ327602 WCD327602:WCF327602 WLZ327602:WMB327602 WVV327602:WVX327602 B393138:E393138 JJ393138:JL393138 TF393138:TH393138 ADB393138:ADD393138 AMX393138:AMZ393138 AWT393138:AWV393138 BGP393138:BGR393138 BQL393138:BQN393138 CAH393138:CAJ393138 CKD393138:CKF393138 CTZ393138:CUB393138 DDV393138:DDX393138 DNR393138:DNT393138 DXN393138:DXP393138 EHJ393138:EHL393138 ERF393138:ERH393138 FBB393138:FBD393138 FKX393138:FKZ393138 FUT393138:FUV393138 GEP393138:GER393138 GOL393138:GON393138 GYH393138:GYJ393138 HID393138:HIF393138 HRZ393138:HSB393138 IBV393138:IBX393138 ILR393138:ILT393138 IVN393138:IVP393138 JFJ393138:JFL393138 JPF393138:JPH393138 JZB393138:JZD393138 KIX393138:KIZ393138 KST393138:KSV393138 LCP393138:LCR393138 LML393138:LMN393138 LWH393138:LWJ393138 MGD393138:MGF393138 MPZ393138:MQB393138 MZV393138:MZX393138 NJR393138:NJT393138 NTN393138:NTP393138 ODJ393138:ODL393138 ONF393138:ONH393138 OXB393138:OXD393138 PGX393138:PGZ393138 PQT393138:PQV393138 QAP393138:QAR393138 QKL393138:QKN393138 QUH393138:QUJ393138 RED393138:REF393138 RNZ393138:ROB393138 RXV393138:RXX393138 SHR393138:SHT393138 SRN393138:SRP393138 TBJ393138:TBL393138 TLF393138:TLH393138 TVB393138:TVD393138 UEX393138:UEZ393138 UOT393138:UOV393138 UYP393138:UYR393138 VIL393138:VIN393138 VSH393138:VSJ393138 WCD393138:WCF393138 WLZ393138:WMB393138 WVV393138:WVX393138 B458674:E458674 JJ458674:JL458674 TF458674:TH458674 ADB458674:ADD458674 AMX458674:AMZ458674 AWT458674:AWV458674 BGP458674:BGR458674 BQL458674:BQN458674 CAH458674:CAJ458674 CKD458674:CKF458674 CTZ458674:CUB458674 DDV458674:DDX458674 DNR458674:DNT458674 DXN458674:DXP458674 EHJ458674:EHL458674 ERF458674:ERH458674 FBB458674:FBD458674 FKX458674:FKZ458674 FUT458674:FUV458674 GEP458674:GER458674 GOL458674:GON458674 GYH458674:GYJ458674 HID458674:HIF458674 HRZ458674:HSB458674 IBV458674:IBX458674 ILR458674:ILT458674 IVN458674:IVP458674 JFJ458674:JFL458674 JPF458674:JPH458674 JZB458674:JZD458674 KIX458674:KIZ458674 KST458674:KSV458674 LCP458674:LCR458674 LML458674:LMN458674 LWH458674:LWJ458674 MGD458674:MGF458674 MPZ458674:MQB458674 MZV458674:MZX458674 NJR458674:NJT458674 NTN458674:NTP458674 ODJ458674:ODL458674 ONF458674:ONH458674 OXB458674:OXD458674 PGX458674:PGZ458674 PQT458674:PQV458674 QAP458674:QAR458674 QKL458674:QKN458674 QUH458674:QUJ458674 RED458674:REF458674 RNZ458674:ROB458674 RXV458674:RXX458674 SHR458674:SHT458674 SRN458674:SRP458674 TBJ458674:TBL458674 TLF458674:TLH458674 TVB458674:TVD458674 UEX458674:UEZ458674 UOT458674:UOV458674 UYP458674:UYR458674 VIL458674:VIN458674 VSH458674:VSJ458674 WCD458674:WCF458674 WLZ458674:WMB458674 WVV458674:WVX458674 B524210:E524210 JJ524210:JL524210 TF524210:TH524210 ADB524210:ADD524210 AMX524210:AMZ524210 AWT524210:AWV524210 BGP524210:BGR524210 BQL524210:BQN524210 CAH524210:CAJ524210 CKD524210:CKF524210 CTZ524210:CUB524210 DDV524210:DDX524210 DNR524210:DNT524210 DXN524210:DXP524210 EHJ524210:EHL524210 ERF524210:ERH524210 FBB524210:FBD524210 FKX524210:FKZ524210 FUT524210:FUV524210 GEP524210:GER524210 GOL524210:GON524210 GYH524210:GYJ524210 HID524210:HIF524210 HRZ524210:HSB524210 IBV524210:IBX524210 ILR524210:ILT524210 IVN524210:IVP524210 JFJ524210:JFL524210 JPF524210:JPH524210 JZB524210:JZD524210 KIX524210:KIZ524210 KST524210:KSV524210 LCP524210:LCR524210 LML524210:LMN524210 LWH524210:LWJ524210 MGD524210:MGF524210 MPZ524210:MQB524210 MZV524210:MZX524210 NJR524210:NJT524210 NTN524210:NTP524210 ODJ524210:ODL524210 ONF524210:ONH524210 OXB524210:OXD524210 PGX524210:PGZ524210 PQT524210:PQV524210 QAP524210:QAR524210 QKL524210:QKN524210 QUH524210:QUJ524210 RED524210:REF524210 RNZ524210:ROB524210 RXV524210:RXX524210 SHR524210:SHT524210 SRN524210:SRP524210 TBJ524210:TBL524210 TLF524210:TLH524210 TVB524210:TVD524210 UEX524210:UEZ524210 UOT524210:UOV524210 UYP524210:UYR524210 VIL524210:VIN524210 VSH524210:VSJ524210 WCD524210:WCF524210 WLZ524210:WMB524210 WVV524210:WVX524210 B589746:E589746 JJ589746:JL589746 TF589746:TH589746 ADB589746:ADD589746 AMX589746:AMZ589746 AWT589746:AWV589746 BGP589746:BGR589746 BQL589746:BQN589746 CAH589746:CAJ589746 CKD589746:CKF589746 CTZ589746:CUB589746 DDV589746:DDX589746 DNR589746:DNT589746 DXN589746:DXP589746 EHJ589746:EHL589746 ERF589746:ERH589746 FBB589746:FBD589746 FKX589746:FKZ589746 FUT589746:FUV589746 GEP589746:GER589746 GOL589746:GON589746 GYH589746:GYJ589746 HID589746:HIF589746 HRZ589746:HSB589746 IBV589746:IBX589746 ILR589746:ILT589746 IVN589746:IVP589746 JFJ589746:JFL589746 JPF589746:JPH589746 JZB589746:JZD589746 KIX589746:KIZ589746 KST589746:KSV589746 LCP589746:LCR589746 LML589746:LMN589746 LWH589746:LWJ589746 MGD589746:MGF589746 MPZ589746:MQB589746 MZV589746:MZX589746 NJR589746:NJT589746 NTN589746:NTP589746 ODJ589746:ODL589746 ONF589746:ONH589746 OXB589746:OXD589746 PGX589746:PGZ589746 PQT589746:PQV589746 QAP589746:QAR589746 QKL589746:QKN589746 QUH589746:QUJ589746 RED589746:REF589746 RNZ589746:ROB589746 RXV589746:RXX589746 SHR589746:SHT589746 SRN589746:SRP589746 TBJ589746:TBL589746 TLF589746:TLH589746 TVB589746:TVD589746 UEX589746:UEZ589746 UOT589746:UOV589746 UYP589746:UYR589746 VIL589746:VIN589746 VSH589746:VSJ589746 WCD589746:WCF589746 WLZ589746:WMB589746 WVV589746:WVX589746 B655282:E655282 JJ655282:JL655282 TF655282:TH655282 ADB655282:ADD655282 AMX655282:AMZ655282 AWT655282:AWV655282 BGP655282:BGR655282 BQL655282:BQN655282 CAH655282:CAJ655282 CKD655282:CKF655282 CTZ655282:CUB655282 DDV655282:DDX655282 DNR655282:DNT655282 DXN655282:DXP655282 EHJ655282:EHL655282 ERF655282:ERH655282 FBB655282:FBD655282 FKX655282:FKZ655282 FUT655282:FUV655282 GEP655282:GER655282 GOL655282:GON655282 GYH655282:GYJ655282 HID655282:HIF655282 HRZ655282:HSB655282 IBV655282:IBX655282 ILR655282:ILT655282 IVN655282:IVP655282 JFJ655282:JFL655282 JPF655282:JPH655282 JZB655282:JZD655282 KIX655282:KIZ655282 KST655282:KSV655282 LCP655282:LCR655282 LML655282:LMN655282 LWH655282:LWJ655282 MGD655282:MGF655282 MPZ655282:MQB655282 MZV655282:MZX655282 NJR655282:NJT655282 NTN655282:NTP655282 ODJ655282:ODL655282 ONF655282:ONH655282 OXB655282:OXD655282 PGX655282:PGZ655282 PQT655282:PQV655282 QAP655282:QAR655282 QKL655282:QKN655282 QUH655282:QUJ655282 RED655282:REF655282 RNZ655282:ROB655282 RXV655282:RXX655282 SHR655282:SHT655282 SRN655282:SRP655282 TBJ655282:TBL655282 TLF655282:TLH655282 TVB655282:TVD655282 UEX655282:UEZ655282 UOT655282:UOV655282 UYP655282:UYR655282 VIL655282:VIN655282 VSH655282:VSJ655282 WCD655282:WCF655282 WLZ655282:WMB655282 WVV655282:WVX655282 B720818:E720818 JJ720818:JL720818 TF720818:TH720818 ADB720818:ADD720818 AMX720818:AMZ720818 AWT720818:AWV720818 BGP720818:BGR720818 BQL720818:BQN720818 CAH720818:CAJ720818 CKD720818:CKF720818 CTZ720818:CUB720818 DDV720818:DDX720818 DNR720818:DNT720818 DXN720818:DXP720818 EHJ720818:EHL720818 ERF720818:ERH720818 FBB720818:FBD720818 FKX720818:FKZ720818 FUT720818:FUV720818 GEP720818:GER720818 GOL720818:GON720818 GYH720818:GYJ720818 HID720818:HIF720818 HRZ720818:HSB720818 IBV720818:IBX720818 ILR720818:ILT720818 IVN720818:IVP720818 JFJ720818:JFL720818 JPF720818:JPH720818 JZB720818:JZD720818 KIX720818:KIZ720818 KST720818:KSV720818 LCP720818:LCR720818 LML720818:LMN720818 LWH720818:LWJ720818 MGD720818:MGF720818 MPZ720818:MQB720818 MZV720818:MZX720818 NJR720818:NJT720818 NTN720818:NTP720818 ODJ720818:ODL720818 ONF720818:ONH720818 OXB720818:OXD720818 PGX720818:PGZ720818 PQT720818:PQV720818 QAP720818:QAR720818 QKL720818:QKN720818 QUH720818:QUJ720818 RED720818:REF720818 RNZ720818:ROB720818 RXV720818:RXX720818 SHR720818:SHT720818 SRN720818:SRP720818 TBJ720818:TBL720818 TLF720818:TLH720818 TVB720818:TVD720818 UEX720818:UEZ720818 UOT720818:UOV720818 UYP720818:UYR720818 VIL720818:VIN720818 VSH720818:VSJ720818 WCD720818:WCF720818 WLZ720818:WMB720818 WVV720818:WVX720818 B786354:E786354 JJ786354:JL786354 TF786354:TH786354 ADB786354:ADD786354 AMX786354:AMZ786354 AWT786354:AWV786354 BGP786354:BGR786354 BQL786354:BQN786354 CAH786354:CAJ786354 CKD786354:CKF786354 CTZ786354:CUB786354 DDV786354:DDX786354 DNR786354:DNT786354 DXN786354:DXP786354 EHJ786354:EHL786354 ERF786354:ERH786354 FBB786354:FBD786354 FKX786354:FKZ786354 FUT786354:FUV786354 GEP786354:GER786354 GOL786354:GON786354 GYH786354:GYJ786354 HID786354:HIF786354 HRZ786354:HSB786354 IBV786354:IBX786354 ILR786354:ILT786354 IVN786354:IVP786354 JFJ786354:JFL786354 JPF786354:JPH786354 JZB786354:JZD786354 KIX786354:KIZ786354 KST786354:KSV786354 LCP786354:LCR786354 LML786354:LMN786354 LWH786354:LWJ786354 MGD786354:MGF786354 MPZ786354:MQB786354 MZV786354:MZX786354 NJR786354:NJT786354 NTN786354:NTP786354 ODJ786354:ODL786354 ONF786354:ONH786354 OXB786354:OXD786354 PGX786354:PGZ786354 PQT786354:PQV786354 QAP786354:QAR786354 QKL786354:QKN786354 QUH786354:QUJ786354 RED786354:REF786354 RNZ786354:ROB786354 RXV786354:RXX786354 SHR786354:SHT786354 SRN786354:SRP786354 TBJ786354:TBL786354 TLF786354:TLH786354 TVB786354:TVD786354 UEX786354:UEZ786354 UOT786354:UOV786354 UYP786354:UYR786354 VIL786354:VIN786354 VSH786354:VSJ786354 WCD786354:WCF786354 WLZ786354:WMB786354 WVV786354:WVX786354 B851890:E851890 JJ851890:JL851890 TF851890:TH851890 ADB851890:ADD851890 AMX851890:AMZ851890 AWT851890:AWV851890 BGP851890:BGR851890 BQL851890:BQN851890 CAH851890:CAJ851890 CKD851890:CKF851890 CTZ851890:CUB851890 DDV851890:DDX851890 DNR851890:DNT851890 DXN851890:DXP851890 EHJ851890:EHL851890 ERF851890:ERH851890 FBB851890:FBD851890 FKX851890:FKZ851890 FUT851890:FUV851890 GEP851890:GER851890 GOL851890:GON851890 GYH851890:GYJ851890 HID851890:HIF851890 HRZ851890:HSB851890 IBV851890:IBX851890 ILR851890:ILT851890 IVN851890:IVP851890 JFJ851890:JFL851890 JPF851890:JPH851890 JZB851890:JZD851890 KIX851890:KIZ851890 KST851890:KSV851890 LCP851890:LCR851890 LML851890:LMN851890 LWH851890:LWJ851890 MGD851890:MGF851890 MPZ851890:MQB851890 MZV851890:MZX851890 NJR851890:NJT851890 NTN851890:NTP851890 ODJ851890:ODL851890 ONF851890:ONH851890 OXB851890:OXD851890 PGX851890:PGZ851890 PQT851890:PQV851890 QAP851890:QAR851890 QKL851890:QKN851890 QUH851890:QUJ851890 RED851890:REF851890 RNZ851890:ROB851890 RXV851890:RXX851890 SHR851890:SHT851890 SRN851890:SRP851890 TBJ851890:TBL851890 TLF851890:TLH851890 TVB851890:TVD851890 UEX851890:UEZ851890 UOT851890:UOV851890 UYP851890:UYR851890 VIL851890:VIN851890 VSH851890:VSJ851890 WCD851890:WCF851890 WLZ851890:WMB851890 WVV851890:WVX851890 B917426:E917426 JJ917426:JL917426 TF917426:TH917426 ADB917426:ADD917426 AMX917426:AMZ917426 AWT917426:AWV917426 BGP917426:BGR917426 BQL917426:BQN917426 CAH917426:CAJ917426 CKD917426:CKF917426 CTZ917426:CUB917426 DDV917426:DDX917426 DNR917426:DNT917426 DXN917426:DXP917426 EHJ917426:EHL917426 ERF917426:ERH917426 FBB917426:FBD917426 FKX917426:FKZ917426 FUT917426:FUV917426 GEP917426:GER917426 GOL917426:GON917426 GYH917426:GYJ917426 HID917426:HIF917426 HRZ917426:HSB917426 IBV917426:IBX917426 ILR917426:ILT917426 IVN917426:IVP917426 JFJ917426:JFL917426 JPF917426:JPH917426 JZB917426:JZD917426 KIX917426:KIZ917426 KST917426:KSV917426 LCP917426:LCR917426 LML917426:LMN917426 LWH917426:LWJ917426 MGD917426:MGF917426 MPZ917426:MQB917426 MZV917426:MZX917426 NJR917426:NJT917426 NTN917426:NTP917426 ODJ917426:ODL917426 ONF917426:ONH917426 OXB917426:OXD917426 PGX917426:PGZ917426 PQT917426:PQV917426 QAP917426:QAR917426 QKL917426:QKN917426 QUH917426:QUJ917426 RED917426:REF917426 RNZ917426:ROB917426 RXV917426:RXX917426 SHR917426:SHT917426 SRN917426:SRP917426 TBJ917426:TBL917426 TLF917426:TLH917426 TVB917426:TVD917426 UEX917426:UEZ917426 UOT917426:UOV917426 UYP917426:UYR917426 VIL917426:VIN917426 VSH917426:VSJ917426 WCD917426:WCF917426 WLZ917426:WMB917426 WVV917426:WVX917426 B982962:E982962 JJ982962:JL982962 TF982962:TH982962 ADB982962:ADD982962 AMX982962:AMZ982962 AWT982962:AWV982962 BGP982962:BGR982962 BQL982962:BQN982962 CAH982962:CAJ982962 CKD982962:CKF982962 CTZ982962:CUB982962 DDV982962:DDX982962 DNR982962:DNT982962 DXN982962:DXP982962 EHJ982962:EHL982962 ERF982962:ERH982962 FBB982962:FBD982962 FKX982962:FKZ982962 FUT982962:FUV982962 GEP982962:GER982962 GOL982962:GON982962 GYH982962:GYJ982962 HID982962:HIF982962 HRZ982962:HSB982962 IBV982962:IBX982962 ILR982962:ILT982962 IVN982962:IVP982962 JFJ982962:JFL982962 JPF982962:JPH982962 JZB982962:JZD982962 KIX982962:KIZ982962 KST982962:KSV982962 LCP982962:LCR982962 LML982962:LMN982962 LWH982962:LWJ982962 MGD982962:MGF982962 MPZ982962:MQB982962 MZV982962:MZX982962 NJR982962:NJT982962 NTN982962:NTP982962 ODJ982962:ODL982962 ONF982962:ONH982962 OXB982962:OXD982962 PGX982962:PGZ982962 PQT982962:PQV982962 QAP982962:QAR982962 QKL982962:QKN982962 QUH982962:QUJ982962 RED982962:REF982962 RNZ982962:ROB982962 RXV982962:RXX982962 SHR982962:SHT982962 SRN982962:SRP982962 TBJ982962:TBL982962 TLF982962:TLH982962 TVB982962:TVD982962 UEX982962:UEZ982962 UOT982962:UOV982962 UYP982962:UYR982962 VIL982962:VIN982962 VSH982962:VSJ982962 WCD982962:WCF982962 WLZ982962:WMB982962 WVV982962:WVX982962"/>
    <dataValidation type="list" allowBlank="1" showInputMessage="1" showErrorMessage="1" sqref="JP7:JP46 WWB982966:WWB983005 WMF982966:WMF983005 WCJ982966:WCJ983005 VSN982966:VSN983005 VIR982966:VIR983005 UYV982966:UYV983005 UOZ982966:UOZ983005 UFD982966:UFD983005 TVH982966:TVH983005 TLL982966:TLL983005 TBP982966:TBP983005 SRT982966:SRT983005 SHX982966:SHX983005 RYB982966:RYB983005 ROF982966:ROF983005 REJ982966:REJ983005 QUN982966:QUN983005 QKR982966:QKR983005 QAV982966:QAV983005 PQZ982966:PQZ983005 PHD982966:PHD983005 OXH982966:OXH983005 ONL982966:ONL983005 ODP982966:ODP983005 NTT982966:NTT983005 NJX982966:NJX983005 NAB982966:NAB983005 MQF982966:MQF983005 MGJ982966:MGJ983005 LWN982966:LWN983005 LMR982966:LMR983005 LCV982966:LCV983005 KSZ982966:KSZ983005 KJD982966:KJD983005 JZH982966:JZH983005 JPL982966:JPL983005 JFP982966:JFP983005 IVT982966:IVT983005 ILX982966:ILX983005 ICB982966:ICB983005 HSF982966:HSF983005 HIJ982966:HIJ983005 GYN982966:GYN983005 GOR982966:GOR983005 GEV982966:GEV983005 FUZ982966:FUZ983005 FLD982966:FLD983005 FBH982966:FBH983005 ERL982966:ERL983005 EHP982966:EHP983005 DXT982966:DXT983005 DNX982966:DNX983005 DEB982966:DEB983005 CUF982966:CUF983005 CKJ982966:CKJ983005 CAN982966:CAN983005 BQR982966:BQR983005 BGV982966:BGV983005 AWZ982966:AWZ983005 AND982966:AND983005 ADH982966:ADH983005 TL982966:TL983005 JP982966:JP983005 I982966:I983005 WWB917430:WWB917469 WMF917430:WMF917469 WCJ917430:WCJ917469 VSN917430:VSN917469 VIR917430:VIR917469 UYV917430:UYV917469 UOZ917430:UOZ917469 UFD917430:UFD917469 TVH917430:TVH917469 TLL917430:TLL917469 TBP917430:TBP917469 SRT917430:SRT917469 SHX917430:SHX917469 RYB917430:RYB917469 ROF917430:ROF917469 REJ917430:REJ917469 QUN917430:QUN917469 QKR917430:QKR917469 QAV917430:QAV917469 PQZ917430:PQZ917469 PHD917430:PHD917469 OXH917430:OXH917469 ONL917430:ONL917469 ODP917430:ODP917469 NTT917430:NTT917469 NJX917430:NJX917469 NAB917430:NAB917469 MQF917430:MQF917469 MGJ917430:MGJ917469 LWN917430:LWN917469 LMR917430:LMR917469 LCV917430:LCV917469 KSZ917430:KSZ917469 KJD917430:KJD917469 JZH917430:JZH917469 JPL917430:JPL917469 JFP917430:JFP917469 IVT917430:IVT917469 ILX917430:ILX917469 ICB917430:ICB917469 HSF917430:HSF917469 HIJ917430:HIJ917469 GYN917430:GYN917469 GOR917430:GOR917469 GEV917430:GEV917469 FUZ917430:FUZ917469 FLD917430:FLD917469 FBH917430:FBH917469 ERL917430:ERL917469 EHP917430:EHP917469 DXT917430:DXT917469 DNX917430:DNX917469 DEB917430:DEB917469 CUF917430:CUF917469 CKJ917430:CKJ917469 CAN917430:CAN917469 BQR917430:BQR917469 BGV917430:BGV917469 AWZ917430:AWZ917469 AND917430:AND917469 ADH917430:ADH917469 TL917430:TL917469 JP917430:JP917469 I917430:I917469 WWB851894:WWB851933 WMF851894:WMF851933 WCJ851894:WCJ851933 VSN851894:VSN851933 VIR851894:VIR851933 UYV851894:UYV851933 UOZ851894:UOZ851933 UFD851894:UFD851933 TVH851894:TVH851933 TLL851894:TLL851933 TBP851894:TBP851933 SRT851894:SRT851933 SHX851894:SHX851933 RYB851894:RYB851933 ROF851894:ROF851933 REJ851894:REJ851933 QUN851894:QUN851933 QKR851894:QKR851933 QAV851894:QAV851933 PQZ851894:PQZ851933 PHD851894:PHD851933 OXH851894:OXH851933 ONL851894:ONL851933 ODP851894:ODP851933 NTT851894:NTT851933 NJX851894:NJX851933 NAB851894:NAB851933 MQF851894:MQF851933 MGJ851894:MGJ851933 LWN851894:LWN851933 LMR851894:LMR851933 LCV851894:LCV851933 KSZ851894:KSZ851933 KJD851894:KJD851933 JZH851894:JZH851933 JPL851894:JPL851933 JFP851894:JFP851933 IVT851894:IVT851933 ILX851894:ILX851933 ICB851894:ICB851933 HSF851894:HSF851933 HIJ851894:HIJ851933 GYN851894:GYN851933 GOR851894:GOR851933 GEV851894:GEV851933 FUZ851894:FUZ851933 FLD851894:FLD851933 FBH851894:FBH851933 ERL851894:ERL851933 EHP851894:EHP851933 DXT851894:DXT851933 DNX851894:DNX851933 DEB851894:DEB851933 CUF851894:CUF851933 CKJ851894:CKJ851933 CAN851894:CAN851933 BQR851894:BQR851933 BGV851894:BGV851933 AWZ851894:AWZ851933 AND851894:AND851933 ADH851894:ADH851933 TL851894:TL851933 JP851894:JP851933 I851894:I851933 WWB786358:WWB786397 WMF786358:WMF786397 WCJ786358:WCJ786397 VSN786358:VSN786397 VIR786358:VIR786397 UYV786358:UYV786397 UOZ786358:UOZ786397 UFD786358:UFD786397 TVH786358:TVH786397 TLL786358:TLL786397 TBP786358:TBP786397 SRT786358:SRT786397 SHX786358:SHX786397 RYB786358:RYB786397 ROF786358:ROF786397 REJ786358:REJ786397 QUN786358:QUN786397 QKR786358:QKR786397 QAV786358:QAV786397 PQZ786358:PQZ786397 PHD786358:PHD786397 OXH786358:OXH786397 ONL786358:ONL786397 ODP786358:ODP786397 NTT786358:NTT786397 NJX786358:NJX786397 NAB786358:NAB786397 MQF786358:MQF786397 MGJ786358:MGJ786397 LWN786358:LWN786397 LMR786358:LMR786397 LCV786358:LCV786397 KSZ786358:KSZ786397 KJD786358:KJD786397 JZH786358:JZH786397 JPL786358:JPL786397 JFP786358:JFP786397 IVT786358:IVT786397 ILX786358:ILX786397 ICB786358:ICB786397 HSF786358:HSF786397 HIJ786358:HIJ786397 GYN786358:GYN786397 GOR786358:GOR786397 GEV786358:GEV786397 FUZ786358:FUZ786397 FLD786358:FLD786397 FBH786358:FBH786397 ERL786358:ERL786397 EHP786358:EHP786397 DXT786358:DXT786397 DNX786358:DNX786397 DEB786358:DEB786397 CUF786358:CUF786397 CKJ786358:CKJ786397 CAN786358:CAN786397 BQR786358:BQR786397 BGV786358:BGV786397 AWZ786358:AWZ786397 AND786358:AND786397 ADH786358:ADH786397 TL786358:TL786397 JP786358:JP786397 I786358:I786397 WWB720822:WWB720861 WMF720822:WMF720861 WCJ720822:WCJ720861 VSN720822:VSN720861 VIR720822:VIR720861 UYV720822:UYV720861 UOZ720822:UOZ720861 UFD720822:UFD720861 TVH720822:TVH720861 TLL720822:TLL720861 TBP720822:TBP720861 SRT720822:SRT720861 SHX720822:SHX720861 RYB720822:RYB720861 ROF720822:ROF720861 REJ720822:REJ720861 QUN720822:QUN720861 QKR720822:QKR720861 QAV720822:QAV720861 PQZ720822:PQZ720861 PHD720822:PHD720861 OXH720822:OXH720861 ONL720822:ONL720861 ODP720822:ODP720861 NTT720822:NTT720861 NJX720822:NJX720861 NAB720822:NAB720861 MQF720822:MQF720861 MGJ720822:MGJ720861 LWN720822:LWN720861 LMR720822:LMR720861 LCV720822:LCV720861 KSZ720822:KSZ720861 KJD720822:KJD720861 JZH720822:JZH720861 JPL720822:JPL720861 JFP720822:JFP720861 IVT720822:IVT720861 ILX720822:ILX720861 ICB720822:ICB720861 HSF720822:HSF720861 HIJ720822:HIJ720861 GYN720822:GYN720861 GOR720822:GOR720861 GEV720822:GEV720861 FUZ720822:FUZ720861 FLD720822:FLD720861 FBH720822:FBH720861 ERL720822:ERL720861 EHP720822:EHP720861 DXT720822:DXT720861 DNX720822:DNX720861 DEB720822:DEB720861 CUF720822:CUF720861 CKJ720822:CKJ720861 CAN720822:CAN720861 BQR720822:BQR720861 BGV720822:BGV720861 AWZ720822:AWZ720861 AND720822:AND720861 ADH720822:ADH720861 TL720822:TL720861 JP720822:JP720861 I720822:I720861 WWB655286:WWB655325 WMF655286:WMF655325 WCJ655286:WCJ655325 VSN655286:VSN655325 VIR655286:VIR655325 UYV655286:UYV655325 UOZ655286:UOZ655325 UFD655286:UFD655325 TVH655286:TVH655325 TLL655286:TLL655325 TBP655286:TBP655325 SRT655286:SRT655325 SHX655286:SHX655325 RYB655286:RYB655325 ROF655286:ROF655325 REJ655286:REJ655325 QUN655286:QUN655325 QKR655286:QKR655325 QAV655286:QAV655325 PQZ655286:PQZ655325 PHD655286:PHD655325 OXH655286:OXH655325 ONL655286:ONL655325 ODP655286:ODP655325 NTT655286:NTT655325 NJX655286:NJX655325 NAB655286:NAB655325 MQF655286:MQF655325 MGJ655286:MGJ655325 LWN655286:LWN655325 LMR655286:LMR655325 LCV655286:LCV655325 KSZ655286:KSZ655325 KJD655286:KJD655325 JZH655286:JZH655325 JPL655286:JPL655325 JFP655286:JFP655325 IVT655286:IVT655325 ILX655286:ILX655325 ICB655286:ICB655325 HSF655286:HSF655325 HIJ655286:HIJ655325 GYN655286:GYN655325 GOR655286:GOR655325 GEV655286:GEV655325 FUZ655286:FUZ655325 FLD655286:FLD655325 FBH655286:FBH655325 ERL655286:ERL655325 EHP655286:EHP655325 DXT655286:DXT655325 DNX655286:DNX655325 DEB655286:DEB655325 CUF655286:CUF655325 CKJ655286:CKJ655325 CAN655286:CAN655325 BQR655286:BQR655325 BGV655286:BGV655325 AWZ655286:AWZ655325 AND655286:AND655325 ADH655286:ADH655325 TL655286:TL655325 JP655286:JP655325 I655286:I655325 WWB589750:WWB589789 WMF589750:WMF589789 WCJ589750:WCJ589789 VSN589750:VSN589789 VIR589750:VIR589789 UYV589750:UYV589789 UOZ589750:UOZ589789 UFD589750:UFD589789 TVH589750:TVH589789 TLL589750:TLL589789 TBP589750:TBP589789 SRT589750:SRT589789 SHX589750:SHX589789 RYB589750:RYB589789 ROF589750:ROF589789 REJ589750:REJ589789 QUN589750:QUN589789 QKR589750:QKR589789 QAV589750:QAV589789 PQZ589750:PQZ589789 PHD589750:PHD589789 OXH589750:OXH589789 ONL589750:ONL589789 ODP589750:ODP589789 NTT589750:NTT589789 NJX589750:NJX589789 NAB589750:NAB589789 MQF589750:MQF589789 MGJ589750:MGJ589789 LWN589750:LWN589789 LMR589750:LMR589789 LCV589750:LCV589789 KSZ589750:KSZ589789 KJD589750:KJD589789 JZH589750:JZH589789 JPL589750:JPL589789 JFP589750:JFP589789 IVT589750:IVT589789 ILX589750:ILX589789 ICB589750:ICB589789 HSF589750:HSF589789 HIJ589750:HIJ589789 GYN589750:GYN589789 GOR589750:GOR589789 GEV589750:GEV589789 FUZ589750:FUZ589789 FLD589750:FLD589789 FBH589750:FBH589789 ERL589750:ERL589789 EHP589750:EHP589789 DXT589750:DXT589789 DNX589750:DNX589789 DEB589750:DEB589789 CUF589750:CUF589789 CKJ589750:CKJ589789 CAN589750:CAN589789 BQR589750:BQR589789 BGV589750:BGV589789 AWZ589750:AWZ589789 AND589750:AND589789 ADH589750:ADH589789 TL589750:TL589789 JP589750:JP589789 I589750:I589789 WWB524214:WWB524253 WMF524214:WMF524253 WCJ524214:WCJ524253 VSN524214:VSN524253 VIR524214:VIR524253 UYV524214:UYV524253 UOZ524214:UOZ524253 UFD524214:UFD524253 TVH524214:TVH524253 TLL524214:TLL524253 TBP524214:TBP524253 SRT524214:SRT524253 SHX524214:SHX524253 RYB524214:RYB524253 ROF524214:ROF524253 REJ524214:REJ524253 QUN524214:QUN524253 QKR524214:QKR524253 QAV524214:QAV524253 PQZ524214:PQZ524253 PHD524214:PHD524253 OXH524214:OXH524253 ONL524214:ONL524253 ODP524214:ODP524253 NTT524214:NTT524253 NJX524214:NJX524253 NAB524214:NAB524253 MQF524214:MQF524253 MGJ524214:MGJ524253 LWN524214:LWN524253 LMR524214:LMR524253 LCV524214:LCV524253 KSZ524214:KSZ524253 KJD524214:KJD524253 JZH524214:JZH524253 JPL524214:JPL524253 JFP524214:JFP524253 IVT524214:IVT524253 ILX524214:ILX524253 ICB524214:ICB524253 HSF524214:HSF524253 HIJ524214:HIJ524253 GYN524214:GYN524253 GOR524214:GOR524253 GEV524214:GEV524253 FUZ524214:FUZ524253 FLD524214:FLD524253 FBH524214:FBH524253 ERL524214:ERL524253 EHP524214:EHP524253 DXT524214:DXT524253 DNX524214:DNX524253 DEB524214:DEB524253 CUF524214:CUF524253 CKJ524214:CKJ524253 CAN524214:CAN524253 BQR524214:BQR524253 BGV524214:BGV524253 AWZ524214:AWZ524253 AND524214:AND524253 ADH524214:ADH524253 TL524214:TL524253 JP524214:JP524253 I524214:I524253 WWB458678:WWB458717 WMF458678:WMF458717 WCJ458678:WCJ458717 VSN458678:VSN458717 VIR458678:VIR458717 UYV458678:UYV458717 UOZ458678:UOZ458717 UFD458678:UFD458717 TVH458678:TVH458717 TLL458678:TLL458717 TBP458678:TBP458717 SRT458678:SRT458717 SHX458678:SHX458717 RYB458678:RYB458717 ROF458678:ROF458717 REJ458678:REJ458717 QUN458678:QUN458717 QKR458678:QKR458717 QAV458678:QAV458717 PQZ458678:PQZ458717 PHD458678:PHD458717 OXH458678:OXH458717 ONL458678:ONL458717 ODP458678:ODP458717 NTT458678:NTT458717 NJX458678:NJX458717 NAB458678:NAB458717 MQF458678:MQF458717 MGJ458678:MGJ458717 LWN458678:LWN458717 LMR458678:LMR458717 LCV458678:LCV458717 KSZ458678:KSZ458717 KJD458678:KJD458717 JZH458678:JZH458717 JPL458678:JPL458717 JFP458678:JFP458717 IVT458678:IVT458717 ILX458678:ILX458717 ICB458678:ICB458717 HSF458678:HSF458717 HIJ458678:HIJ458717 GYN458678:GYN458717 GOR458678:GOR458717 GEV458678:GEV458717 FUZ458678:FUZ458717 FLD458678:FLD458717 FBH458678:FBH458717 ERL458678:ERL458717 EHP458678:EHP458717 DXT458678:DXT458717 DNX458678:DNX458717 DEB458678:DEB458717 CUF458678:CUF458717 CKJ458678:CKJ458717 CAN458678:CAN458717 BQR458678:BQR458717 BGV458678:BGV458717 AWZ458678:AWZ458717 AND458678:AND458717 ADH458678:ADH458717 TL458678:TL458717 JP458678:JP458717 I458678:I458717 WWB393142:WWB393181 WMF393142:WMF393181 WCJ393142:WCJ393181 VSN393142:VSN393181 VIR393142:VIR393181 UYV393142:UYV393181 UOZ393142:UOZ393181 UFD393142:UFD393181 TVH393142:TVH393181 TLL393142:TLL393181 TBP393142:TBP393181 SRT393142:SRT393181 SHX393142:SHX393181 RYB393142:RYB393181 ROF393142:ROF393181 REJ393142:REJ393181 QUN393142:QUN393181 QKR393142:QKR393181 QAV393142:QAV393181 PQZ393142:PQZ393181 PHD393142:PHD393181 OXH393142:OXH393181 ONL393142:ONL393181 ODP393142:ODP393181 NTT393142:NTT393181 NJX393142:NJX393181 NAB393142:NAB393181 MQF393142:MQF393181 MGJ393142:MGJ393181 LWN393142:LWN393181 LMR393142:LMR393181 LCV393142:LCV393181 KSZ393142:KSZ393181 KJD393142:KJD393181 JZH393142:JZH393181 JPL393142:JPL393181 JFP393142:JFP393181 IVT393142:IVT393181 ILX393142:ILX393181 ICB393142:ICB393181 HSF393142:HSF393181 HIJ393142:HIJ393181 GYN393142:GYN393181 GOR393142:GOR393181 GEV393142:GEV393181 FUZ393142:FUZ393181 FLD393142:FLD393181 FBH393142:FBH393181 ERL393142:ERL393181 EHP393142:EHP393181 DXT393142:DXT393181 DNX393142:DNX393181 DEB393142:DEB393181 CUF393142:CUF393181 CKJ393142:CKJ393181 CAN393142:CAN393181 BQR393142:BQR393181 BGV393142:BGV393181 AWZ393142:AWZ393181 AND393142:AND393181 ADH393142:ADH393181 TL393142:TL393181 JP393142:JP393181 I393142:I393181 WWB327606:WWB327645 WMF327606:WMF327645 WCJ327606:WCJ327645 VSN327606:VSN327645 VIR327606:VIR327645 UYV327606:UYV327645 UOZ327606:UOZ327645 UFD327606:UFD327645 TVH327606:TVH327645 TLL327606:TLL327645 TBP327606:TBP327645 SRT327606:SRT327645 SHX327606:SHX327645 RYB327606:RYB327645 ROF327606:ROF327645 REJ327606:REJ327645 QUN327606:QUN327645 QKR327606:QKR327645 QAV327606:QAV327645 PQZ327606:PQZ327645 PHD327606:PHD327645 OXH327606:OXH327645 ONL327606:ONL327645 ODP327606:ODP327645 NTT327606:NTT327645 NJX327606:NJX327645 NAB327606:NAB327645 MQF327606:MQF327645 MGJ327606:MGJ327645 LWN327606:LWN327645 LMR327606:LMR327645 LCV327606:LCV327645 KSZ327606:KSZ327645 KJD327606:KJD327645 JZH327606:JZH327645 JPL327606:JPL327645 JFP327606:JFP327645 IVT327606:IVT327645 ILX327606:ILX327645 ICB327606:ICB327645 HSF327606:HSF327645 HIJ327606:HIJ327645 GYN327606:GYN327645 GOR327606:GOR327645 GEV327606:GEV327645 FUZ327606:FUZ327645 FLD327606:FLD327645 FBH327606:FBH327645 ERL327606:ERL327645 EHP327606:EHP327645 DXT327606:DXT327645 DNX327606:DNX327645 DEB327606:DEB327645 CUF327606:CUF327645 CKJ327606:CKJ327645 CAN327606:CAN327645 BQR327606:BQR327645 BGV327606:BGV327645 AWZ327606:AWZ327645 AND327606:AND327645 ADH327606:ADH327645 TL327606:TL327645 JP327606:JP327645 I327606:I327645 WWB262070:WWB262109 WMF262070:WMF262109 WCJ262070:WCJ262109 VSN262070:VSN262109 VIR262070:VIR262109 UYV262070:UYV262109 UOZ262070:UOZ262109 UFD262070:UFD262109 TVH262070:TVH262109 TLL262070:TLL262109 TBP262070:TBP262109 SRT262070:SRT262109 SHX262070:SHX262109 RYB262070:RYB262109 ROF262070:ROF262109 REJ262070:REJ262109 QUN262070:QUN262109 QKR262070:QKR262109 QAV262070:QAV262109 PQZ262070:PQZ262109 PHD262070:PHD262109 OXH262070:OXH262109 ONL262070:ONL262109 ODP262070:ODP262109 NTT262070:NTT262109 NJX262070:NJX262109 NAB262070:NAB262109 MQF262070:MQF262109 MGJ262070:MGJ262109 LWN262070:LWN262109 LMR262070:LMR262109 LCV262070:LCV262109 KSZ262070:KSZ262109 KJD262070:KJD262109 JZH262070:JZH262109 JPL262070:JPL262109 JFP262070:JFP262109 IVT262070:IVT262109 ILX262070:ILX262109 ICB262070:ICB262109 HSF262070:HSF262109 HIJ262070:HIJ262109 GYN262070:GYN262109 GOR262070:GOR262109 GEV262070:GEV262109 FUZ262070:FUZ262109 FLD262070:FLD262109 FBH262070:FBH262109 ERL262070:ERL262109 EHP262070:EHP262109 DXT262070:DXT262109 DNX262070:DNX262109 DEB262070:DEB262109 CUF262070:CUF262109 CKJ262070:CKJ262109 CAN262070:CAN262109 BQR262070:BQR262109 BGV262070:BGV262109 AWZ262070:AWZ262109 AND262070:AND262109 ADH262070:ADH262109 TL262070:TL262109 JP262070:JP262109 I262070:I262109 WWB196534:WWB196573 WMF196534:WMF196573 WCJ196534:WCJ196573 VSN196534:VSN196573 VIR196534:VIR196573 UYV196534:UYV196573 UOZ196534:UOZ196573 UFD196534:UFD196573 TVH196534:TVH196573 TLL196534:TLL196573 TBP196534:TBP196573 SRT196534:SRT196573 SHX196534:SHX196573 RYB196534:RYB196573 ROF196534:ROF196573 REJ196534:REJ196573 QUN196534:QUN196573 QKR196534:QKR196573 QAV196534:QAV196573 PQZ196534:PQZ196573 PHD196534:PHD196573 OXH196534:OXH196573 ONL196534:ONL196573 ODP196534:ODP196573 NTT196534:NTT196573 NJX196534:NJX196573 NAB196534:NAB196573 MQF196534:MQF196573 MGJ196534:MGJ196573 LWN196534:LWN196573 LMR196534:LMR196573 LCV196534:LCV196573 KSZ196534:KSZ196573 KJD196534:KJD196573 JZH196534:JZH196573 JPL196534:JPL196573 JFP196534:JFP196573 IVT196534:IVT196573 ILX196534:ILX196573 ICB196534:ICB196573 HSF196534:HSF196573 HIJ196534:HIJ196573 GYN196534:GYN196573 GOR196534:GOR196573 GEV196534:GEV196573 FUZ196534:FUZ196573 FLD196534:FLD196573 FBH196534:FBH196573 ERL196534:ERL196573 EHP196534:EHP196573 DXT196534:DXT196573 DNX196534:DNX196573 DEB196534:DEB196573 CUF196534:CUF196573 CKJ196534:CKJ196573 CAN196534:CAN196573 BQR196534:BQR196573 BGV196534:BGV196573 AWZ196534:AWZ196573 AND196534:AND196573 ADH196534:ADH196573 TL196534:TL196573 JP196534:JP196573 I196534:I196573 WWB130998:WWB131037 WMF130998:WMF131037 WCJ130998:WCJ131037 VSN130998:VSN131037 VIR130998:VIR131037 UYV130998:UYV131037 UOZ130998:UOZ131037 UFD130998:UFD131037 TVH130998:TVH131037 TLL130998:TLL131037 TBP130998:TBP131037 SRT130998:SRT131037 SHX130998:SHX131037 RYB130998:RYB131037 ROF130998:ROF131037 REJ130998:REJ131037 QUN130998:QUN131037 QKR130998:QKR131037 QAV130998:QAV131037 PQZ130998:PQZ131037 PHD130998:PHD131037 OXH130998:OXH131037 ONL130998:ONL131037 ODP130998:ODP131037 NTT130998:NTT131037 NJX130998:NJX131037 NAB130998:NAB131037 MQF130998:MQF131037 MGJ130998:MGJ131037 LWN130998:LWN131037 LMR130998:LMR131037 LCV130998:LCV131037 KSZ130998:KSZ131037 KJD130998:KJD131037 JZH130998:JZH131037 JPL130998:JPL131037 JFP130998:JFP131037 IVT130998:IVT131037 ILX130998:ILX131037 ICB130998:ICB131037 HSF130998:HSF131037 HIJ130998:HIJ131037 GYN130998:GYN131037 GOR130998:GOR131037 GEV130998:GEV131037 FUZ130998:FUZ131037 FLD130998:FLD131037 FBH130998:FBH131037 ERL130998:ERL131037 EHP130998:EHP131037 DXT130998:DXT131037 DNX130998:DNX131037 DEB130998:DEB131037 CUF130998:CUF131037 CKJ130998:CKJ131037 CAN130998:CAN131037 BQR130998:BQR131037 BGV130998:BGV131037 AWZ130998:AWZ131037 AND130998:AND131037 ADH130998:ADH131037 TL130998:TL131037 JP130998:JP131037 I130998:I131037 WWB65462:WWB65501 WMF65462:WMF65501 WCJ65462:WCJ65501 VSN65462:VSN65501 VIR65462:VIR65501 UYV65462:UYV65501 UOZ65462:UOZ65501 UFD65462:UFD65501 TVH65462:TVH65501 TLL65462:TLL65501 TBP65462:TBP65501 SRT65462:SRT65501 SHX65462:SHX65501 RYB65462:RYB65501 ROF65462:ROF65501 REJ65462:REJ65501 QUN65462:QUN65501 QKR65462:QKR65501 QAV65462:QAV65501 PQZ65462:PQZ65501 PHD65462:PHD65501 OXH65462:OXH65501 ONL65462:ONL65501 ODP65462:ODP65501 NTT65462:NTT65501 NJX65462:NJX65501 NAB65462:NAB65501 MQF65462:MQF65501 MGJ65462:MGJ65501 LWN65462:LWN65501 LMR65462:LMR65501 LCV65462:LCV65501 KSZ65462:KSZ65501 KJD65462:KJD65501 JZH65462:JZH65501 JPL65462:JPL65501 JFP65462:JFP65501 IVT65462:IVT65501 ILX65462:ILX65501 ICB65462:ICB65501 HSF65462:HSF65501 HIJ65462:HIJ65501 GYN65462:GYN65501 GOR65462:GOR65501 GEV65462:GEV65501 FUZ65462:FUZ65501 FLD65462:FLD65501 FBH65462:FBH65501 ERL65462:ERL65501 EHP65462:EHP65501 DXT65462:DXT65501 DNX65462:DNX65501 DEB65462:DEB65501 CUF65462:CUF65501 CKJ65462:CKJ65501 CAN65462:CAN65501 BQR65462:BQR65501 BGV65462:BGV65501 AWZ65462:AWZ65501 AND65462:AND65501 ADH65462:ADH65501 TL65462:TL65501 JP65462:JP65501 I65462:I65501 WWB7:WWB46 WMF7:WMF46 WCJ7:WCJ46 VSN7:VSN46 VIR7:VIR46 UYV7:UYV46 UOZ7:UOZ46 UFD7:UFD46 TVH7:TVH46 TLL7:TLL46 TBP7:TBP46 SRT7:SRT46 SHX7:SHX46 RYB7:RYB46 ROF7:ROF46 REJ7:REJ46 QUN7:QUN46 QKR7:QKR46 QAV7:QAV46 PQZ7:PQZ46 PHD7:PHD46 OXH7:OXH46 ONL7:ONL46 ODP7:ODP46 NTT7:NTT46 NJX7:NJX46 NAB7:NAB46 MQF7:MQF46 MGJ7:MGJ46 LWN7:LWN46 LMR7:LMR46 LCV7:LCV46 KSZ7:KSZ46 KJD7:KJD46 JZH7:JZH46 JPL7:JPL46 JFP7:JFP46 IVT7:IVT46 ILX7:ILX46 ICB7:ICB46 HSF7:HSF46 HIJ7:HIJ46 GYN7:GYN46 GOR7:GOR46 GEV7:GEV46 FUZ7:FUZ46 FLD7:FLD46 FBH7:FBH46 ERL7:ERL46 EHP7:EHP46 DXT7:DXT46 DNX7:DNX46 DEB7:DEB46 CUF7:CUF46 CKJ7:CKJ46 CAN7:CAN46 BQR7:BQR46 BGV7:BGV46 AWZ7:AWZ46 AND7:AND46 ADH7:ADH46 TL7:TL46">
      <formula1>#REF!</formula1>
    </dataValidation>
    <dataValidation type="list" allowBlank="1" showInputMessage="1" showErrorMessage="1" sqref="C7:C126">
      <formula1>$AW$7:$AW$10</formula1>
    </dataValidation>
  </dataValidations>
  <pageMargins left="0.39370078740157483" right="0.39370078740157483" top="0.59055118110236227" bottom="0.59055118110236227" header="0.51181102362204722" footer="0.51181102362204722"/>
  <pageSetup paperSize="9" scale="93" fitToHeight="0" orientation="portrait" horizontalDpi="300" verticalDpi="300" r:id="rId1"/>
  <headerFooter alignWithMargins="0"/>
  <rowBreaks count="2" manualBreakCount="2">
    <brk id="46" max="17" man="1"/>
    <brk id="86"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D40"/>
  <sheetViews>
    <sheetView showGridLines="0" view="pageBreakPreview" zoomScaleNormal="85" zoomScaleSheetLayoutView="100" workbookViewId="0">
      <selection activeCell="Y22" sqref="Y22:AB22"/>
    </sheetView>
  </sheetViews>
  <sheetFormatPr defaultRowHeight="13.5"/>
  <cols>
    <col min="1" max="30" width="3.125" style="65" customWidth="1"/>
    <col min="31" max="242" width="9" style="65"/>
    <col min="243" max="243" width="3.75" style="65" customWidth="1"/>
    <col min="244" max="244" width="9" style="65"/>
    <col min="245" max="245" width="10" style="65" bestFit="1" customWidth="1"/>
    <col min="246" max="246" width="11.125" style="65" customWidth="1"/>
    <col min="247" max="247" width="9.125" style="65" bestFit="1" customWidth="1"/>
    <col min="248" max="248" width="9" style="65"/>
    <col min="249" max="249" width="9.125" style="65" bestFit="1" customWidth="1"/>
    <col min="250" max="250" width="11.25" style="65" customWidth="1"/>
    <col min="251" max="251" width="9.125" style="65" bestFit="1" customWidth="1"/>
    <col min="252" max="498" width="9" style="65"/>
    <col min="499" max="499" width="3.75" style="65" customWidth="1"/>
    <col min="500" max="500" width="9" style="65"/>
    <col min="501" max="501" width="10" style="65" bestFit="1" customWidth="1"/>
    <col min="502" max="502" width="11.125" style="65" customWidth="1"/>
    <col min="503" max="503" width="9.125" style="65" bestFit="1" customWidth="1"/>
    <col min="504" max="504" width="9" style="65"/>
    <col min="505" max="505" width="9.125" style="65" bestFit="1" customWidth="1"/>
    <col min="506" max="506" width="11.25" style="65" customWidth="1"/>
    <col min="507" max="507" width="9.125" style="65" bestFit="1" customWidth="1"/>
    <col min="508" max="754" width="9" style="65"/>
    <col min="755" max="755" width="3.75" style="65" customWidth="1"/>
    <col min="756" max="756" width="9" style="65"/>
    <col min="757" max="757" width="10" style="65" bestFit="1" customWidth="1"/>
    <col min="758" max="758" width="11.125" style="65" customWidth="1"/>
    <col min="759" max="759" width="9.125" style="65" bestFit="1" customWidth="1"/>
    <col min="760" max="760" width="9" style="65"/>
    <col min="761" max="761" width="9.125" style="65" bestFit="1" customWidth="1"/>
    <col min="762" max="762" width="11.25" style="65" customWidth="1"/>
    <col min="763" max="763" width="9.125" style="65" bestFit="1" customWidth="1"/>
    <col min="764" max="1010" width="9" style="65"/>
    <col min="1011" max="1011" width="3.75" style="65" customWidth="1"/>
    <col min="1012" max="1012" width="9" style="65"/>
    <col min="1013" max="1013" width="10" style="65" bestFit="1" customWidth="1"/>
    <col min="1014" max="1014" width="11.125" style="65" customWidth="1"/>
    <col min="1015" max="1015" width="9.125" style="65" bestFit="1" customWidth="1"/>
    <col min="1016" max="1016" width="9" style="65"/>
    <col min="1017" max="1017" width="9.125" style="65" bestFit="1" customWidth="1"/>
    <col min="1018" max="1018" width="11.25" style="65" customWidth="1"/>
    <col min="1019" max="1019" width="9.125" style="65" bestFit="1" customWidth="1"/>
    <col min="1020" max="1266" width="9" style="65"/>
    <col min="1267" max="1267" width="3.75" style="65" customWidth="1"/>
    <col min="1268" max="1268" width="9" style="65"/>
    <col min="1269" max="1269" width="10" style="65" bestFit="1" customWidth="1"/>
    <col min="1270" max="1270" width="11.125" style="65" customWidth="1"/>
    <col min="1271" max="1271" width="9.125" style="65" bestFit="1" customWidth="1"/>
    <col min="1272" max="1272" width="9" style="65"/>
    <col min="1273" max="1273" width="9.125" style="65" bestFit="1" customWidth="1"/>
    <col min="1274" max="1274" width="11.25" style="65" customWidth="1"/>
    <col min="1275" max="1275" width="9.125" style="65" bestFit="1" customWidth="1"/>
    <col min="1276" max="1522" width="9" style="65"/>
    <col min="1523" max="1523" width="3.75" style="65" customWidth="1"/>
    <col min="1524" max="1524" width="9" style="65"/>
    <col min="1525" max="1525" width="10" style="65" bestFit="1" customWidth="1"/>
    <col min="1526" max="1526" width="11.125" style="65" customWidth="1"/>
    <col min="1527" max="1527" width="9.125" style="65" bestFit="1" customWidth="1"/>
    <col min="1528" max="1528" width="9" style="65"/>
    <col min="1529" max="1529" width="9.125" style="65" bestFit="1" customWidth="1"/>
    <col min="1530" max="1530" width="11.25" style="65" customWidth="1"/>
    <col min="1531" max="1531" width="9.125" style="65" bestFit="1" customWidth="1"/>
    <col min="1532" max="1778" width="9" style="65"/>
    <col min="1779" max="1779" width="3.75" style="65" customWidth="1"/>
    <col min="1780" max="1780" width="9" style="65"/>
    <col min="1781" max="1781" width="10" style="65" bestFit="1" customWidth="1"/>
    <col min="1782" max="1782" width="11.125" style="65" customWidth="1"/>
    <col min="1783" max="1783" width="9.125" style="65" bestFit="1" customWidth="1"/>
    <col min="1784" max="1784" width="9" style="65"/>
    <col min="1785" max="1785" width="9.125" style="65" bestFit="1" customWidth="1"/>
    <col min="1786" max="1786" width="11.25" style="65" customWidth="1"/>
    <col min="1787" max="1787" width="9.125" style="65" bestFit="1" customWidth="1"/>
    <col min="1788" max="2034" width="9" style="65"/>
    <col min="2035" max="2035" width="3.75" style="65" customWidth="1"/>
    <col min="2036" max="2036" width="9" style="65"/>
    <col min="2037" max="2037" width="10" style="65" bestFit="1" customWidth="1"/>
    <col min="2038" max="2038" width="11.125" style="65" customWidth="1"/>
    <col min="2039" max="2039" width="9.125" style="65" bestFit="1" customWidth="1"/>
    <col min="2040" max="2040" width="9" style="65"/>
    <col min="2041" max="2041" width="9.125" style="65" bestFit="1" customWidth="1"/>
    <col min="2042" max="2042" width="11.25" style="65" customWidth="1"/>
    <col min="2043" max="2043" width="9.125" style="65" bestFit="1" customWidth="1"/>
    <col min="2044" max="2290" width="9" style="65"/>
    <col min="2291" max="2291" width="3.75" style="65" customWidth="1"/>
    <col min="2292" max="2292" width="9" style="65"/>
    <col min="2293" max="2293" width="10" style="65" bestFit="1" customWidth="1"/>
    <col min="2294" max="2294" width="11.125" style="65" customWidth="1"/>
    <col min="2295" max="2295" width="9.125" style="65" bestFit="1" customWidth="1"/>
    <col min="2296" max="2296" width="9" style="65"/>
    <col min="2297" max="2297" width="9.125" style="65" bestFit="1" customWidth="1"/>
    <col min="2298" max="2298" width="11.25" style="65" customWidth="1"/>
    <col min="2299" max="2299" width="9.125" style="65" bestFit="1" customWidth="1"/>
    <col min="2300" max="2546" width="9" style="65"/>
    <col min="2547" max="2547" width="3.75" style="65" customWidth="1"/>
    <col min="2548" max="2548" width="9" style="65"/>
    <col min="2549" max="2549" width="10" style="65" bestFit="1" customWidth="1"/>
    <col min="2550" max="2550" width="11.125" style="65" customWidth="1"/>
    <col min="2551" max="2551" width="9.125" style="65" bestFit="1" customWidth="1"/>
    <col min="2552" max="2552" width="9" style="65"/>
    <col min="2553" max="2553" width="9.125" style="65" bestFit="1" customWidth="1"/>
    <col min="2554" max="2554" width="11.25" style="65" customWidth="1"/>
    <col min="2555" max="2555" width="9.125" style="65" bestFit="1" customWidth="1"/>
    <col min="2556" max="2802" width="9" style="65"/>
    <col min="2803" max="2803" width="3.75" style="65" customWidth="1"/>
    <col min="2804" max="2804" width="9" style="65"/>
    <col min="2805" max="2805" width="10" style="65" bestFit="1" customWidth="1"/>
    <col min="2806" max="2806" width="11.125" style="65" customWidth="1"/>
    <col min="2807" max="2807" width="9.125" style="65" bestFit="1" customWidth="1"/>
    <col min="2808" max="2808" width="9" style="65"/>
    <col min="2809" max="2809" width="9.125" style="65" bestFit="1" customWidth="1"/>
    <col min="2810" max="2810" width="11.25" style="65" customWidth="1"/>
    <col min="2811" max="2811" width="9.125" style="65" bestFit="1" customWidth="1"/>
    <col min="2812" max="3058" width="9" style="65"/>
    <col min="3059" max="3059" width="3.75" style="65" customWidth="1"/>
    <col min="3060" max="3060" width="9" style="65"/>
    <col min="3061" max="3061" width="10" style="65" bestFit="1" customWidth="1"/>
    <col min="3062" max="3062" width="11.125" style="65" customWidth="1"/>
    <col min="3063" max="3063" width="9.125" style="65" bestFit="1" customWidth="1"/>
    <col min="3064" max="3064" width="9" style="65"/>
    <col min="3065" max="3065" width="9.125" style="65" bestFit="1" customWidth="1"/>
    <col min="3066" max="3066" width="11.25" style="65" customWidth="1"/>
    <col min="3067" max="3067" width="9.125" style="65" bestFit="1" customWidth="1"/>
    <col min="3068" max="3314" width="9" style="65"/>
    <col min="3315" max="3315" width="3.75" style="65" customWidth="1"/>
    <col min="3316" max="3316" width="9" style="65"/>
    <col min="3317" max="3317" width="10" style="65" bestFit="1" customWidth="1"/>
    <col min="3318" max="3318" width="11.125" style="65" customWidth="1"/>
    <col min="3319" max="3319" width="9.125" style="65" bestFit="1" customWidth="1"/>
    <col min="3320" max="3320" width="9" style="65"/>
    <col min="3321" max="3321" width="9.125" style="65" bestFit="1" customWidth="1"/>
    <col min="3322" max="3322" width="11.25" style="65" customWidth="1"/>
    <col min="3323" max="3323" width="9.125" style="65" bestFit="1" customWidth="1"/>
    <col min="3324" max="3570" width="9" style="65"/>
    <col min="3571" max="3571" width="3.75" style="65" customWidth="1"/>
    <col min="3572" max="3572" width="9" style="65"/>
    <col min="3573" max="3573" width="10" style="65" bestFit="1" customWidth="1"/>
    <col min="3574" max="3574" width="11.125" style="65" customWidth="1"/>
    <col min="3575" max="3575" width="9.125" style="65" bestFit="1" customWidth="1"/>
    <col min="3576" max="3576" width="9" style="65"/>
    <col min="3577" max="3577" width="9.125" style="65" bestFit="1" customWidth="1"/>
    <col min="3578" max="3578" width="11.25" style="65" customWidth="1"/>
    <col min="3579" max="3579" width="9.125" style="65" bestFit="1" customWidth="1"/>
    <col min="3580" max="3826" width="9" style="65"/>
    <col min="3827" max="3827" width="3.75" style="65" customWidth="1"/>
    <col min="3828" max="3828" width="9" style="65"/>
    <col min="3829" max="3829" width="10" style="65" bestFit="1" customWidth="1"/>
    <col min="3830" max="3830" width="11.125" style="65" customWidth="1"/>
    <col min="3831" max="3831" width="9.125" style="65" bestFit="1" customWidth="1"/>
    <col min="3832" max="3832" width="9" style="65"/>
    <col min="3833" max="3833" width="9.125" style="65" bestFit="1" customWidth="1"/>
    <col min="3834" max="3834" width="11.25" style="65" customWidth="1"/>
    <col min="3835" max="3835" width="9.125" style="65" bestFit="1" customWidth="1"/>
    <col min="3836" max="4082" width="9" style="65"/>
    <col min="4083" max="4083" width="3.75" style="65" customWidth="1"/>
    <col min="4084" max="4084" width="9" style="65"/>
    <col min="4085" max="4085" width="10" style="65" bestFit="1" customWidth="1"/>
    <col min="4086" max="4086" width="11.125" style="65" customWidth="1"/>
    <col min="4087" max="4087" width="9.125" style="65" bestFit="1" customWidth="1"/>
    <col min="4088" max="4088" width="9" style="65"/>
    <col min="4089" max="4089" width="9.125" style="65" bestFit="1" customWidth="1"/>
    <col min="4090" max="4090" width="11.25" style="65" customWidth="1"/>
    <col min="4091" max="4091" width="9.125" style="65" bestFit="1" customWidth="1"/>
    <col min="4092" max="4338" width="9" style="65"/>
    <col min="4339" max="4339" width="3.75" style="65" customWidth="1"/>
    <col min="4340" max="4340" width="9" style="65"/>
    <col min="4341" max="4341" width="10" style="65" bestFit="1" customWidth="1"/>
    <col min="4342" max="4342" width="11.125" style="65" customWidth="1"/>
    <col min="4343" max="4343" width="9.125" style="65" bestFit="1" customWidth="1"/>
    <col min="4344" max="4344" width="9" style="65"/>
    <col min="4345" max="4345" width="9.125" style="65" bestFit="1" customWidth="1"/>
    <col min="4346" max="4346" width="11.25" style="65" customWidth="1"/>
    <col min="4347" max="4347" width="9.125" style="65" bestFit="1" customWidth="1"/>
    <col min="4348" max="4594" width="9" style="65"/>
    <col min="4595" max="4595" width="3.75" style="65" customWidth="1"/>
    <col min="4596" max="4596" width="9" style="65"/>
    <col min="4597" max="4597" width="10" style="65" bestFit="1" customWidth="1"/>
    <col min="4598" max="4598" width="11.125" style="65" customWidth="1"/>
    <col min="4599" max="4599" width="9.125" style="65" bestFit="1" customWidth="1"/>
    <col min="4600" max="4600" width="9" style="65"/>
    <col min="4601" max="4601" width="9.125" style="65" bestFit="1" customWidth="1"/>
    <col min="4602" max="4602" width="11.25" style="65" customWidth="1"/>
    <col min="4603" max="4603" width="9.125" style="65" bestFit="1" customWidth="1"/>
    <col min="4604" max="4850" width="9" style="65"/>
    <col min="4851" max="4851" width="3.75" style="65" customWidth="1"/>
    <col min="4852" max="4852" width="9" style="65"/>
    <col min="4853" max="4853" width="10" style="65" bestFit="1" customWidth="1"/>
    <col min="4854" max="4854" width="11.125" style="65" customWidth="1"/>
    <col min="4855" max="4855" width="9.125" style="65" bestFit="1" customWidth="1"/>
    <col min="4856" max="4856" width="9" style="65"/>
    <col min="4857" max="4857" width="9.125" style="65" bestFit="1" customWidth="1"/>
    <col min="4858" max="4858" width="11.25" style="65" customWidth="1"/>
    <col min="4859" max="4859" width="9.125" style="65" bestFit="1" customWidth="1"/>
    <col min="4860" max="5106" width="9" style="65"/>
    <col min="5107" max="5107" width="3.75" style="65" customWidth="1"/>
    <col min="5108" max="5108" width="9" style="65"/>
    <col min="5109" max="5109" width="10" style="65" bestFit="1" customWidth="1"/>
    <col min="5110" max="5110" width="11.125" style="65" customWidth="1"/>
    <col min="5111" max="5111" width="9.125" style="65" bestFit="1" customWidth="1"/>
    <col min="5112" max="5112" width="9" style="65"/>
    <col min="5113" max="5113" width="9.125" style="65" bestFit="1" customWidth="1"/>
    <col min="5114" max="5114" width="11.25" style="65" customWidth="1"/>
    <col min="5115" max="5115" width="9.125" style="65" bestFit="1" customWidth="1"/>
    <col min="5116" max="5362" width="9" style="65"/>
    <col min="5363" max="5363" width="3.75" style="65" customWidth="1"/>
    <col min="5364" max="5364" width="9" style="65"/>
    <col min="5365" max="5365" width="10" style="65" bestFit="1" customWidth="1"/>
    <col min="5366" max="5366" width="11.125" style="65" customWidth="1"/>
    <col min="5367" max="5367" width="9.125" style="65" bestFit="1" customWidth="1"/>
    <col min="5368" max="5368" width="9" style="65"/>
    <col min="5369" max="5369" width="9.125" style="65" bestFit="1" customWidth="1"/>
    <col min="5370" max="5370" width="11.25" style="65" customWidth="1"/>
    <col min="5371" max="5371" width="9.125" style="65" bestFit="1" customWidth="1"/>
    <col min="5372" max="5618" width="9" style="65"/>
    <col min="5619" max="5619" width="3.75" style="65" customWidth="1"/>
    <col min="5620" max="5620" width="9" style="65"/>
    <col min="5621" max="5621" width="10" style="65" bestFit="1" customWidth="1"/>
    <col min="5622" max="5622" width="11.125" style="65" customWidth="1"/>
    <col min="5623" max="5623" width="9.125" style="65" bestFit="1" customWidth="1"/>
    <col min="5624" max="5624" width="9" style="65"/>
    <col min="5625" max="5625" width="9.125" style="65" bestFit="1" customWidth="1"/>
    <col min="5626" max="5626" width="11.25" style="65" customWidth="1"/>
    <col min="5627" max="5627" width="9.125" style="65" bestFit="1" customWidth="1"/>
    <col min="5628" max="5874" width="9" style="65"/>
    <col min="5875" max="5875" width="3.75" style="65" customWidth="1"/>
    <col min="5876" max="5876" width="9" style="65"/>
    <col min="5877" max="5877" width="10" style="65" bestFit="1" customWidth="1"/>
    <col min="5878" max="5878" width="11.125" style="65" customWidth="1"/>
    <col min="5879" max="5879" width="9.125" style="65" bestFit="1" customWidth="1"/>
    <col min="5880" max="5880" width="9" style="65"/>
    <col min="5881" max="5881" width="9.125" style="65" bestFit="1" customWidth="1"/>
    <col min="5882" max="5882" width="11.25" style="65" customWidth="1"/>
    <col min="5883" max="5883" width="9.125" style="65" bestFit="1" customWidth="1"/>
    <col min="5884" max="6130" width="9" style="65"/>
    <col min="6131" max="6131" width="3.75" style="65" customWidth="1"/>
    <col min="6132" max="6132" width="9" style="65"/>
    <col min="6133" max="6133" width="10" style="65" bestFit="1" customWidth="1"/>
    <col min="6134" max="6134" width="11.125" style="65" customWidth="1"/>
    <col min="6135" max="6135" width="9.125" style="65" bestFit="1" customWidth="1"/>
    <col min="6136" max="6136" width="9" style="65"/>
    <col min="6137" max="6137" width="9.125" style="65" bestFit="1" customWidth="1"/>
    <col min="6138" max="6138" width="11.25" style="65" customWidth="1"/>
    <col min="6139" max="6139" width="9.125" style="65" bestFit="1" customWidth="1"/>
    <col min="6140" max="6386" width="9" style="65"/>
    <col min="6387" max="6387" width="3.75" style="65" customWidth="1"/>
    <col min="6388" max="6388" width="9" style="65"/>
    <col min="6389" max="6389" width="10" style="65" bestFit="1" customWidth="1"/>
    <col min="6390" max="6390" width="11.125" style="65" customWidth="1"/>
    <col min="6391" max="6391" width="9.125" style="65" bestFit="1" customWidth="1"/>
    <col min="6392" max="6392" width="9" style="65"/>
    <col min="6393" max="6393" width="9.125" style="65" bestFit="1" customWidth="1"/>
    <col min="6394" max="6394" width="11.25" style="65" customWidth="1"/>
    <col min="6395" max="6395" width="9.125" style="65" bestFit="1" customWidth="1"/>
    <col min="6396" max="6642" width="9" style="65"/>
    <col min="6643" max="6643" width="3.75" style="65" customWidth="1"/>
    <col min="6644" max="6644" width="9" style="65"/>
    <col min="6645" max="6645" width="10" style="65" bestFit="1" customWidth="1"/>
    <col min="6646" max="6646" width="11.125" style="65" customWidth="1"/>
    <col min="6647" max="6647" width="9.125" style="65" bestFit="1" customWidth="1"/>
    <col min="6648" max="6648" width="9" style="65"/>
    <col min="6649" max="6649" width="9.125" style="65" bestFit="1" customWidth="1"/>
    <col min="6650" max="6650" width="11.25" style="65" customWidth="1"/>
    <col min="6651" max="6651" width="9.125" style="65" bestFit="1" customWidth="1"/>
    <col min="6652" max="6898" width="9" style="65"/>
    <col min="6899" max="6899" width="3.75" style="65" customWidth="1"/>
    <col min="6900" max="6900" width="9" style="65"/>
    <col min="6901" max="6901" width="10" style="65" bestFit="1" customWidth="1"/>
    <col min="6902" max="6902" width="11.125" style="65" customWidth="1"/>
    <col min="6903" max="6903" width="9.125" style="65" bestFit="1" customWidth="1"/>
    <col min="6904" max="6904" width="9" style="65"/>
    <col min="6905" max="6905" width="9.125" style="65" bestFit="1" customWidth="1"/>
    <col min="6906" max="6906" width="11.25" style="65" customWidth="1"/>
    <col min="6907" max="6907" width="9.125" style="65" bestFit="1" customWidth="1"/>
    <col min="6908" max="7154" width="9" style="65"/>
    <col min="7155" max="7155" width="3.75" style="65" customWidth="1"/>
    <col min="7156" max="7156" width="9" style="65"/>
    <col min="7157" max="7157" width="10" style="65" bestFit="1" customWidth="1"/>
    <col min="7158" max="7158" width="11.125" style="65" customWidth="1"/>
    <col min="7159" max="7159" width="9.125" style="65" bestFit="1" customWidth="1"/>
    <col min="7160" max="7160" width="9" style="65"/>
    <col min="7161" max="7161" width="9.125" style="65" bestFit="1" customWidth="1"/>
    <col min="7162" max="7162" width="11.25" style="65" customWidth="1"/>
    <col min="7163" max="7163" width="9.125" style="65" bestFit="1" customWidth="1"/>
    <col min="7164" max="7410" width="9" style="65"/>
    <col min="7411" max="7411" width="3.75" style="65" customWidth="1"/>
    <col min="7412" max="7412" width="9" style="65"/>
    <col min="7413" max="7413" width="10" style="65" bestFit="1" customWidth="1"/>
    <col min="7414" max="7414" width="11.125" style="65" customWidth="1"/>
    <col min="7415" max="7415" width="9.125" style="65" bestFit="1" customWidth="1"/>
    <col min="7416" max="7416" width="9" style="65"/>
    <col min="7417" max="7417" width="9.125" style="65" bestFit="1" customWidth="1"/>
    <col min="7418" max="7418" width="11.25" style="65" customWidth="1"/>
    <col min="7419" max="7419" width="9.125" style="65" bestFit="1" customWidth="1"/>
    <col min="7420" max="7666" width="9" style="65"/>
    <col min="7667" max="7667" width="3.75" style="65" customWidth="1"/>
    <col min="7668" max="7668" width="9" style="65"/>
    <col min="7669" max="7669" width="10" style="65" bestFit="1" customWidth="1"/>
    <col min="7670" max="7670" width="11.125" style="65" customWidth="1"/>
    <col min="7671" max="7671" width="9.125" style="65" bestFit="1" customWidth="1"/>
    <col min="7672" max="7672" width="9" style="65"/>
    <col min="7673" max="7673" width="9.125" style="65" bestFit="1" customWidth="1"/>
    <col min="7674" max="7674" width="11.25" style="65" customWidth="1"/>
    <col min="7675" max="7675" width="9.125" style="65" bestFit="1" customWidth="1"/>
    <col min="7676" max="7922" width="9" style="65"/>
    <col min="7923" max="7923" width="3.75" style="65" customWidth="1"/>
    <col min="7924" max="7924" width="9" style="65"/>
    <col min="7925" max="7925" width="10" style="65" bestFit="1" customWidth="1"/>
    <col min="7926" max="7926" width="11.125" style="65" customWidth="1"/>
    <col min="7927" max="7927" width="9.125" style="65" bestFit="1" customWidth="1"/>
    <col min="7928" max="7928" width="9" style="65"/>
    <col min="7929" max="7929" width="9.125" style="65" bestFit="1" customWidth="1"/>
    <col min="7930" max="7930" width="11.25" style="65" customWidth="1"/>
    <col min="7931" max="7931" width="9.125" style="65" bestFit="1" customWidth="1"/>
    <col min="7932" max="8178" width="9" style="65"/>
    <col min="8179" max="8179" width="3.75" style="65" customWidth="1"/>
    <col min="8180" max="8180" width="9" style="65"/>
    <col min="8181" max="8181" width="10" style="65" bestFit="1" customWidth="1"/>
    <col min="8182" max="8182" width="11.125" style="65" customWidth="1"/>
    <col min="8183" max="8183" width="9.125" style="65" bestFit="1" customWidth="1"/>
    <col min="8184" max="8184" width="9" style="65"/>
    <col min="8185" max="8185" width="9.125" style="65" bestFit="1" customWidth="1"/>
    <col min="8186" max="8186" width="11.25" style="65" customWidth="1"/>
    <col min="8187" max="8187" width="9.125" style="65" bestFit="1" customWidth="1"/>
    <col min="8188" max="8434" width="9" style="65"/>
    <col min="8435" max="8435" width="3.75" style="65" customWidth="1"/>
    <col min="8436" max="8436" width="9" style="65"/>
    <col min="8437" max="8437" width="10" style="65" bestFit="1" customWidth="1"/>
    <col min="8438" max="8438" width="11.125" style="65" customWidth="1"/>
    <col min="8439" max="8439" width="9.125" style="65" bestFit="1" customWidth="1"/>
    <col min="8440" max="8440" width="9" style="65"/>
    <col min="8441" max="8441" width="9.125" style="65" bestFit="1" customWidth="1"/>
    <col min="8442" max="8442" width="11.25" style="65" customWidth="1"/>
    <col min="8443" max="8443" width="9.125" style="65" bestFit="1" customWidth="1"/>
    <col min="8444" max="8690" width="9" style="65"/>
    <col min="8691" max="8691" width="3.75" style="65" customWidth="1"/>
    <col min="8692" max="8692" width="9" style="65"/>
    <col min="8693" max="8693" width="10" style="65" bestFit="1" customWidth="1"/>
    <col min="8694" max="8694" width="11.125" style="65" customWidth="1"/>
    <col min="8695" max="8695" width="9.125" style="65" bestFit="1" customWidth="1"/>
    <col min="8696" max="8696" width="9" style="65"/>
    <col min="8697" max="8697" width="9.125" style="65" bestFit="1" customWidth="1"/>
    <col min="8698" max="8698" width="11.25" style="65" customWidth="1"/>
    <col min="8699" max="8699" width="9.125" style="65" bestFit="1" customWidth="1"/>
    <col min="8700" max="8946" width="9" style="65"/>
    <col min="8947" max="8947" width="3.75" style="65" customWidth="1"/>
    <col min="8948" max="8948" width="9" style="65"/>
    <col min="8949" max="8949" width="10" style="65" bestFit="1" customWidth="1"/>
    <col min="8950" max="8950" width="11.125" style="65" customWidth="1"/>
    <col min="8951" max="8951" width="9.125" style="65" bestFit="1" customWidth="1"/>
    <col min="8952" max="8952" width="9" style="65"/>
    <col min="8953" max="8953" width="9.125" style="65" bestFit="1" customWidth="1"/>
    <col min="8954" max="8954" width="11.25" style="65" customWidth="1"/>
    <col min="8955" max="8955" width="9.125" style="65" bestFit="1" customWidth="1"/>
    <col min="8956" max="9202" width="9" style="65"/>
    <col min="9203" max="9203" width="3.75" style="65" customWidth="1"/>
    <col min="9204" max="9204" width="9" style="65"/>
    <col min="9205" max="9205" width="10" style="65" bestFit="1" customWidth="1"/>
    <col min="9206" max="9206" width="11.125" style="65" customWidth="1"/>
    <col min="9207" max="9207" width="9.125" style="65" bestFit="1" customWidth="1"/>
    <col min="9208" max="9208" width="9" style="65"/>
    <col min="9209" max="9209" width="9.125" style="65" bestFit="1" customWidth="1"/>
    <col min="9210" max="9210" width="11.25" style="65" customWidth="1"/>
    <col min="9211" max="9211" width="9.125" style="65" bestFit="1" customWidth="1"/>
    <col min="9212" max="9458" width="9" style="65"/>
    <col min="9459" max="9459" width="3.75" style="65" customWidth="1"/>
    <col min="9460" max="9460" width="9" style="65"/>
    <col min="9461" max="9461" width="10" style="65" bestFit="1" customWidth="1"/>
    <col min="9462" max="9462" width="11.125" style="65" customWidth="1"/>
    <col min="9463" max="9463" width="9.125" style="65" bestFit="1" customWidth="1"/>
    <col min="9464" max="9464" width="9" style="65"/>
    <col min="9465" max="9465" width="9.125" style="65" bestFit="1" customWidth="1"/>
    <col min="9466" max="9466" width="11.25" style="65" customWidth="1"/>
    <col min="9467" max="9467" width="9.125" style="65" bestFit="1" customWidth="1"/>
    <col min="9468" max="9714" width="9" style="65"/>
    <col min="9715" max="9715" width="3.75" style="65" customWidth="1"/>
    <col min="9716" max="9716" width="9" style="65"/>
    <col min="9717" max="9717" width="10" style="65" bestFit="1" customWidth="1"/>
    <col min="9718" max="9718" width="11.125" style="65" customWidth="1"/>
    <col min="9719" max="9719" width="9.125" style="65" bestFit="1" customWidth="1"/>
    <col min="9720" max="9720" width="9" style="65"/>
    <col min="9721" max="9721" width="9.125" style="65" bestFit="1" customWidth="1"/>
    <col min="9722" max="9722" width="11.25" style="65" customWidth="1"/>
    <col min="9723" max="9723" width="9.125" style="65" bestFit="1" customWidth="1"/>
    <col min="9724" max="9970" width="9" style="65"/>
    <col min="9971" max="9971" width="3.75" style="65" customWidth="1"/>
    <col min="9972" max="9972" width="9" style="65"/>
    <col min="9973" max="9973" width="10" style="65" bestFit="1" customWidth="1"/>
    <col min="9974" max="9974" width="11.125" style="65" customWidth="1"/>
    <col min="9975" max="9975" width="9.125" style="65" bestFit="1" customWidth="1"/>
    <col min="9976" max="9976" width="9" style="65"/>
    <col min="9977" max="9977" width="9.125" style="65" bestFit="1" customWidth="1"/>
    <col min="9978" max="9978" width="11.25" style="65" customWidth="1"/>
    <col min="9979" max="9979" width="9.125" style="65" bestFit="1" customWidth="1"/>
    <col min="9980" max="10226" width="9" style="65"/>
    <col min="10227" max="10227" width="3.75" style="65" customWidth="1"/>
    <col min="10228" max="10228" width="9" style="65"/>
    <col min="10229" max="10229" width="10" style="65" bestFit="1" customWidth="1"/>
    <col min="10230" max="10230" width="11.125" style="65" customWidth="1"/>
    <col min="10231" max="10231" width="9.125" style="65" bestFit="1" customWidth="1"/>
    <col min="10232" max="10232" width="9" style="65"/>
    <col min="10233" max="10233" width="9.125" style="65" bestFit="1" customWidth="1"/>
    <col min="10234" max="10234" width="11.25" style="65" customWidth="1"/>
    <col min="10235" max="10235" width="9.125" style="65" bestFit="1" customWidth="1"/>
    <col min="10236" max="10482" width="9" style="65"/>
    <col min="10483" max="10483" width="3.75" style="65" customWidth="1"/>
    <col min="10484" max="10484" width="9" style="65"/>
    <col min="10485" max="10485" width="10" style="65" bestFit="1" customWidth="1"/>
    <col min="10486" max="10486" width="11.125" style="65" customWidth="1"/>
    <col min="10487" max="10487" width="9.125" style="65" bestFit="1" customWidth="1"/>
    <col min="10488" max="10488" width="9" style="65"/>
    <col min="10489" max="10489" width="9.125" style="65" bestFit="1" customWidth="1"/>
    <col min="10490" max="10490" width="11.25" style="65" customWidth="1"/>
    <col min="10491" max="10491" width="9.125" style="65" bestFit="1" customWidth="1"/>
    <col min="10492" max="10738" width="9" style="65"/>
    <col min="10739" max="10739" width="3.75" style="65" customWidth="1"/>
    <col min="10740" max="10740" width="9" style="65"/>
    <col min="10741" max="10741" width="10" style="65" bestFit="1" customWidth="1"/>
    <col min="10742" max="10742" width="11.125" style="65" customWidth="1"/>
    <col min="10743" max="10743" width="9.125" style="65" bestFit="1" customWidth="1"/>
    <col min="10744" max="10744" width="9" style="65"/>
    <col min="10745" max="10745" width="9.125" style="65" bestFit="1" customWidth="1"/>
    <col min="10746" max="10746" width="11.25" style="65" customWidth="1"/>
    <col min="10747" max="10747" width="9.125" style="65" bestFit="1" customWidth="1"/>
    <col min="10748" max="10994" width="9" style="65"/>
    <col min="10995" max="10995" width="3.75" style="65" customWidth="1"/>
    <col min="10996" max="10996" width="9" style="65"/>
    <col min="10997" max="10997" width="10" style="65" bestFit="1" customWidth="1"/>
    <col min="10998" max="10998" width="11.125" style="65" customWidth="1"/>
    <col min="10999" max="10999" width="9.125" style="65" bestFit="1" customWidth="1"/>
    <col min="11000" max="11000" width="9" style="65"/>
    <col min="11001" max="11001" width="9.125" style="65" bestFit="1" customWidth="1"/>
    <col min="11002" max="11002" width="11.25" style="65" customWidth="1"/>
    <col min="11003" max="11003" width="9.125" style="65" bestFit="1" customWidth="1"/>
    <col min="11004" max="11250" width="9" style="65"/>
    <col min="11251" max="11251" width="3.75" style="65" customWidth="1"/>
    <col min="11252" max="11252" width="9" style="65"/>
    <col min="11253" max="11253" width="10" style="65" bestFit="1" customWidth="1"/>
    <col min="11254" max="11254" width="11.125" style="65" customWidth="1"/>
    <col min="11255" max="11255" width="9.125" style="65" bestFit="1" customWidth="1"/>
    <col min="11256" max="11256" width="9" style="65"/>
    <col min="11257" max="11257" width="9.125" style="65" bestFit="1" customWidth="1"/>
    <col min="11258" max="11258" width="11.25" style="65" customWidth="1"/>
    <col min="11259" max="11259" width="9.125" style="65" bestFit="1" customWidth="1"/>
    <col min="11260" max="11506" width="9" style="65"/>
    <col min="11507" max="11507" width="3.75" style="65" customWidth="1"/>
    <col min="11508" max="11508" width="9" style="65"/>
    <col min="11509" max="11509" width="10" style="65" bestFit="1" customWidth="1"/>
    <col min="11510" max="11510" width="11.125" style="65" customWidth="1"/>
    <col min="11511" max="11511" width="9.125" style="65" bestFit="1" customWidth="1"/>
    <col min="11512" max="11512" width="9" style="65"/>
    <col min="11513" max="11513" width="9.125" style="65" bestFit="1" customWidth="1"/>
    <col min="11514" max="11514" width="11.25" style="65" customWidth="1"/>
    <col min="11515" max="11515" width="9.125" style="65" bestFit="1" customWidth="1"/>
    <col min="11516" max="11762" width="9" style="65"/>
    <col min="11763" max="11763" width="3.75" style="65" customWidth="1"/>
    <col min="11764" max="11764" width="9" style="65"/>
    <col min="11765" max="11765" width="10" style="65" bestFit="1" customWidth="1"/>
    <col min="11766" max="11766" width="11.125" style="65" customWidth="1"/>
    <col min="11767" max="11767" width="9.125" style="65" bestFit="1" customWidth="1"/>
    <col min="11768" max="11768" width="9" style="65"/>
    <col min="11769" max="11769" width="9.125" style="65" bestFit="1" customWidth="1"/>
    <col min="11770" max="11770" width="11.25" style="65" customWidth="1"/>
    <col min="11771" max="11771" width="9.125" style="65" bestFit="1" customWidth="1"/>
    <col min="11772" max="12018" width="9" style="65"/>
    <col min="12019" max="12019" width="3.75" style="65" customWidth="1"/>
    <col min="12020" max="12020" width="9" style="65"/>
    <col min="12021" max="12021" width="10" style="65" bestFit="1" customWidth="1"/>
    <col min="12022" max="12022" width="11.125" style="65" customWidth="1"/>
    <col min="12023" max="12023" width="9.125" style="65" bestFit="1" customWidth="1"/>
    <col min="12024" max="12024" width="9" style="65"/>
    <col min="12025" max="12025" width="9.125" style="65" bestFit="1" customWidth="1"/>
    <col min="12026" max="12026" width="11.25" style="65" customWidth="1"/>
    <col min="12027" max="12027" width="9.125" style="65" bestFit="1" customWidth="1"/>
    <col min="12028" max="12274" width="9" style="65"/>
    <col min="12275" max="12275" width="3.75" style="65" customWidth="1"/>
    <col min="12276" max="12276" width="9" style="65"/>
    <col min="12277" max="12277" width="10" style="65" bestFit="1" customWidth="1"/>
    <col min="12278" max="12278" width="11.125" style="65" customWidth="1"/>
    <col min="12279" max="12279" width="9.125" style="65" bestFit="1" customWidth="1"/>
    <col min="12280" max="12280" width="9" style="65"/>
    <col min="12281" max="12281" width="9.125" style="65" bestFit="1" customWidth="1"/>
    <col min="12282" max="12282" width="11.25" style="65" customWidth="1"/>
    <col min="12283" max="12283" width="9.125" style="65" bestFit="1" customWidth="1"/>
    <col min="12284" max="12530" width="9" style="65"/>
    <col min="12531" max="12531" width="3.75" style="65" customWidth="1"/>
    <col min="12532" max="12532" width="9" style="65"/>
    <col min="12533" max="12533" width="10" style="65" bestFit="1" customWidth="1"/>
    <col min="12534" max="12534" width="11.125" style="65" customWidth="1"/>
    <col min="12535" max="12535" width="9.125" style="65" bestFit="1" customWidth="1"/>
    <col min="12536" max="12536" width="9" style="65"/>
    <col min="12537" max="12537" width="9.125" style="65" bestFit="1" customWidth="1"/>
    <col min="12538" max="12538" width="11.25" style="65" customWidth="1"/>
    <col min="12539" max="12539" width="9.125" style="65" bestFit="1" customWidth="1"/>
    <col min="12540" max="12786" width="9" style="65"/>
    <col min="12787" max="12787" width="3.75" style="65" customWidth="1"/>
    <col min="12788" max="12788" width="9" style="65"/>
    <col min="12789" max="12789" width="10" style="65" bestFit="1" customWidth="1"/>
    <col min="12790" max="12790" width="11.125" style="65" customWidth="1"/>
    <col min="12791" max="12791" width="9.125" style="65" bestFit="1" customWidth="1"/>
    <col min="12792" max="12792" width="9" style="65"/>
    <col min="12793" max="12793" width="9.125" style="65" bestFit="1" customWidth="1"/>
    <col min="12794" max="12794" width="11.25" style="65" customWidth="1"/>
    <col min="12795" max="12795" width="9.125" style="65" bestFit="1" customWidth="1"/>
    <col min="12796" max="13042" width="9" style="65"/>
    <col min="13043" max="13043" width="3.75" style="65" customWidth="1"/>
    <col min="13044" max="13044" width="9" style="65"/>
    <col min="13045" max="13045" width="10" style="65" bestFit="1" customWidth="1"/>
    <col min="13046" max="13046" width="11.125" style="65" customWidth="1"/>
    <col min="13047" max="13047" width="9.125" style="65" bestFit="1" customWidth="1"/>
    <col min="13048" max="13048" width="9" style="65"/>
    <col min="13049" max="13049" width="9.125" style="65" bestFit="1" customWidth="1"/>
    <col min="13050" max="13050" width="11.25" style="65" customWidth="1"/>
    <col min="13051" max="13051" width="9.125" style="65" bestFit="1" customWidth="1"/>
    <col min="13052" max="13298" width="9" style="65"/>
    <col min="13299" max="13299" width="3.75" style="65" customWidth="1"/>
    <col min="13300" max="13300" width="9" style="65"/>
    <col min="13301" max="13301" width="10" style="65" bestFit="1" customWidth="1"/>
    <col min="13302" max="13302" width="11.125" style="65" customWidth="1"/>
    <col min="13303" max="13303" width="9.125" style="65" bestFit="1" customWidth="1"/>
    <col min="13304" max="13304" width="9" style="65"/>
    <col min="13305" max="13305" width="9.125" style="65" bestFit="1" customWidth="1"/>
    <col min="13306" max="13306" width="11.25" style="65" customWidth="1"/>
    <col min="13307" max="13307" width="9.125" style="65" bestFit="1" customWidth="1"/>
    <col min="13308" max="13554" width="9" style="65"/>
    <col min="13555" max="13555" width="3.75" style="65" customWidth="1"/>
    <col min="13556" max="13556" width="9" style="65"/>
    <col min="13557" max="13557" width="10" style="65" bestFit="1" customWidth="1"/>
    <col min="13558" max="13558" width="11.125" style="65" customWidth="1"/>
    <col min="13559" max="13559" width="9.125" style="65" bestFit="1" customWidth="1"/>
    <col min="13560" max="13560" width="9" style="65"/>
    <col min="13561" max="13561" width="9.125" style="65" bestFit="1" customWidth="1"/>
    <col min="13562" max="13562" width="11.25" style="65" customWidth="1"/>
    <col min="13563" max="13563" width="9.125" style="65" bestFit="1" customWidth="1"/>
    <col min="13564" max="13810" width="9" style="65"/>
    <col min="13811" max="13811" width="3.75" style="65" customWidth="1"/>
    <col min="13812" max="13812" width="9" style="65"/>
    <col min="13813" max="13813" width="10" style="65" bestFit="1" customWidth="1"/>
    <col min="13814" max="13814" width="11.125" style="65" customWidth="1"/>
    <col min="13815" max="13815" width="9.125" style="65" bestFit="1" customWidth="1"/>
    <col min="13816" max="13816" width="9" style="65"/>
    <col min="13817" max="13817" width="9.125" style="65" bestFit="1" customWidth="1"/>
    <col min="13818" max="13818" width="11.25" style="65" customWidth="1"/>
    <col min="13819" max="13819" width="9.125" style="65" bestFit="1" customWidth="1"/>
    <col min="13820" max="14066" width="9" style="65"/>
    <col min="14067" max="14067" width="3.75" style="65" customWidth="1"/>
    <col min="14068" max="14068" width="9" style="65"/>
    <col min="14069" max="14069" width="10" style="65" bestFit="1" customWidth="1"/>
    <col min="14070" max="14070" width="11.125" style="65" customWidth="1"/>
    <col min="14071" max="14071" width="9.125" style="65" bestFit="1" customWidth="1"/>
    <col min="14072" max="14072" width="9" style="65"/>
    <col min="14073" max="14073" width="9.125" style="65" bestFit="1" customWidth="1"/>
    <col min="14074" max="14074" width="11.25" style="65" customWidth="1"/>
    <col min="14075" max="14075" width="9.125" style="65" bestFit="1" customWidth="1"/>
    <col min="14076" max="14322" width="9" style="65"/>
    <col min="14323" max="14323" width="3.75" style="65" customWidth="1"/>
    <col min="14324" max="14324" width="9" style="65"/>
    <col min="14325" max="14325" width="10" style="65" bestFit="1" customWidth="1"/>
    <col min="14326" max="14326" width="11.125" style="65" customWidth="1"/>
    <col min="14327" max="14327" width="9.125" style="65" bestFit="1" customWidth="1"/>
    <col min="14328" max="14328" width="9" style="65"/>
    <col min="14329" max="14329" width="9.125" style="65" bestFit="1" customWidth="1"/>
    <col min="14330" max="14330" width="11.25" style="65" customWidth="1"/>
    <col min="14331" max="14331" width="9.125" style="65" bestFit="1" customWidth="1"/>
    <col min="14332" max="14578" width="9" style="65"/>
    <col min="14579" max="14579" width="3.75" style="65" customWidth="1"/>
    <col min="14580" max="14580" width="9" style="65"/>
    <col min="14581" max="14581" width="10" style="65" bestFit="1" customWidth="1"/>
    <col min="14582" max="14582" width="11.125" style="65" customWidth="1"/>
    <col min="14583" max="14583" width="9.125" style="65" bestFit="1" customWidth="1"/>
    <col min="14584" max="14584" width="9" style="65"/>
    <col min="14585" max="14585" width="9.125" style="65" bestFit="1" customWidth="1"/>
    <col min="14586" max="14586" width="11.25" style="65" customWidth="1"/>
    <col min="14587" max="14587" width="9.125" style="65" bestFit="1" customWidth="1"/>
    <col min="14588" max="14834" width="9" style="65"/>
    <col min="14835" max="14835" width="3.75" style="65" customWidth="1"/>
    <col min="14836" max="14836" width="9" style="65"/>
    <col min="14837" max="14837" width="10" style="65" bestFit="1" customWidth="1"/>
    <col min="14838" max="14838" width="11.125" style="65" customWidth="1"/>
    <col min="14839" max="14839" width="9.125" style="65" bestFit="1" customWidth="1"/>
    <col min="14840" max="14840" width="9" style="65"/>
    <col min="14841" max="14841" width="9.125" style="65" bestFit="1" customWidth="1"/>
    <col min="14842" max="14842" width="11.25" style="65" customWidth="1"/>
    <col min="14843" max="14843" width="9.125" style="65" bestFit="1" customWidth="1"/>
    <col min="14844" max="15090" width="9" style="65"/>
    <col min="15091" max="15091" width="3.75" style="65" customWidth="1"/>
    <col min="15092" max="15092" width="9" style="65"/>
    <col min="15093" max="15093" width="10" style="65" bestFit="1" customWidth="1"/>
    <col min="15094" max="15094" width="11.125" style="65" customWidth="1"/>
    <col min="15095" max="15095" width="9.125" style="65" bestFit="1" customWidth="1"/>
    <col min="15096" max="15096" width="9" style="65"/>
    <col min="15097" max="15097" width="9.125" style="65" bestFit="1" customWidth="1"/>
    <col min="15098" max="15098" width="11.25" style="65" customWidth="1"/>
    <col min="15099" max="15099" width="9.125" style="65" bestFit="1" customWidth="1"/>
    <col min="15100" max="15346" width="9" style="65"/>
    <col min="15347" max="15347" width="3.75" style="65" customWidth="1"/>
    <col min="15348" max="15348" width="9" style="65"/>
    <col min="15349" max="15349" width="10" style="65" bestFit="1" customWidth="1"/>
    <col min="15350" max="15350" width="11.125" style="65" customWidth="1"/>
    <col min="15351" max="15351" width="9.125" style="65" bestFit="1" customWidth="1"/>
    <col min="15352" max="15352" width="9" style="65"/>
    <col min="15353" max="15353" width="9.125" style="65" bestFit="1" customWidth="1"/>
    <col min="15354" max="15354" width="11.25" style="65" customWidth="1"/>
    <col min="15355" max="15355" width="9.125" style="65" bestFit="1" customWidth="1"/>
    <col min="15356" max="15602" width="9" style="65"/>
    <col min="15603" max="15603" width="3.75" style="65" customWidth="1"/>
    <col min="15604" max="15604" width="9" style="65"/>
    <col min="15605" max="15605" width="10" style="65" bestFit="1" customWidth="1"/>
    <col min="15606" max="15606" width="11.125" style="65" customWidth="1"/>
    <col min="15607" max="15607" width="9.125" style="65" bestFit="1" customWidth="1"/>
    <col min="15608" max="15608" width="9" style="65"/>
    <col min="15609" max="15609" width="9.125" style="65" bestFit="1" customWidth="1"/>
    <col min="15610" max="15610" width="11.25" style="65" customWidth="1"/>
    <col min="15611" max="15611" width="9.125" style="65" bestFit="1" customWidth="1"/>
    <col min="15612" max="15858" width="9" style="65"/>
    <col min="15859" max="15859" width="3.75" style="65" customWidth="1"/>
    <col min="15860" max="15860" width="9" style="65"/>
    <col min="15861" max="15861" width="10" style="65" bestFit="1" customWidth="1"/>
    <col min="15862" max="15862" width="11.125" style="65" customWidth="1"/>
    <col min="15863" max="15863" width="9.125" style="65" bestFit="1" customWidth="1"/>
    <col min="15864" max="15864" width="9" style="65"/>
    <col min="15865" max="15865" width="9.125" style="65" bestFit="1" customWidth="1"/>
    <col min="15866" max="15866" width="11.25" style="65" customWidth="1"/>
    <col min="15867" max="15867" width="9.125" style="65" bestFit="1" customWidth="1"/>
    <col min="15868" max="16114" width="9" style="65"/>
    <col min="16115" max="16115" width="3.75" style="65" customWidth="1"/>
    <col min="16116" max="16116" width="9" style="65"/>
    <col min="16117" max="16117" width="10" style="65" bestFit="1" customWidth="1"/>
    <col min="16118" max="16118" width="11.125" style="65" customWidth="1"/>
    <col min="16119" max="16119" width="9.125" style="65" bestFit="1" customWidth="1"/>
    <col min="16120" max="16120" width="9" style="65"/>
    <col min="16121" max="16121" width="9.125" style="65" bestFit="1" customWidth="1"/>
    <col min="16122" max="16122" width="11.25" style="65" customWidth="1"/>
    <col min="16123" max="16123" width="9.125" style="65" bestFit="1" customWidth="1"/>
    <col min="16124" max="16384" width="9" style="65"/>
  </cols>
  <sheetData>
    <row r="1" spans="1:30" ht="33.75" customHeight="1">
      <c r="A1" s="228" t="s">
        <v>185</v>
      </c>
      <c r="B1" s="228"/>
      <c r="C1" s="228"/>
      <c r="D1" s="228"/>
      <c r="E1" s="228"/>
      <c r="F1" s="228"/>
      <c r="G1" s="228"/>
      <c r="H1" s="229" t="s">
        <v>186</v>
      </c>
      <c r="I1" s="229"/>
      <c r="J1" s="229"/>
      <c r="K1" s="229"/>
      <c r="L1" s="229"/>
      <c r="M1" s="229"/>
      <c r="N1" s="229"/>
      <c r="O1" s="229"/>
      <c r="P1" s="229"/>
      <c r="Q1" s="229"/>
      <c r="R1" s="229"/>
      <c r="S1" s="229"/>
      <c r="T1" s="229"/>
      <c r="U1" s="229"/>
      <c r="V1" s="229"/>
      <c r="W1" s="229"/>
      <c r="X1" s="229"/>
      <c r="Y1" s="229"/>
      <c r="Z1" s="229"/>
      <c r="AA1" s="229"/>
      <c r="AB1" s="229"/>
      <c r="AC1" s="229"/>
      <c r="AD1" s="229"/>
    </row>
    <row r="2" spans="1:30" s="68" customFormat="1" ht="11.25" customHeight="1">
      <c r="A2" s="66"/>
      <c r="B2" s="66"/>
      <c r="C2" s="66"/>
      <c r="D2" s="66"/>
      <c r="E2" s="66"/>
      <c r="F2" s="66"/>
      <c r="G2" s="66"/>
      <c r="H2" s="67"/>
      <c r="I2" s="67"/>
      <c r="J2" s="67"/>
      <c r="K2" s="67"/>
      <c r="L2" s="67"/>
      <c r="M2" s="67"/>
      <c r="N2" s="67"/>
      <c r="O2" s="67"/>
      <c r="P2" s="67"/>
      <c r="Q2" s="67"/>
      <c r="R2" s="67"/>
      <c r="S2" s="67"/>
      <c r="T2" s="67"/>
      <c r="U2" s="67"/>
      <c r="V2" s="67"/>
      <c r="W2" s="67"/>
      <c r="X2" s="67"/>
      <c r="Y2" s="67"/>
      <c r="Z2" s="67"/>
      <c r="AA2" s="67"/>
      <c r="AB2" s="67"/>
      <c r="AC2" s="67"/>
      <c r="AD2" s="67"/>
    </row>
    <row r="3" spans="1:30" ht="31.5" customHeight="1">
      <c r="A3" s="229" t="s">
        <v>187</v>
      </c>
      <c r="B3" s="229"/>
      <c r="C3" s="229"/>
      <c r="D3" s="229"/>
      <c r="E3" s="229"/>
      <c r="F3" s="229"/>
      <c r="G3" s="229"/>
      <c r="H3" s="229"/>
      <c r="I3" s="229"/>
      <c r="J3" s="229"/>
      <c r="K3" s="229"/>
      <c r="L3" s="229"/>
      <c r="M3" s="229"/>
      <c r="N3" s="229"/>
      <c r="O3" s="229"/>
      <c r="P3" s="229"/>
      <c r="Q3" s="229"/>
      <c r="R3" s="229"/>
      <c r="S3" s="229"/>
      <c r="T3" s="229"/>
      <c r="U3" s="230">
        <f>様式7!P1</f>
        <v>0</v>
      </c>
      <c r="V3" s="230"/>
      <c r="W3" s="230"/>
      <c r="X3" s="230"/>
      <c r="Y3" s="230"/>
      <c r="Z3" s="231"/>
      <c r="AA3" s="232" t="s">
        <v>188</v>
      </c>
      <c r="AB3" s="230"/>
      <c r="AC3" s="230"/>
      <c r="AD3" s="230"/>
    </row>
    <row r="4" spans="1:30" ht="10.5" customHeight="1">
      <c r="A4" s="69"/>
      <c r="B4" s="69"/>
      <c r="C4" s="69"/>
      <c r="D4" s="69"/>
      <c r="E4" s="69"/>
      <c r="F4" s="69"/>
      <c r="G4" s="69"/>
      <c r="H4" s="69"/>
      <c r="I4" s="69"/>
      <c r="J4" s="69"/>
      <c r="K4" s="69"/>
      <c r="L4" s="69"/>
      <c r="M4" s="69"/>
      <c r="N4" s="69"/>
      <c r="O4" s="69"/>
      <c r="P4" s="69"/>
      <c r="Q4" s="69"/>
      <c r="R4" s="69"/>
      <c r="S4" s="69"/>
      <c r="T4" s="69"/>
      <c r="U4" s="70"/>
      <c r="V4" s="70"/>
      <c r="W4" s="70"/>
      <c r="X4" s="70"/>
      <c r="Y4" s="70"/>
      <c r="Z4" s="70"/>
      <c r="AA4" s="70"/>
      <c r="AB4" s="70"/>
      <c r="AC4" s="70"/>
      <c r="AD4" s="70"/>
    </row>
    <row r="5" spans="1:30" ht="31.5" customHeight="1">
      <c r="A5" s="226" t="s">
        <v>38</v>
      </c>
      <c r="B5" s="226"/>
      <c r="C5" s="226"/>
      <c r="D5" s="226"/>
      <c r="E5" s="226"/>
      <c r="F5" s="226">
        <f>様式5!L3</f>
        <v>0</v>
      </c>
      <c r="G5" s="226"/>
      <c r="H5" s="226"/>
      <c r="I5" s="226"/>
      <c r="J5" s="226"/>
      <c r="K5" s="226"/>
      <c r="L5" s="226"/>
      <c r="M5" s="227" t="s">
        <v>189</v>
      </c>
      <c r="N5" s="227"/>
      <c r="O5" s="227"/>
      <c r="P5" s="227"/>
      <c r="Q5" s="227"/>
      <c r="R5" s="226">
        <f>様式5!L4</f>
        <v>0</v>
      </c>
      <c r="S5" s="226"/>
      <c r="T5" s="226"/>
      <c r="U5" s="226"/>
      <c r="V5" s="226"/>
      <c r="W5" s="226"/>
      <c r="X5" s="226"/>
      <c r="Y5" s="226"/>
      <c r="Z5" s="226"/>
      <c r="AA5" s="226"/>
      <c r="AB5" s="226"/>
      <c r="AC5" s="226"/>
      <c r="AD5" s="226"/>
    </row>
    <row r="6" spans="1:30" ht="31.5" customHeight="1">
      <c r="A6" s="226" t="s">
        <v>190</v>
      </c>
      <c r="B6" s="226"/>
      <c r="C6" s="226"/>
      <c r="D6" s="226"/>
      <c r="E6" s="226"/>
      <c r="F6" s="227">
        <f>様式5!L5</f>
        <v>0</v>
      </c>
      <c r="G6" s="227"/>
      <c r="H6" s="227"/>
      <c r="I6" s="227"/>
      <c r="J6" s="227"/>
      <c r="K6" s="227"/>
      <c r="L6" s="227"/>
      <c r="M6" s="227"/>
      <c r="N6" s="227"/>
      <c r="O6" s="227"/>
      <c r="P6" s="227"/>
      <c r="Q6" s="227"/>
      <c r="R6" s="227" t="s">
        <v>211</v>
      </c>
      <c r="S6" s="227"/>
      <c r="T6" s="227"/>
      <c r="U6" s="227"/>
      <c r="V6" s="227"/>
      <c r="W6" s="233">
        <f>Y23+Y40</f>
        <v>0</v>
      </c>
      <c r="X6" s="234"/>
      <c r="Y6" s="234"/>
      <c r="Z6" s="234"/>
      <c r="AA6" s="234"/>
      <c r="AB6" s="234"/>
      <c r="AC6" s="234"/>
      <c r="AD6" s="234"/>
    </row>
    <row r="7" spans="1:30" ht="15.75" customHeight="1">
      <c r="A7" s="69"/>
      <c r="B7" s="69"/>
      <c r="C7" s="69"/>
      <c r="D7" s="69"/>
      <c r="E7" s="69"/>
      <c r="F7" s="69"/>
      <c r="G7" s="69"/>
      <c r="H7" s="69"/>
      <c r="I7" s="69"/>
    </row>
    <row r="8" spans="1:30" ht="20.100000000000001" customHeight="1">
      <c r="A8" s="211" t="s">
        <v>44</v>
      </c>
      <c r="B8" s="212"/>
      <c r="C8" s="188" t="s">
        <v>194</v>
      </c>
      <c r="D8" s="188"/>
      <c r="E8" s="201" t="s">
        <v>129</v>
      </c>
      <c r="F8" s="201"/>
      <c r="G8" s="201"/>
      <c r="H8" s="201"/>
      <c r="I8" s="201"/>
      <c r="J8" s="201"/>
      <c r="K8" s="201"/>
      <c r="L8" s="202"/>
      <c r="M8" s="199">
        <v>1500</v>
      </c>
      <c r="N8" s="199"/>
      <c r="O8" s="199"/>
      <c r="P8" s="199"/>
      <c r="Q8" s="200" t="s">
        <v>198</v>
      </c>
      <c r="R8" s="200"/>
      <c r="S8" s="200">
        <f>様式7!T4</f>
        <v>0</v>
      </c>
      <c r="T8" s="200"/>
      <c r="U8" s="200" t="s">
        <v>199</v>
      </c>
      <c r="V8" s="200"/>
      <c r="W8" s="200" t="s">
        <v>200</v>
      </c>
      <c r="X8" s="200"/>
      <c r="Y8" s="203">
        <f>M8*S8</f>
        <v>0</v>
      </c>
      <c r="Z8" s="204"/>
      <c r="AA8" s="204"/>
      <c r="AB8" s="205"/>
      <c r="AC8" s="206" t="s">
        <v>201</v>
      </c>
      <c r="AD8" s="207"/>
    </row>
    <row r="9" spans="1:30" ht="20.100000000000001" customHeight="1">
      <c r="A9" s="213"/>
      <c r="B9" s="214"/>
      <c r="C9" s="188"/>
      <c r="D9" s="188"/>
      <c r="E9" s="201" t="s">
        <v>130</v>
      </c>
      <c r="F9" s="201"/>
      <c r="G9" s="201"/>
      <c r="H9" s="201"/>
      <c r="I9" s="201"/>
      <c r="J9" s="201"/>
      <c r="K9" s="201"/>
      <c r="L9" s="202"/>
      <c r="M9" s="199">
        <v>2500</v>
      </c>
      <c r="N9" s="199"/>
      <c r="O9" s="199"/>
      <c r="P9" s="199"/>
      <c r="Q9" s="200" t="s">
        <v>198</v>
      </c>
      <c r="R9" s="200"/>
      <c r="S9" s="200">
        <f>様式7!U4</f>
        <v>0</v>
      </c>
      <c r="T9" s="200"/>
      <c r="U9" s="200" t="s">
        <v>199</v>
      </c>
      <c r="V9" s="200"/>
      <c r="W9" s="200" t="s">
        <v>200</v>
      </c>
      <c r="X9" s="200"/>
      <c r="Y9" s="203">
        <f t="shared" ref="Y9:Y11" si="0">M9*S9</f>
        <v>0</v>
      </c>
      <c r="Z9" s="204"/>
      <c r="AA9" s="204"/>
      <c r="AB9" s="205"/>
      <c r="AC9" s="206" t="s">
        <v>201</v>
      </c>
      <c r="AD9" s="207"/>
    </row>
    <row r="10" spans="1:30" ht="20.100000000000001" customHeight="1">
      <c r="A10" s="213"/>
      <c r="B10" s="214"/>
      <c r="C10" s="188"/>
      <c r="D10" s="188"/>
      <c r="E10" s="201" t="s">
        <v>192</v>
      </c>
      <c r="F10" s="201"/>
      <c r="G10" s="201"/>
      <c r="H10" s="201"/>
      <c r="I10" s="201"/>
      <c r="J10" s="201"/>
      <c r="K10" s="201"/>
      <c r="L10" s="202"/>
      <c r="M10" s="199">
        <v>2500</v>
      </c>
      <c r="N10" s="199"/>
      <c r="O10" s="199"/>
      <c r="P10" s="199"/>
      <c r="Q10" s="200" t="s">
        <v>198</v>
      </c>
      <c r="R10" s="200"/>
      <c r="S10" s="200">
        <f>様式7!AH4</f>
        <v>0</v>
      </c>
      <c r="T10" s="200"/>
      <c r="U10" s="200" t="s">
        <v>234</v>
      </c>
      <c r="V10" s="200"/>
      <c r="W10" s="200" t="s">
        <v>200</v>
      </c>
      <c r="X10" s="200"/>
      <c r="Y10" s="203">
        <f t="shared" si="0"/>
        <v>0</v>
      </c>
      <c r="Z10" s="204"/>
      <c r="AA10" s="204"/>
      <c r="AB10" s="205"/>
      <c r="AC10" s="206" t="s">
        <v>201</v>
      </c>
      <c r="AD10" s="207"/>
    </row>
    <row r="11" spans="1:30" ht="20.100000000000001" customHeight="1" thickBot="1">
      <c r="A11" s="213"/>
      <c r="B11" s="214"/>
      <c r="C11" s="188"/>
      <c r="D11" s="188"/>
      <c r="E11" s="201" t="s">
        <v>193</v>
      </c>
      <c r="F11" s="201"/>
      <c r="G11" s="201"/>
      <c r="H11" s="201"/>
      <c r="I11" s="201"/>
      <c r="J11" s="201"/>
      <c r="K11" s="201"/>
      <c r="L11" s="202"/>
      <c r="M11" s="199">
        <v>400</v>
      </c>
      <c r="N11" s="199"/>
      <c r="O11" s="199"/>
      <c r="P11" s="199"/>
      <c r="Q11" s="200" t="s">
        <v>198</v>
      </c>
      <c r="R11" s="200"/>
      <c r="S11" s="200">
        <f>様式7!AG4</f>
        <v>0</v>
      </c>
      <c r="T11" s="200"/>
      <c r="U11" s="200" t="s">
        <v>199</v>
      </c>
      <c r="V11" s="200"/>
      <c r="W11" s="200" t="s">
        <v>200</v>
      </c>
      <c r="X11" s="200"/>
      <c r="Y11" s="208">
        <f t="shared" si="0"/>
        <v>0</v>
      </c>
      <c r="Z11" s="209"/>
      <c r="AA11" s="209"/>
      <c r="AB11" s="210"/>
      <c r="AC11" s="206" t="s">
        <v>201</v>
      </c>
      <c r="AD11" s="207"/>
    </row>
    <row r="12" spans="1:30" ht="20.100000000000001" customHeight="1" thickBot="1">
      <c r="A12" s="213"/>
      <c r="B12" s="214"/>
      <c r="C12" s="188"/>
      <c r="D12" s="189"/>
      <c r="E12" s="190" t="s">
        <v>197</v>
      </c>
      <c r="F12" s="191"/>
      <c r="G12" s="191"/>
      <c r="H12" s="191"/>
      <c r="I12" s="191"/>
      <c r="J12" s="191"/>
      <c r="K12" s="191"/>
      <c r="L12" s="191"/>
      <c r="M12" s="191"/>
      <c r="N12" s="191"/>
      <c r="O12" s="191"/>
      <c r="P12" s="191"/>
      <c r="Q12" s="191"/>
      <c r="R12" s="191"/>
      <c r="S12" s="191"/>
      <c r="T12" s="191"/>
      <c r="U12" s="191"/>
      <c r="V12" s="191"/>
      <c r="W12" s="191"/>
      <c r="X12" s="192"/>
      <c r="Y12" s="177">
        <f>SUM(Y8:AB11)</f>
        <v>0</v>
      </c>
      <c r="Z12" s="178"/>
      <c r="AA12" s="178"/>
      <c r="AB12" s="179"/>
      <c r="AC12" s="180" t="s">
        <v>201</v>
      </c>
      <c r="AD12" s="181"/>
    </row>
    <row r="13" spans="1:30" ht="20.100000000000001" customHeight="1">
      <c r="A13" s="213"/>
      <c r="B13" s="214"/>
      <c r="C13" s="188" t="s">
        <v>195</v>
      </c>
      <c r="D13" s="188"/>
      <c r="E13" s="201" t="s">
        <v>129</v>
      </c>
      <c r="F13" s="201"/>
      <c r="G13" s="201"/>
      <c r="H13" s="201"/>
      <c r="I13" s="201"/>
      <c r="J13" s="201"/>
      <c r="K13" s="201"/>
      <c r="L13" s="202"/>
      <c r="M13" s="199">
        <v>2000</v>
      </c>
      <c r="N13" s="199"/>
      <c r="O13" s="199"/>
      <c r="P13" s="199"/>
      <c r="Q13" s="200" t="s">
        <v>198</v>
      </c>
      <c r="R13" s="200"/>
      <c r="S13" s="200">
        <f>様式7!V4</f>
        <v>0</v>
      </c>
      <c r="T13" s="200"/>
      <c r="U13" s="200" t="s">
        <v>199</v>
      </c>
      <c r="V13" s="200"/>
      <c r="W13" s="200" t="s">
        <v>200</v>
      </c>
      <c r="X13" s="200"/>
      <c r="Y13" s="225">
        <f t="shared" ref="Y13:Y16" si="1">M13*S13</f>
        <v>0</v>
      </c>
      <c r="Z13" s="225"/>
      <c r="AA13" s="225"/>
      <c r="AB13" s="225"/>
      <c r="AC13" s="206" t="s">
        <v>201</v>
      </c>
      <c r="AD13" s="207"/>
    </row>
    <row r="14" spans="1:30" ht="20.100000000000001" customHeight="1">
      <c r="A14" s="213"/>
      <c r="B14" s="214"/>
      <c r="C14" s="188"/>
      <c r="D14" s="188"/>
      <c r="E14" s="201" t="s">
        <v>130</v>
      </c>
      <c r="F14" s="201"/>
      <c r="G14" s="201"/>
      <c r="H14" s="201"/>
      <c r="I14" s="201"/>
      <c r="J14" s="201"/>
      <c r="K14" s="201"/>
      <c r="L14" s="202"/>
      <c r="M14" s="199">
        <v>3000</v>
      </c>
      <c r="N14" s="199"/>
      <c r="O14" s="199"/>
      <c r="P14" s="199"/>
      <c r="Q14" s="200" t="s">
        <v>198</v>
      </c>
      <c r="R14" s="200"/>
      <c r="S14" s="200">
        <f>様式7!W4</f>
        <v>0</v>
      </c>
      <c r="T14" s="200"/>
      <c r="U14" s="200" t="s">
        <v>199</v>
      </c>
      <c r="V14" s="200"/>
      <c r="W14" s="200" t="s">
        <v>200</v>
      </c>
      <c r="X14" s="200"/>
      <c r="Y14" s="223">
        <f t="shared" si="1"/>
        <v>0</v>
      </c>
      <c r="Z14" s="223"/>
      <c r="AA14" s="223"/>
      <c r="AB14" s="223"/>
      <c r="AC14" s="206" t="s">
        <v>201</v>
      </c>
      <c r="AD14" s="207"/>
    </row>
    <row r="15" spans="1:30" ht="20.100000000000001" customHeight="1">
      <c r="A15" s="213"/>
      <c r="B15" s="214"/>
      <c r="C15" s="188"/>
      <c r="D15" s="188"/>
      <c r="E15" s="201" t="s">
        <v>192</v>
      </c>
      <c r="F15" s="201"/>
      <c r="G15" s="201"/>
      <c r="H15" s="201"/>
      <c r="I15" s="201"/>
      <c r="J15" s="201"/>
      <c r="K15" s="201"/>
      <c r="L15" s="202"/>
      <c r="M15" s="199">
        <v>3500</v>
      </c>
      <c r="N15" s="199"/>
      <c r="O15" s="199"/>
      <c r="P15" s="199"/>
      <c r="Q15" s="200" t="s">
        <v>198</v>
      </c>
      <c r="R15" s="200"/>
      <c r="S15" s="200">
        <f>様式7!AJ4</f>
        <v>0</v>
      </c>
      <c r="T15" s="200"/>
      <c r="U15" s="200" t="s">
        <v>234</v>
      </c>
      <c r="V15" s="200"/>
      <c r="W15" s="200" t="s">
        <v>200</v>
      </c>
      <c r="X15" s="200"/>
      <c r="Y15" s="223">
        <f t="shared" si="1"/>
        <v>0</v>
      </c>
      <c r="Z15" s="223"/>
      <c r="AA15" s="223"/>
      <c r="AB15" s="223"/>
      <c r="AC15" s="206" t="s">
        <v>201</v>
      </c>
      <c r="AD15" s="207"/>
    </row>
    <row r="16" spans="1:30" ht="20.100000000000001" customHeight="1" thickBot="1">
      <c r="A16" s="213"/>
      <c r="B16" s="214"/>
      <c r="C16" s="188"/>
      <c r="D16" s="188"/>
      <c r="E16" s="201" t="s">
        <v>193</v>
      </c>
      <c r="F16" s="201"/>
      <c r="G16" s="201"/>
      <c r="H16" s="201"/>
      <c r="I16" s="201"/>
      <c r="J16" s="201"/>
      <c r="K16" s="201"/>
      <c r="L16" s="202"/>
      <c r="M16" s="199">
        <v>400</v>
      </c>
      <c r="N16" s="199"/>
      <c r="O16" s="199"/>
      <c r="P16" s="199"/>
      <c r="Q16" s="200" t="s">
        <v>198</v>
      </c>
      <c r="R16" s="200"/>
      <c r="S16" s="200">
        <f>様式7!AI4</f>
        <v>0</v>
      </c>
      <c r="T16" s="200"/>
      <c r="U16" s="200" t="s">
        <v>199</v>
      </c>
      <c r="V16" s="200"/>
      <c r="W16" s="200" t="s">
        <v>200</v>
      </c>
      <c r="X16" s="200"/>
      <c r="Y16" s="224">
        <f t="shared" si="1"/>
        <v>0</v>
      </c>
      <c r="Z16" s="224"/>
      <c r="AA16" s="224"/>
      <c r="AB16" s="224"/>
      <c r="AC16" s="206" t="s">
        <v>201</v>
      </c>
      <c r="AD16" s="207"/>
    </row>
    <row r="17" spans="1:30" ht="20.100000000000001" customHeight="1" thickBot="1">
      <c r="A17" s="213"/>
      <c r="B17" s="214"/>
      <c r="C17" s="188"/>
      <c r="D17" s="189"/>
      <c r="E17" s="190" t="s">
        <v>197</v>
      </c>
      <c r="F17" s="191"/>
      <c r="G17" s="191"/>
      <c r="H17" s="191"/>
      <c r="I17" s="191"/>
      <c r="J17" s="191"/>
      <c r="K17" s="191"/>
      <c r="L17" s="191"/>
      <c r="M17" s="191"/>
      <c r="N17" s="191"/>
      <c r="O17" s="191"/>
      <c r="P17" s="191"/>
      <c r="Q17" s="191"/>
      <c r="R17" s="191"/>
      <c r="S17" s="191"/>
      <c r="T17" s="191"/>
      <c r="U17" s="191"/>
      <c r="V17" s="191"/>
      <c r="W17" s="191"/>
      <c r="X17" s="192"/>
      <c r="Y17" s="177">
        <f>SUM(Y13:AB16)</f>
        <v>0</v>
      </c>
      <c r="Z17" s="178"/>
      <c r="AA17" s="178"/>
      <c r="AB17" s="179"/>
      <c r="AC17" s="180" t="s">
        <v>201</v>
      </c>
      <c r="AD17" s="181"/>
    </row>
    <row r="18" spans="1:30" ht="20.100000000000001" customHeight="1">
      <c r="A18" s="213"/>
      <c r="B18" s="214"/>
      <c r="C18" s="188" t="s">
        <v>196</v>
      </c>
      <c r="D18" s="189"/>
      <c r="E18" s="202" t="s">
        <v>129</v>
      </c>
      <c r="F18" s="199"/>
      <c r="G18" s="199"/>
      <c r="H18" s="199"/>
      <c r="I18" s="199"/>
      <c r="J18" s="199"/>
      <c r="K18" s="199"/>
      <c r="L18" s="199"/>
      <c r="M18" s="199">
        <v>3000</v>
      </c>
      <c r="N18" s="199"/>
      <c r="O18" s="199"/>
      <c r="P18" s="199"/>
      <c r="Q18" s="200" t="s">
        <v>198</v>
      </c>
      <c r="R18" s="200"/>
      <c r="S18" s="200">
        <f>様式7!X4</f>
        <v>0</v>
      </c>
      <c r="T18" s="200"/>
      <c r="U18" s="200" t="s">
        <v>199</v>
      </c>
      <c r="V18" s="200"/>
      <c r="W18" s="200" t="s">
        <v>200</v>
      </c>
      <c r="X18" s="200"/>
      <c r="Y18" s="225">
        <f t="shared" ref="Y18:Y21" si="2">M18*S18</f>
        <v>0</v>
      </c>
      <c r="Z18" s="225"/>
      <c r="AA18" s="225"/>
      <c r="AB18" s="225"/>
      <c r="AC18" s="206" t="s">
        <v>201</v>
      </c>
      <c r="AD18" s="207"/>
    </row>
    <row r="19" spans="1:30" ht="20.100000000000001" customHeight="1">
      <c r="A19" s="213"/>
      <c r="B19" s="214"/>
      <c r="C19" s="188"/>
      <c r="D19" s="189"/>
      <c r="E19" s="202" t="s">
        <v>130</v>
      </c>
      <c r="F19" s="199"/>
      <c r="G19" s="199"/>
      <c r="H19" s="199"/>
      <c r="I19" s="199"/>
      <c r="J19" s="199"/>
      <c r="K19" s="199"/>
      <c r="L19" s="199"/>
      <c r="M19" s="199">
        <v>4500</v>
      </c>
      <c r="N19" s="199"/>
      <c r="O19" s="199"/>
      <c r="P19" s="199"/>
      <c r="Q19" s="200" t="s">
        <v>198</v>
      </c>
      <c r="R19" s="200"/>
      <c r="S19" s="200">
        <f>様式7!Y4</f>
        <v>0</v>
      </c>
      <c r="T19" s="200"/>
      <c r="U19" s="200" t="s">
        <v>199</v>
      </c>
      <c r="V19" s="200"/>
      <c r="W19" s="200" t="s">
        <v>200</v>
      </c>
      <c r="X19" s="200"/>
      <c r="Y19" s="223">
        <f t="shared" si="2"/>
        <v>0</v>
      </c>
      <c r="Z19" s="223"/>
      <c r="AA19" s="223"/>
      <c r="AB19" s="223"/>
      <c r="AC19" s="206" t="s">
        <v>201</v>
      </c>
      <c r="AD19" s="207"/>
    </row>
    <row r="20" spans="1:30" ht="20.100000000000001" customHeight="1">
      <c r="A20" s="213"/>
      <c r="B20" s="214"/>
      <c r="C20" s="188"/>
      <c r="D20" s="189"/>
      <c r="E20" s="202" t="s">
        <v>192</v>
      </c>
      <c r="F20" s="199"/>
      <c r="G20" s="199"/>
      <c r="H20" s="199"/>
      <c r="I20" s="199"/>
      <c r="J20" s="199"/>
      <c r="K20" s="199"/>
      <c r="L20" s="199"/>
      <c r="M20" s="199">
        <v>4500</v>
      </c>
      <c r="N20" s="199"/>
      <c r="O20" s="199"/>
      <c r="P20" s="199"/>
      <c r="Q20" s="200" t="s">
        <v>198</v>
      </c>
      <c r="R20" s="200"/>
      <c r="S20" s="200">
        <f>様式7!AL4</f>
        <v>0</v>
      </c>
      <c r="T20" s="200"/>
      <c r="U20" s="200" t="s">
        <v>234</v>
      </c>
      <c r="V20" s="200"/>
      <c r="W20" s="200" t="s">
        <v>200</v>
      </c>
      <c r="X20" s="200"/>
      <c r="Y20" s="223">
        <f t="shared" si="2"/>
        <v>0</v>
      </c>
      <c r="Z20" s="223"/>
      <c r="AA20" s="223"/>
      <c r="AB20" s="223"/>
      <c r="AC20" s="206" t="s">
        <v>201</v>
      </c>
      <c r="AD20" s="207"/>
    </row>
    <row r="21" spans="1:30" ht="20.100000000000001" customHeight="1" thickBot="1">
      <c r="A21" s="213"/>
      <c r="B21" s="214"/>
      <c r="C21" s="188"/>
      <c r="D21" s="189"/>
      <c r="E21" s="202" t="s">
        <v>193</v>
      </c>
      <c r="F21" s="199"/>
      <c r="G21" s="199"/>
      <c r="H21" s="199"/>
      <c r="I21" s="199"/>
      <c r="J21" s="199"/>
      <c r="K21" s="199"/>
      <c r="L21" s="199"/>
      <c r="M21" s="199">
        <v>400</v>
      </c>
      <c r="N21" s="199"/>
      <c r="O21" s="199"/>
      <c r="P21" s="199"/>
      <c r="Q21" s="200" t="s">
        <v>237</v>
      </c>
      <c r="R21" s="200"/>
      <c r="S21" s="200">
        <f>様式7!AK4</f>
        <v>0</v>
      </c>
      <c r="T21" s="200"/>
      <c r="U21" s="200" t="s">
        <v>199</v>
      </c>
      <c r="V21" s="200"/>
      <c r="W21" s="200" t="s">
        <v>200</v>
      </c>
      <c r="X21" s="200"/>
      <c r="Y21" s="224">
        <f t="shared" si="2"/>
        <v>0</v>
      </c>
      <c r="Z21" s="224"/>
      <c r="AA21" s="224"/>
      <c r="AB21" s="224"/>
      <c r="AC21" s="206" t="s">
        <v>201</v>
      </c>
      <c r="AD21" s="207"/>
    </row>
    <row r="22" spans="1:30" ht="20.100000000000001" customHeight="1" thickBot="1">
      <c r="A22" s="213"/>
      <c r="B22" s="214"/>
      <c r="C22" s="188"/>
      <c r="D22" s="189"/>
      <c r="E22" s="190" t="s">
        <v>197</v>
      </c>
      <c r="F22" s="191"/>
      <c r="G22" s="191"/>
      <c r="H22" s="191"/>
      <c r="I22" s="191"/>
      <c r="J22" s="191"/>
      <c r="K22" s="191"/>
      <c r="L22" s="191"/>
      <c r="M22" s="191"/>
      <c r="N22" s="191"/>
      <c r="O22" s="191"/>
      <c r="P22" s="191"/>
      <c r="Q22" s="191"/>
      <c r="R22" s="191"/>
      <c r="S22" s="191"/>
      <c r="T22" s="191"/>
      <c r="U22" s="191"/>
      <c r="V22" s="191"/>
      <c r="W22" s="191"/>
      <c r="X22" s="192"/>
      <c r="Y22" s="177">
        <f>SUM(Y18:AB21)</f>
        <v>0</v>
      </c>
      <c r="Z22" s="178"/>
      <c r="AA22" s="178"/>
      <c r="AB22" s="179"/>
      <c r="AC22" s="180" t="s">
        <v>201</v>
      </c>
      <c r="AD22" s="181"/>
    </row>
    <row r="23" spans="1:30" ht="20.100000000000001" customHeight="1" thickBot="1">
      <c r="A23" s="215"/>
      <c r="B23" s="216"/>
      <c r="C23" s="222" t="s">
        <v>202</v>
      </c>
      <c r="D23" s="222"/>
      <c r="E23" s="222"/>
      <c r="F23" s="222"/>
      <c r="G23" s="222"/>
      <c r="H23" s="222"/>
      <c r="I23" s="222"/>
      <c r="J23" s="222"/>
      <c r="K23" s="222"/>
      <c r="L23" s="222"/>
      <c r="M23" s="222"/>
      <c r="N23" s="222"/>
      <c r="O23" s="222"/>
      <c r="P23" s="222"/>
      <c r="Q23" s="222"/>
      <c r="R23" s="222"/>
      <c r="S23" s="222"/>
      <c r="T23" s="222"/>
      <c r="U23" s="222"/>
      <c r="V23" s="222"/>
      <c r="W23" s="222"/>
      <c r="X23" s="222"/>
      <c r="Y23" s="217">
        <f>Y12+Y17+Y22</f>
        <v>0</v>
      </c>
      <c r="Z23" s="218"/>
      <c r="AA23" s="218"/>
      <c r="AB23" s="219"/>
      <c r="AC23" s="220" t="s">
        <v>201</v>
      </c>
      <c r="AD23" s="221"/>
    </row>
    <row r="24" spans="1:30" ht="22.5" customHeight="1">
      <c r="A24" s="71"/>
      <c r="B24" s="71"/>
      <c r="C24" s="71"/>
      <c r="D24" s="71"/>
      <c r="E24" s="72"/>
      <c r="F24" s="72"/>
      <c r="G24" s="72"/>
      <c r="H24" s="72"/>
      <c r="I24" s="72"/>
      <c r="J24" s="73"/>
      <c r="K24" s="73"/>
      <c r="L24" s="73"/>
      <c r="M24" s="73"/>
      <c r="N24" s="73"/>
      <c r="O24" s="73"/>
      <c r="P24" s="73"/>
      <c r="Q24" s="73"/>
      <c r="R24" s="73"/>
      <c r="S24" s="73"/>
      <c r="T24" s="73"/>
      <c r="U24" s="73"/>
      <c r="V24" s="73"/>
      <c r="W24" s="73"/>
      <c r="X24" s="73"/>
      <c r="Y24" s="73"/>
      <c r="Z24" s="73"/>
      <c r="AA24" s="73"/>
      <c r="AB24" s="73"/>
      <c r="AC24" s="73"/>
      <c r="AD24" s="73"/>
    </row>
    <row r="25" spans="1:30" ht="20.100000000000001" customHeight="1">
      <c r="A25" s="193" t="s">
        <v>131</v>
      </c>
      <c r="B25" s="194"/>
      <c r="C25" s="188" t="s">
        <v>194</v>
      </c>
      <c r="D25" s="188"/>
      <c r="E25" s="201" t="s">
        <v>129</v>
      </c>
      <c r="F25" s="201"/>
      <c r="G25" s="201"/>
      <c r="H25" s="201"/>
      <c r="I25" s="201"/>
      <c r="J25" s="201"/>
      <c r="K25" s="201"/>
      <c r="L25" s="202"/>
      <c r="M25" s="199">
        <v>1500</v>
      </c>
      <c r="N25" s="199"/>
      <c r="O25" s="199"/>
      <c r="P25" s="199"/>
      <c r="Q25" s="200" t="s">
        <v>198</v>
      </c>
      <c r="R25" s="200"/>
      <c r="S25" s="200">
        <f>様式7!Z4</f>
        <v>0</v>
      </c>
      <c r="T25" s="200"/>
      <c r="U25" s="200" t="s">
        <v>199</v>
      </c>
      <c r="V25" s="200"/>
      <c r="W25" s="200" t="s">
        <v>200</v>
      </c>
      <c r="X25" s="200"/>
      <c r="Y25" s="203">
        <f t="shared" ref="Y25:Y28" si="3">M25*S25</f>
        <v>0</v>
      </c>
      <c r="Z25" s="204"/>
      <c r="AA25" s="204"/>
      <c r="AB25" s="205"/>
      <c r="AC25" s="206" t="s">
        <v>201</v>
      </c>
      <c r="AD25" s="207"/>
    </row>
    <row r="26" spans="1:30" ht="20.100000000000001" customHeight="1">
      <c r="A26" s="195"/>
      <c r="B26" s="196"/>
      <c r="C26" s="188"/>
      <c r="D26" s="188"/>
      <c r="E26" s="201" t="s">
        <v>130</v>
      </c>
      <c r="F26" s="201"/>
      <c r="G26" s="201"/>
      <c r="H26" s="201"/>
      <c r="I26" s="201"/>
      <c r="J26" s="201"/>
      <c r="K26" s="201"/>
      <c r="L26" s="202"/>
      <c r="M26" s="199">
        <v>2500</v>
      </c>
      <c r="N26" s="199"/>
      <c r="O26" s="199"/>
      <c r="P26" s="199"/>
      <c r="Q26" s="200" t="s">
        <v>198</v>
      </c>
      <c r="R26" s="200"/>
      <c r="S26" s="200">
        <f>様式7!AA4</f>
        <v>0</v>
      </c>
      <c r="T26" s="200"/>
      <c r="U26" s="200" t="s">
        <v>199</v>
      </c>
      <c r="V26" s="200"/>
      <c r="W26" s="200" t="s">
        <v>200</v>
      </c>
      <c r="X26" s="200"/>
      <c r="Y26" s="203">
        <f t="shared" si="3"/>
        <v>0</v>
      </c>
      <c r="Z26" s="204"/>
      <c r="AA26" s="204"/>
      <c r="AB26" s="205"/>
      <c r="AC26" s="206" t="s">
        <v>201</v>
      </c>
      <c r="AD26" s="207"/>
    </row>
    <row r="27" spans="1:30" ht="20.100000000000001" customHeight="1">
      <c r="A27" s="195"/>
      <c r="B27" s="196"/>
      <c r="C27" s="188"/>
      <c r="D27" s="188"/>
      <c r="E27" s="201" t="s">
        <v>192</v>
      </c>
      <c r="F27" s="201"/>
      <c r="G27" s="201"/>
      <c r="H27" s="201"/>
      <c r="I27" s="201"/>
      <c r="J27" s="201"/>
      <c r="K27" s="201"/>
      <c r="L27" s="202"/>
      <c r="M27" s="199">
        <v>2500</v>
      </c>
      <c r="N27" s="199"/>
      <c r="O27" s="199"/>
      <c r="P27" s="199"/>
      <c r="Q27" s="200" t="s">
        <v>198</v>
      </c>
      <c r="R27" s="200"/>
      <c r="S27" s="200">
        <f>様式7!AN4</f>
        <v>0</v>
      </c>
      <c r="T27" s="200"/>
      <c r="U27" s="200" t="s">
        <v>234</v>
      </c>
      <c r="V27" s="200"/>
      <c r="W27" s="200" t="s">
        <v>200</v>
      </c>
      <c r="X27" s="200"/>
      <c r="Y27" s="203">
        <f t="shared" si="3"/>
        <v>0</v>
      </c>
      <c r="Z27" s="204"/>
      <c r="AA27" s="204"/>
      <c r="AB27" s="205"/>
      <c r="AC27" s="206" t="s">
        <v>201</v>
      </c>
      <c r="AD27" s="207"/>
    </row>
    <row r="28" spans="1:30" ht="20.100000000000001" customHeight="1" thickBot="1">
      <c r="A28" s="195"/>
      <c r="B28" s="196"/>
      <c r="C28" s="188"/>
      <c r="D28" s="188"/>
      <c r="E28" s="201" t="s">
        <v>193</v>
      </c>
      <c r="F28" s="201"/>
      <c r="G28" s="201"/>
      <c r="H28" s="201"/>
      <c r="I28" s="201"/>
      <c r="J28" s="201"/>
      <c r="K28" s="201"/>
      <c r="L28" s="202"/>
      <c r="M28" s="199">
        <v>400</v>
      </c>
      <c r="N28" s="199"/>
      <c r="O28" s="199"/>
      <c r="P28" s="199"/>
      <c r="Q28" s="200" t="s">
        <v>198</v>
      </c>
      <c r="R28" s="200"/>
      <c r="S28" s="200">
        <f>様式7!AM4</f>
        <v>0</v>
      </c>
      <c r="T28" s="200"/>
      <c r="U28" s="200" t="s">
        <v>199</v>
      </c>
      <c r="V28" s="200"/>
      <c r="W28" s="200" t="s">
        <v>200</v>
      </c>
      <c r="X28" s="200"/>
      <c r="Y28" s="208">
        <f t="shared" si="3"/>
        <v>0</v>
      </c>
      <c r="Z28" s="209"/>
      <c r="AA28" s="209"/>
      <c r="AB28" s="210"/>
      <c r="AC28" s="206" t="s">
        <v>201</v>
      </c>
      <c r="AD28" s="207"/>
    </row>
    <row r="29" spans="1:30" ht="20.100000000000001" customHeight="1" thickBot="1">
      <c r="A29" s="195"/>
      <c r="B29" s="196"/>
      <c r="C29" s="188"/>
      <c r="D29" s="189"/>
      <c r="E29" s="190" t="s">
        <v>197</v>
      </c>
      <c r="F29" s="191"/>
      <c r="G29" s="191"/>
      <c r="H29" s="191"/>
      <c r="I29" s="191"/>
      <c r="J29" s="191"/>
      <c r="K29" s="191"/>
      <c r="L29" s="191"/>
      <c r="M29" s="191"/>
      <c r="N29" s="191"/>
      <c r="O29" s="191"/>
      <c r="P29" s="191"/>
      <c r="Q29" s="191"/>
      <c r="R29" s="191"/>
      <c r="S29" s="191"/>
      <c r="T29" s="191"/>
      <c r="U29" s="191"/>
      <c r="V29" s="191"/>
      <c r="W29" s="191"/>
      <c r="X29" s="192"/>
      <c r="Y29" s="177">
        <f t="shared" ref="Y29" si="4">SUM(Y25:AB28)</f>
        <v>0</v>
      </c>
      <c r="Z29" s="178"/>
      <c r="AA29" s="178"/>
      <c r="AB29" s="179"/>
      <c r="AC29" s="180" t="s">
        <v>201</v>
      </c>
      <c r="AD29" s="181"/>
    </row>
    <row r="30" spans="1:30" ht="20.100000000000001" customHeight="1">
      <c r="A30" s="195"/>
      <c r="B30" s="196"/>
      <c r="C30" s="188" t="s">
        <v>195</v>
      </c>
      <c r="D30" s="188"/>
      <c r="E30" s="201" t="s">
        <v>129</v>
      </c>
      <c r="F30" s="201"/>
      <c r="G30" s="201"/>
      <c r="H30" s="201"/>
      <c r="I30" s="201"/>
      <c r="J30" s="201"/>
      <c r="K30" s="201"/>
      <c r="L30" s="202"/>
      <c r="M30" s="199">
        <v>2000</v>
      </c>
      <c r="N30" s="199"/>
      <c r="O30" s="199"/>
      <c r="P30" s="199"/>
      <c r="Q30" s="200" t="s">
        <v>198</v>
      </c>
      <c r="R30" s="200"/>
      <c r="S30" s="200">
        <f>様式7!AB4</f>
        <v>0</v>
      </c>
      <c r="T30" s="200"/>
      <c r="U30" s="200" t="s">
        <v>199</v>
      </c>
      <c r="V30" s="200"/>
      <c r="W30" s="200" t="s">
        <v>200</v>
      </c>
      <c r="X30" s="200"/>
      <c r="Y30" s="203">
        <f t="shared" ref="Y30:Y33" si="5">M30*S30</f>
        <v>0</v>
      </c>
      <c r="Z30" s="204"/>
      <c r="AA30" s="204"/>
      <c r="AB30" s="205"/>
      <c r="AC30" s="206" t="s">
        <v>201</v>
      </c>
      <c r="AD30" s="207"/>
    </row>
    <row r="31" spans="1:30" ht="20.100000000000001" customHeight="1">
      <c r="A31" s="195"/>
      <c r="B31" s="196"/>
      <c r="C31" s="188"/>
      <c r="D31" s="188"/>
      <c r="E31" s="201" t="s">
        <v>130</v>
      </c>
      <c r="F31" s="201"/>
      <c r="G31" s="201"/>
      <c r="H31" s="201"/>
      <c r="I31" s="201"/>
      <c r="J31" s="201"/>
      <c r="K31" s="201"/>
      <c r="L31" s="202"/>
      <c r="M31" s="199">
        <v>3000</v>
      </c>
      <c r="N31" s="199"/>
      <c r="O31" s="199"/>
      <c r="P31" s="199"/>
      <c r="Q31" s="200" t="s">
        <v>198</v>
      </c>
      <c r="R31" s="200"/>
      <c r="S31" s="200">
        <f>様式7!AC4</f>
        <v>0</v>
      </c>
      <c r="T31" s="200"/>
      <c r="U31" s="200" t="s">
        <v>199</v>
      </c>
      <c r="V31" s="200"/>
      <c r="W31" s="200" t="s">
        <v>200</v>
      </c>
      <c r="X31" s="200"/>
      <c r="Y31" s="203">
        <f t="shared" si="5"/>
        <v>0</v>
      </c>
      <c r="Z31" s="204"/>
      <c r="AA31" s="204"/>
      <c r="AB31" s="205"/>
      <c r="AC31" s="206" t="s">
        <v>201</v>
      </c>
      <c r="AD31" s="207"/>
    </row>
    <row r="32" spans="1:30" ht="20.100000000000001" customHeight="1">
      <c r="A32" s="195"/>
      <c r="B32" s="196"/>
      <c r="C32" s="188"/>
      <c r="D32" s="188"/>
      <c r="E32" s="201" t="s">
        <v>192</v>
      </c>
      <c r="F32" s="201"/>
      <c r="G32" s="201"/>
      <c r="H32" s="201"/>
      <c r="I32" s="201"/>
      <c r="J32" s="201"/>
      <c r="K32" s="201"/>
      <c r="L32" s="202"/>
      <c r="M32" s="199">
        <v>3500</v>
      </c>
      <c r="N32" s="199"/>
      <c r="O32" s="199"/>
      <c r="P32" s="199"/>
      <c r="Q32" s="200" t="s">
        <v>198</v>
      </c>
      <c r="R32" s="200"/>
      <c r="S32" s="200">
        <f>様式7!AP4</f>
        <v>0</v>
      </c>
      <c r="T32" s="200"/>
      <c r="U32" s="200" t="s">
        <v>234</v>
      </c>
      <c r="V32" s="200"/>
      <c r="W32" s="200" t="s">
        <v>200</v>
      </c>
      <c r="X32" s="200"/>
      <c r="Y32" s="203">
        <f t="shared" si="5"/>
        <v>0</v>
      </c>
      <c r="Z32" s="204"/>
      <c r="AA32" s="204"/>
      <c r="AB32" s="205"/>
      <c r="AC32" s="206" t="s">
        <v>201</v>
      </c>
      <c r="AD32" s="207"/>
    </row>
    <row r="33" spans="1:30" ht="20.100000000000001" customHeight="1" thickBot="1">
      <c r="A33" s="195"/>
      <c r="B33" s="196"/>
      <c r="C33" s="188"/>
      <c r="D33" s="188"/>
      <c r="E33" s="201" t="s">
        <v>193</v>
      </c>
      <c r="F33" s="201"/>
      <c r="G33" s="201"/>
      <c r="H33" s="201"/>
      <c r="I33" s="201"/>
      <c r="J33" s="201"/>
      <c r="K33" s="201"/>
      <c r="L33" s="202"/>
      <c r="M33" s="199">
        <v>400</v>
      </c>
      <c r="N33" s="199"/>
      <c r="O33" s="199"/>
      <c r="P33" s="199"/>
      <c r="Q33" s="200" t="s">
        <v>198</v>
      </c>
      <c r="R33" s="200"/>
      <c r="S33" s="200">
        <f>様式7!AO4</f>
        <v>0</v>
      </c>
      <c r="T33" s="200"/>
      <c r="U33" s="200" t="s">
        <v>199</v>
      </c>
      <c r="V33" s="200"/>
      <c r="W33" s="200" t="s">
        <v>200</v>
      </c>
      <c r="X33" s="200"/>
      <c r="Y33" s="208">
        <f t="shared" si="5"/>
        <v>0</v>
      </c>
      <c r="Z33" s="209"/>
      <c r="AA33" s="209"/>
      <c r="AB33" s="210"/>
      <c r="AC33" s="206" t="s">
        <v>201</v>
      </c>
      <c r="AD33" s="207"/>
    </row>
    <row r="34" spans="1:30" ht="20.100000000000001" customHeight="1" thickBot="1">
      <c r="A34" s="195"/>
      <c r="B34" s="196"/>
      <c r="C34" s="188"/>
      <c r="D34" s="189"/>
      <c r="E34" s="190" t="s">
        <v>197</v>
      </c>
      <c r="F34" s="191"/>
      <c r="G34" s="191"/>
      <c r="H34" s="191"/>
      <c r="I34" s="191"/>
      <c r="J34" s="191"/>
      <c r="K34" s="191"/>
      <c r="L34" s="191"/>
      <c r="M34" s="191"/>
      <c r="N34" s="191"/>
      <c r="O34" s="191"/>
      <c r="P34" s="191"/>
      <c r="Q34" s="191"/>
      <c r="R34" s="191"/>
      <c r="S34" s="191"/>
      <c r="T34" s="191"/>
      <c r="U34" s="191"/>
      <c r="V34" s="191"/>
      <c r="W34" s="191"/>
      <c r="X34" s="192"/>
      <c r="Y34" s="177">
        <f t="shared" ref="Y34" si="6">SUM(Y30:AB33)</f>
        <v>0</v>
      </c>
      <c r="Z34" s="178"/>
      <c r="AA34" s="178"/>
      <c r="AB34" s="179"/>
      <c r="AC34" s="180" t="s">
        <v>201</v>
      </c>
      <c r="AD34" s="181"/>
    </row>
    <row r="35" spans="1:30" ht="20.100000000000001" customHeight="1">
      <c r="A35" s="195"/>
      <c r="B35" s="196"/>
      <c r="C35" s="188" t="s">
        <v>196</v>
      </c>
      <c r="D35" s="189"/>
      <c r="E35" s="202" t="s">
        <v>129</v>
      </c>
      <c r="F35" s="199"/>
      <c r="G35" s="199"/>
      <c r="H35" s="199"/>
      <c r="I35" s="199"/>
      <c r="J35" s="199"/>
      <c r="K35" s="199"/>
      <c r="L35" s="199"/>
      <c r="M35" s="199">
        <v>3000</v>
      </c>
      <c r="N35" s="199"/>
      <c r="O35" s="199"/>
      <c r="P35" s="199"/>
      <c r="Q35" s="200" t="s">
        <v>198</v>
      </c>
      <c r="R35" s="200"/>
      <c r="S35" s="200">
        <f>様式7!AD4</f>
        <v>0</v>
      </c>
      <c r="T35" s="200"/>
      <c r="U35" s="200" t="s">
        <v>199</v>
      </c>
      <c r="V35" s="200"/>
      <c r="W35" s="200" t="s">
        <v>200</v>
      </c>
      <c r="X35" s="200"/>
      <c r="Y35" s="203">
        <f t="shared" ref="Y35:Y38" si="7">M35*S35</f>
        <v>0</v>
      </c>
      <c r="Z35" s="204"/>
      <c r="AA35" s="204"/>
      <c r="AB35" s="205"/>
      <c r="AC35" s="206" t="s">
        <v>201</v>
      </c>
      <c r="AD35" s="207"/>
    </row>
    <row r="36" spans="1:30" ht="20.100000000000001" customHeight="1">
      <c r="A36" s="195"/>
      <c r="B36" s="196"/>
      <c r="C36" s="188"/>
      <c r="D36" s="189"/>
      <c r="E36" s="202" t="s">
        <v>130</v>
      </c>
      <c r="F36" s="199"/>
      <c r="G36" s="199"/>
      <c r="H36" s="199"/>
      <c r="I36" s="199"/>
      <c r="J36" s="199"/>
      <c r="K36" s="199"/>
      <c r="L36" s="199"/>
      <c r="M36" s="199">
        <v>4500</v>
      </c>
      <c r="N36" s="199"/>
      <c r="O36" s="199"/>
      <c r="P36" s="199"/>
      <c r="Q36" s="200" t="s">
        <v>198</v>
      </c>
      <c r="R36" s="200"/>
      <c r="S36" s="200">
        <f>様式7!AE4</f>
        <v>0</v>
      </c>
      <c r="T36" s="200"/>
      <c r="U36" s="200" t="s">
        <v>199</v>
      </c>
      <c r="V36" s="200"/>
      <c r="W36" s="200" t="s">
        <v>200</v>
      </c>
      <c r="X36" s="200"/>
      <c r="Y36" s="203">
        <f t="shared" si="7"/>
        <v>0</v>
      </c>
      <c r="Z36" s="204"/>
      <c r="AA36" s="204"/>
      <c r="AB36" s="205"/>
      <c r="AC36" s="206" t="s">
        <v>201</v>
      </c>
      <c r="AD36" s="207"/>
    </row>
    <row r="37" spans="1:30" ht="20.100000000000001" customHeight="1">
      <c r="A37" s="195"/>
      <c r="B37" s="196"/>
      <c r="C37" s="188"/>
      <c r="D37" s="189"/>
      <c r="E37" s="202" t="s">
        <v>192</v>
      </c>
      <c r="F37" s="199"/>
      <c r="G37" s="199"/>
      <c r="H37" s="199"/>
      <c r="I37" s="199"/>
      <c r="J37" s="199"/>
      <c r="K37" s="199"/>
      <c r="L37" s="199"/>
      <c r="M37" s="199">
        <v>4500</v>
      </c>
      <c r="N37" s="199"/>
      <c r="O37" s="199"/>
      <c r="P37" s="199"/>
      <c r="Q37" s="200" t="s">
        <v>198</v>
      </c>
      <c r="R37" s="200"/>
      <c r="S37" s="200">
        <f>様式7!AR4</f>
        <v>0</v>
      </c>
      <c r="T37" s="200"/>
      <c r="U37" s="200" t="s">
        <v>234</v>
      </c>
      <c r="V37" s="200"/>
      <c r="W37" s="200" t="s">
        <v>200</v>
      </c>
      <c r="X37" s="200"/>
      <c r="Y37" s="203">
        <f t="shared" si="7"/>
        <v>0</v>
      </c>
      <c r="Z37" s="204"/>
      <c r="AA37" s="204"/>
      <c r="AB37" s="205"/>
      <c r="AC37" s="206" t="s">
        <v>201</v>
      </c>
      <c r="AD37" s="207"/>
    </row>
    <row r="38" spans="1:30" ht="20.100000000000001" customHeight="1" thickBot="1">
      <c r="A38" s="195"/>
      <c r="B38" s="196"/>
      <c r="C38" s="188"/>
      <c r="D38" s="189"/>
      <c r="E38" s="202" t="s">
        <v>193</v>
      </c>
      <c r="F38" s="199"/>
      <c r="G38" s="199"/>
      <c r="H38" s="199"/>
      <c r="I38" s="199"/>
      <c r="J38" s="199"/>
      <c r="K38" s="199"/>
      <c r="L38" s="199"/>
      <c r="M38" s="199">
        <v>400</v>
      </c>
      <c r="N38" s="199"/>
      <c r="O38" s="199"/>
      <c r="P38" s="199"/>
      <c r="Q38" s="200" t="s">
        <v>198</v>
      </c>
      <c r="R38" s="200"/>
      <c r="S38" s="200">
        <f>様式7!AQ4</f>
        <v>0</v>
      </c>
      <c r="T38" s="200"/>
      <c r="U38" s="200" t="s">
        <v>199</v>
      </c>
      <c r="V38" s="200"/>
      <c r="W38" s="200" t="s">
        <v>200</v>
      </c>
      <c r="X38" s="200"/>
      <c r="Y38" s="208">
        <f t="shared" si="7"/>
        <v>0</v>
      </c>
      <c r="Z38" s="209"/>
      <c r="AA38" s="209"/>
      <c r="AB38" s="210"/>
      <c r="AC38" s="206" t="s">
        <v>201</v>
      </c>
      <c r="AD38" s="207"/>
    </row>
    <row r="39" spans="1:30" ht="20.100000000000001" customHeight="1" thickBot="1">
      <c r="A39" s="195"/>
      <c r="B39" s="196"/>
      <c r="C39" s="188"/>
      <c r="D39" s="189"/>
      <c r="E39" s="190" t="s">
        <v>197</v>
      </c>
      <c r="F39" s="191"/>
      <c r="G39" s="191"/>
      <c r="H39" s="191"/>
      <c r="I39" s="191"/>
      <c r="J39" s="191"/>
      <c r="K39" s="191"/>
      <c r="L39" s="191"/>
      <c r="M39" s="191"/>
      <c r="N39" s="191"/>
      <c r="O39" s="191"/>
      <c r="P39" s="191"/>
      <c r="Q39" s="191"/>
      <c r="R39" s="191"/>
      <c r="S39" s="191"/>
      <c r="T39" s="191"/>
      <c r="U39" s="191"/>
      <c r="V39" s="191"/>
      <c r="W39" s="191"/>
      <c r="X39" s="192"/>
      <c r="Y39" s="177">
        <f t="shared" ref="Y39" si="8">SUM(Y35:AB38)</f>
        <v>0</v>
      </c>
      <c r="Z39" s="178"/>
      <c r="AA39" s="178"/>
      <c r="AB39" s="179"/>
      <c r="AC39" s="180" t="s">
        <v>201</v>
      </c>
      <c r="AD39" s="181"/>
    </row>
    <row r="40" spans="1:30" ht="20.100000000000001" customHeight="1" thickBot="1">
      <c r="A40" s="197"/>
      <c r="B40" s="198"/>
      <c r="C40" s="182" t="s">
        <v>203</v>
      </c>
      <c r="D40" s="182"/>
      <c r="E40" s="182"/>
      <c r="F40" s="182"/>
      <c r="G40" s="182"/>
      <c r="H40" s="182"/>
      <c r="I40" s="182"/>
      <c r="J40" s="182"/>
      <c r="K40" s="182"/>
      <c r="L40" s="182"/>
      <c r="M40" s="182"/>
      <c r="N40" s="182"/>
      <c r="O40" s="182"/>
      <c r="P40" s="182"/>
      <c r="Q40" s="182"/>
      <c r="R40" s="182"/>
      <c r="S40" s="182"/>
      <c r="T40" s="182"/>
      <c r="U40" s="182"/>
      <c r="V40" s="182"/>
      <c r="W40" s="182"/>
      <c r="X40" s="182"/>
      <c r="Y40" s="183">
        <f>Y29+Y34+Y39</f>
        <v>0</v>
      </c>
      <c r="Z40" s="184"/>
      <c r="AA40" s="184"/>
      <c r="AB40" s="185"/>
      <c r="AC40" s="186" t="s">
        <v>201</v>
      </c>
      <c r="AD40" s="187"/>
    </row>
  </sheetData>
  <sheetProtection sheet="1" objects="1" scenarios="1" selectLockedCells="1"/>
  <mergeCells count="237">
    <mergeCell ref="F5:L5"/>
    <mergeCell ref="M5:Q5"/>
    <mergeCell ref="A6:E6"/>
    <mergeCell ref="R5:AD5"/>
    <mergeCell ref="F6:Q6"/>
    <mergeCell ref="A1:G1"/>
    <mergeCell ref="H1:AD1"/>
    <mergeCell ref="A3:T3"/>
    <mergeCell ref="U3:Z3"/>
    <mergeCell ref="AA3:AD3"/>
    <mergeCell ref="A5:E5"/>
    <mergeCell ref="R6:V6"/>
    <mergeCell ref="W6:AD6"/>
    <mergeCell ref="M8:P8"/>
    <mergeCell ref="M9:P9"/>
    <mergeCell ref="M10:P10"/>
    <mergeCell ref="M11:P11"/>
    <mergeCell ref="S8:T8"/>
    <mergeCell ref="U8:V8"/>
    <mergeCell ref="S9:T9"/>
    <mergeCell ref="U9:V9"/>
    <mergeCell ref="S10:T10"/>
    <mergeCell ref="U10:V10"/>
    <mergeCell ref="S11:T11"/>
    <mergeCell ref="U11:V11"/>
    <mergeCell ref="C13:D17"/>
    <mergeCell ref="C18:D22"/>
    <mergeCell ref="E8:L8"/>
    <mergeCell ref="E9:L9"/>
    <mergeCell ref="E10:L10"/>
    <mergeCell ref="E11:L11"/>
    <mergeCell ref="E13:L13"/>
    <mergeCell ref="E14:L14"/>
    <mergeCell ref="E15:L15"/>
    <mergeCell ref="E16:L16"/>
    <mergeCell ref="E18:L18"/>
    <mergeCell ref="E19:L19"/>
    <mergeCell ref="E20:L20"/>
    <mergeCell ref="E21:L21"/>
    <mergeCell ref="E22:X22"/>
    <mergeCell ref="Q8:R8"/>
    <mergeCell ref="Q9:R9"/>
    <mergeCell ref="Q10:R10"/>
    <mergeCell ref="Q11:R11"/>
    <mergeCell ref="W8:X8"/>
    <mergeCell ref="W9:X9"/>
    <mergeCell ref="W10:X10"/>
    <mergeCell ref="W11:X11"/>
    <mergeCell ref="C8:D12"/>
    <mergeCell ref="M13:P13"/>
    <mergeCell ref="M14:P14"/>
    <mergeCell ref="M15:P15"/>
    <mergeCell ref="M16:P16"/>
    <mergeCell ref="M18:P18"/>
    <mergeCell ref="M19:P19"/>
    <mergeCell ref="M20:P20"/>
    <mergeCell ref="M21:P21"/>
    <mergeCell ref="Q19:R19"/>
    <mergeCell ref="Q20:R20"/>
    <mergeCell ref="Q21:R21"/>
    <mergeCell ref="Q18:R18"/>
    <mergeCell ref="S13:T13"/>
    <mergeCell ref="U13:V13"/>
    <mergeCell ref="S14:T14"/>
    <mergeCell ref="U14:V14"/>
    <mergeCell ref="S15:T15"/>
    <mergeCell ref="Q13:R13"/>
    <mergeCell ref="Q14:R14"/>
    <mergeCell ref="Q15:R15"/>
    <mergeCell ref="Q16:R16"/>
    <mergeCell ref="S19:T19"/>
    <mergeCell ref="U19:V19"/>
    <mergeCell ref="S20:T20"/>
    <mergeCell ref="U20:V20"/>
    <mergeCell ref="S21:T21"/>
    <mergeCell ref="U21:V21"/>
    <mergeCell ref="U15:V15"/>
    <mergeCell ref="S16:T16"/>
    <mergeCell ref="U16:V16"/>
    <mergeCell ref="S18:T18"/>
    <mergeCell ref="U18:V18"/>
    <mergeCell ref="W20:X20"/>
    <mergeCell ref="W21:X21"/>
    <mergeCell ref="Y8:AB8"/>
    <mergeCell ref="AC8:AD8"/>
    <mergeCell ref="Y9:AB9"/>
    <mergeCell ref="AC9:AD9"/>
    <mergeCell ref="Y10:AB10"/>
    <mergeCell ref="AC10:AD10"/>
    <mergeCell ref="Y11:AB11"/>
    <mergeCell ref="AC11:AD11"/>
    <mergeCell ref="Y13:AB13"/>
    <mergeCell ref="AC13:AD13"/>
    <mergeCell ref="Y14:AB14"/>
    <mergeCell ref="AC14:AD14"/>
    <mergeCell ref="Y15:AB15"/>
    <mergeCell ref="W13:X13"/>
    <mergeCell ref="W14:X14"/>
    <mergeCell ref="W15:X15"/>
    <mergeCell ref="W16:X16"/>
    <mergeCell ref="W18:X18"/>
    <mergeCell ref="Y22:AB22"/>
    <mergeCell ref="AC22:AD22"/>
    <mergeCell ref="A8:B23"/>
    <mergeCell ref="Y23:AB23"/>
    <mergeCell ref="AC23:AD23"/>
    <mergeCell ref="C23:X23"/>
    <mergeCell ref="E12:X12"/>
    <mergeCell ref="Y12:AB12"/>
    <mergeCell ref="AC12:AD12"/>
    <mergeCell ref="E17:X17"/>
    <mergeCell ref="Y17:AB17"/>
    <mergeCell ref="AC17:AD17"/>
    <mergeCell ref="Y19:AB19"/>
    <mergeCell ref="AC19:AD19"/>
    <mergeCell ref="Y20:AB20"/>
    <mergeCell ref="AC20:AD20"/>
    <mergeCell ref="Y21:AB21"/>
    <mergeCell ref="AC21:AD21"/>
    <mergeCell ref="AC15:AD15"/>
    <mergeCell ref="Y16:AB16"/>
    <mergeCell ref="AC16:AD16"/>
    <mergeCell ref="Y18:AB18"/>
    <mergeCell ref="AC18:AD18"/>
    <mergeCell ref="W19:X19"/>
    <mergeCell ref="S26:T26"/>
    <mergeCell ref="U26:V26"/>
    <mergeCell ref="W26:X26"/>
    <mergeCell ref="Y26:AB26"/>
    <mergeCell ref="AC26:AD26"/>
    <mergeCell ref="S25:T25"/>
    <mergeCell ref="U25:V25"/>
    <mergeCell ref="W25:X25"/>
    <mergeCell ref="Y25:AB25"/>
    <mergeCell ref="AC25:AD25"/>
    <mergeCell ref="S28:T28"/>
    <mergeCell ref="U28:V28"/>
    <mergeCell ref="W28:X28"/>
    <mergeCell ref="Y28:AB28"/>
    <mergeCell ref="AC28:AD28"/>
    <mergeCell ref="S27:T27"/>
    <mergeCell ref="U27:V27"/>
    <mergeCell ref="W27:X27"/>
    <mergeCell ref="Y27:AB27"/>
    <mergeCell ref="AC27:AD27"/>
    <mergeCell ref="Y29:AB29"/>
    <mergeCell ref="AC29:AD29"/>
    <mergeCell ref="C30:D34"/>
    <mergeCell ref="E30:L30"/>
    <mergeCell ref="M30:P30"/>
    <mergeCell ref="Q30:R30"/>
    <mergeCell ref="S30:T30"/>
    <mergeCell ref="U30:V30"/>
    <mergeCell ref="W30:X30"/>
    <mergeCell ref="Y30:AB30"/>
    <mergeCell ref="AC30:AD30"/>
    <mergeCell ref="E31:L31"/>
    <mergeCell ref="M31:P31"/>
    <mergeCell ref="Q31:R31"/>
    <mergeCell ref="S31:T31"/>
    <mergeCell ref="U31:V31"/>
    <mergeCell ref="C25:D29"/>
    <mergeCell ref="E25:L25"/>
    <mergeCell ref="M25:P25"/>
    <mergeCell ref="Q25:R25"/>
    <mergeCell ref="E26:L26"/>
    <mergeCell ref="M26:P26"/>
    <mergeCell ref="Q26:R26"/>
    <mergeCell ref="E27:L27"/>
    <mergeCell ref="Y31:AB31"/>
    <mergeCell ref="AC31:AD31"/>
    <mergeCell ref="E32:L32"/>
    <mergeCell ref="M32:P32"/>
    <mergeCell ref="Q32:R32"/>
    <mergeCell ref="S32:T32"/>
    <mergeCell ref="U32:V32"/>
    <mergeCell ref="W32:X32"/>
    <mergeCell ref="Y32:AB32"/>
    <mergeCell ref="AC32:AD32"/>
    <mergeCell ref="W31:X31"/>
    <mergeCell ref="W33:X33"/>
    <mergeCell ref="Y33:AB33"/>
    <mergeCell ref="AC33:AD33"/>
    <mergeCell ref="E34:X34"/>
    <mergeCell ref="Y34:AB34"/>
    <mergeCell ref="AC34:AD34"/>
    <mergeCell ref="E33:L33"/>
    <mergeCell ref="M33:P33"/>
    <mergeCell ref="Q33:R33"/>
    <mergeCell ref="S33:T33"/>
    <mergeCell ref="U33:V33"/>
    <mergeCell ref="Y38:AB38"/>
    <mergeCell ref="AC38:AD38"/>
    <mergeCell ref="E37:L37"/>
    <mergeCell ref="M37:P37"/>
    <mergeCell ref="Q37:R37"/>
    <mergeCell ref="S37:T37"/>
    <mergeCell ref="U35:V35"/>
    <mergeCell ref="W35:X35"/>
    <mergeCell ref="Y35:AB35"/>
    <mergeCell ref="AC35:AD35"/>
    <mergeCell ref="E36:L36"/>
    <mergeCell ref="M36:P36"/>
    <mergeCell ref="Q36:R36"/>
    <mergeCell ref="S36:T36"/>
    <mergeCell ref="U36:V36"/>
    <mergeCell ref="W36:X36"/>
    <mergeCell ref="Y36:AB36"/>
    <mergeCell ref="AC36:AD36"/>
    <mergeCell ref="E35:L35"/>
    <mergeCell ref="M35:P35"/>
    <mergeCell ref="Q35:R35"/>
    <mergeCell ref="S35:T35"/>
    <mergeCell ref="Y39:AB39"/>
    <mergeCell ref="AC39:AD39"/>
    <mergeCell ref="C40:X40"/>
    <mergeCell ref="Y40:AB40"/>
    <mergeCell ref="AC40:AD40"/>
    <mergeCell ref="C35:D39"/>
    <mergeCell ref="E39:X39"/>
    <mergeCell ref="A25:B40"/>
    <mergeCell ref="M27:P27"/>
    <mergeCell ref="Q27:R27"/>
    <mergeCell ref="E28:L28"/>
    <mergeCell ref="M28:P28"/>
    <mergeCell ref="Q28:R28"/>
    <mergeCell ref="E29:X29"/>
    <mergeCell ref="U37:V37"/>
    <mergeCell ref="W37:X37"/>
    <mergeCell ref="Y37:AB37"/>
    <mergeCell ref="AC37:AD37"/>
    <mergeCell ref="E38:L38"/>
    <mergeCell ref="M38:P38"/>
    <mergeCell ref="Q38:R38"/>
    <mergeCell ref="S38:T38"/>
    <mergeCell ref="U38:V38"/>
    <mergeCell ref="W38:X38"/>
  </mergeCells>
  <phoneticPr fontId="2"/>
  <pageMargins left="0.51181102362204722" right="0.51181102362204722" top="0.55118110236220474" bottom="0.55118110236220474"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BX35"/>
  <sheetViews>
    <sheetView showGridLines="0" view="pageBreakPreview" zoomScale="60" zoomScaleNormal="85" workbookViewId="0">
      <selection activeCell="AU9" sqref="AU9:BI9"/>
    </sheetView>
  </sheetViews>
  <sheetFormatPr defaultColWidth="0" defaultRowHeight="13.5" zeroHeight="1"/>
  <cols>
    <col min="1" max="75" width="1.875" style="64" customWidth="1"/>
    <col min="76" max="76" width="9" style="64" customWidth="1"/>
    <col min="77" max="16384" width="9" style="64" hidden="1"/>
  </cols>
  <sheetData>
    <row r="1" spans="1:75" ht="30" customHeight="1">
      <c r="A1" s="238" t="s">
        <v>221</v>
      </c>
      <c r="B1" s="238"/>
      <c r="C1" s="238"/>
      <c r="D1" s="238"/>
      <c r="E1" s="238"/>
      <c r="F1" s="238"/>
      <c r="G1" s="238"/>
      <c r="H1" s="238"/>
      <c r="I1" s="238"/>
      <c r="J1" s="238"/>
      <c r="K1" s="238"/>
      <c r="L1" s="238"/>
      <c r="M1" s="238"/>
      <c r="N1" s="239" t="s">
        <v>225</v>
      </c>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239"/>
      <c r="BA1" s="239"/>
      <c r="BB1" s="239"/>
      <c r="BC1" s="239"/>
      <c r="BD1" s="239"/>
      <c r="BE1" s="239"/>
      <c r="BF1" s="239"/>
      <c r="BG1" s="239"/>
      <c r="BH1" s="240">
        <f>様式5!C3</f>
        <v>0</v>
      </c>
      <c r="BI1" s="240"/>
      <c r="BJ1" s="240"/>
      <c r="BK1" s="240"/>
      <c r="BL1" s="240"/>
      <c r="BM1" s="240"/>
      <c r="BN1" s="240"/>
      <c r="BO1" s="240"/>
      <c r="BP1" s="240"/>
      <c r="BQ1" s="240"/>
      <c r="BR1" s="240" t="s">
        <v>222</v>
      </c>
      <c r="BS1" s="240"/>
      <c r="BT1" s="240"/>
      <c r="BU1" s="240"/>
      <c r="BV1" s="240"/>
      <c r="BW1" s="240"/>
    </row>
    <row r="2" spans="1:75" ht="32.25" customHeight="1">
      <c r="A2" s="241" t="s">
        <v>223</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1"/>
      <c r="AU2" s="241"/>
      <c r="AV2" s="241"/>
      <c r="AW2" s="241"/>
      <c r="AX2" s="241"/>
      <c r="AY2" s="241"/>
      <c r="AZ2" s="241"/>
      <c r="BA2" s="241"/>
      <c r="BB2" s="241"/>
      <c r="BC2" s="241"/>
      <c r="BD2" s="241"/>
      <c r="BE2" s="241"/>
      <c r="BF2" s="241"/>
      <c r="BG2" s="241"/>
      <c r="BH2" s="241"/>
      <c r="BI2" s="241"/>
      <c r="BJ2" s="241"/>
      <c r="BK2" s="241"/>
      <c r="BL2" s="241"/>
      <c r="BM2" s="241"/>
      <c r="BN2" s="241"/>
      <c r="BO2" s="241"/>
      <c r="BP2" s="241"/>
      <c r="BQ2" s="241"/>
      <c r="BR2" s="241"/>
      <c r="BS2" s="241"/>
      <c r="BT2" s="241"/>
      <c r="BU2" s="241"/>
      <c r="BV2" s="241"/>
      <c r="BW2" s="241"/>
    </row>
    <row r="3" spans="1:75" ht="8.25" customHeight="1"/>
    <row r="4" spans="1:75" ht="15.95" customHeight="1">
      <c r="A4" s="235" t="s">
        <v>217</v>
      </c>
      <c r="B4" s="235"/>
      <c r="C4" s="235"/>
      <c r="D4" s="235" t="s">
        <v>133</v>
      </c>
      <c r="E4" s="235"/>
      <c r="F4" s="235"/>
      <c r="G4" s="235"/>
      <c r="H4" s="235"/>
      <c r="I4" s="235"/>
      <c r="J4" s="235"/>
      <c r="K4" s="235"/>
      <c r="L4" s="235"/>
      <c r="M4" s="235"/>
      <c r="N4" s="235"/>
      <c r="O4" s="235"/>
      <c r="P4" s="235"/>
      <c r="Q4" s="235" t="s">
        <v>134</v>
      </c>
      <c r="R4" s="235"/>
      <c r="S4" s="235"/>
      <c r="T4" s="235"/>
      <c r="U4" s="235"/>
      <c r="V4" s="235"/>
      <c r="W4" s="235" t="s">
        <v>218</v>
      </c>
      <c r="X4" s="235"/>
      <c r="Y4" s="235"/>
      <c r="Z4" s="235"/>
      <c r="AA4" s="235"/>
      <c r="AB4" s="235" t="s">
        <v>135</v>
      </c>
      <c r="AC4" s="235"/>
      <c r="AD4" s="235"/>
      <c r="AE4" s="235"/>
      <c r="AF4" s="235"/>
      <c r="AG4" s="235"/>
      <c r="AH4" s="235"/>
      <c r="AI4" s="235"/>
      <c r="AJ4" s="235"/>
      <c r="AK4" s="235"/>
      <c r="AL4" s="235"/>
      <c r="AM4" s="235"/>
      <c r="AN4" s="235"/>
      <c r="AO4" s="235"/>
      <c r="AP4" s="235"/>
      <c r="AQ4" s="235"/>
      <c r="AR4" s="235"/>
      <c r="AS4" s="235"/>
      <c r="AT4" s="235"/>
      <c r="AU4" s="242" t="s">
        <v>136</v>
      </c>
      <c r="AV4" s="242"/>
      <c r="AW4" s="242"/>
      <c r="AX4" s="242"/>
      <c r="AY4" s="242"/>
      <c r="AZ4" s="242"/>
      <c r="BA4" s="242"/>
      <c r="BB4" s="242"/>
      <c r="BC4" s="242"/>
      <c r="BD4" s="242"/>
      <c r="BE4" s="242"/>
      <c r="BF4" s="242"/>
      <c r="BG4" s="242"/>
      <c r="BH4" s="242"/>
      <c r="BI4" s="242"/>
      <c r="BJ4" s="242" t="s">
        <v>219</v>
      </c>
      <c r="BK4" s="242"/>
      <c r="BL4" s="242"/>
      <c r="BM4" s="242"/>
      <c r="BN4" s="242"/>
      <c r="BO4" s="242"/>
      <c r="BP4" s="242"/>
      <c r="BQ4" s="242" t="s">
        <v>220</v>
      </c>
      <c r="BR4" s="242"/>
      <c r="BS4" s="242"/>
      <c r="BT4" s="242"/>
      <c r="BU4" s="242"/>
      <c r="BV4" s="242"/>
      <c r="BW4" s="242"/>
    </row>
    <row r="5" spans="1:75" ht="15.95" customHeight="1">
      <c r="A5" s="235">
        <v>1</v>
      </c>
      <c r="B5" s="235"/>
      <c r="C5" s="235"/>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6"/>
      <c r="AR5" s="236"/>
      <c r="AS5" s="236"/>
      <c r="AT5" s="236"/>
      <c r="AU5" s="237"/>
      <c r="AV5" s="237"/>
      <c r="AW5" s="237"/>
      <c r="AX5" s="237"/>
      <c r="AY5" s="237"/>
      <c r="AZ5" s="237"/>
      <c r="BA5" s="237"/>
      <c r="BB5" s="237"/>
      <c r="BC5" s="237"/>
      <c r="BD5" s="237"/>
      <c r="BE5" s="237"/>
      <c r="BF5" s="237"/>
      <c r="BG5" s="237"/>
      <c r="BH5" s="237"/>
      <c r="BI5" s="237"/>
      <c r="BJ5" s="237"/>
      <c r="BK5" s="237"/>
      <c r="BL5" s="237"/>
      <c r="BM5" s="237"/>
      <c r="BN5" s="237"/>
      <c r="BO5" s="237"/>
      <c r="BP5" s="237"/>
      <c r="BQ5" s="237"/>
      <c r="BR5" s="237"/>
      <c r="BS5" s="237"/>
      <c r="BT5" s="237"/>
      <c r="BU5" s="237"/>
      <c r="BV5" s="237"/>
      <c r="BW5" s="237"/>
    </row>
    <row r="6" spans="1:75" ht="15.95" customHeight="1">
      <c r="A6" s="235">
        <v>2</v>
      </c>
      <c r="B6" s="235"/>
      <c r="C6" s="235"/>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7"/>
      <c r="AV6" s="237"/>
      <c r="AW6" s="237"/>
      <c r="AX6" s="237"/>
      <c r="AY6" s="237"/>
      <c r="AZ6" s="237"/>
      <c r="BA6" s="237"/>
      <c r="BB6" s="237"/>
      <c r="BC6" s="237"/>
      <c r="BD6" s="237"/>
      <c r="BE6" s="237"/>
      <c r="BF6" s="237"/>
      <c r="BG6" s="237"/>
      <c r="BH6" s="237"/>
      <c r="BI6" s="237"/>
      <c r="BJ6" s="237"/>
      <c r="BK6" s="237"/>
      <c r="BL6" s="237"/>
      <c r="BM6" s="237"/>
      <c r="BN6" s="237"/>
      <c r="BO6" s="237"/>
      <c r="BP6" s="237"/>
      <c r="BQ6" s="237"/>
      <c r="BR6" s="237"/>
      <c r="BS6" s="237"/>
      <c r="BT6" s="237"/>
      <c r="BU6" s="237"/>
      <c r="BV6" s="237"/>
      <c r="BW6" s="237"/>
    </row>
    <row r="7" spans="1:75" ht="15.95" customHeight="1">
      <c r="A7" s="235">
        <v>3</v>
      </c>
      <c r="B7" s="235"/>
      <c r="C7" s="235"/>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6"/>
      <c r="AR7" s="236"/>
      <c r="AS7" s="236"/>
      <c r="AT7" s="236"/>
      <c r="AU7" s="237"/>
      <c r="AV7" s="237"/>
      <c r="AW7" s="237"/>
      <c r="AX7" s="237"/>
      <c r="AY7" s="237"/>
      <c r="AZ7" s="237"/>
      <c r="BA7" s="237"/>
      <c r="BB7" s="237"/>
      <c r="BC7" s="237"/>
      <c r="BD7" s="237"/>
      <c r="BE7" s="237"/>
      <c r="BF7" s="237"/>
      <c r="BG7" s="237"/>
      <c r="BH7" s="237"/>
      <c r="BI7" s="237"/>
      <c r="BJ7" s="237"/>
      <c r="BK7" s="237"/>
      <c r="BL7" s="237"/>
      <c r="BM7" s="237"/>
      <c r="BN7" s="237"/>
      <c r="BO7" s="237"/>
      <c r="BP7" s="237"/>
      <c r="BQ7" s="237"/>
      <c r="BR7" s="237"/>
      <c r="BS7" s="237"/>
      <c r="BT7" s="237"/>
      <c r="BU7" s="237"/>
      <c r="BV7" s="237"/>
      <c r="BW7" s="237"/>
    </row>
    <row r="8" spans="1:75" ht="15.95" customHeight="1">
      <c r="A8" s="235">
        <v>4</v>
      </c>
      <c r="B8" s="235"/>
      <c r="C8" s="235"/>
      <c r="D8" s="236"/>
      <c r="E8" s="236"/>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c r="AN8" s="236"/>
      <c r="AO8" s="236"/>
      <c r="AP8" s="236"/>
      <c r="AQ8" s="236"/>
      <c r="AR8" s="236"/>
      <c r="AS8" s="236"/>
      <c r="AT8" s="236"/>
      <c r="AU8" s="237"/>
      <c r="AV8" s="237"/>
      <c r="AW8" s="237"/>
      <c r="AX8" s="237"/>
      <c r="AY8" s="237"/>
      <c r="AZ8" s="237"/>
      <c r="BA8" s="237"/>
      <c r="BB8" s="237"/>
      <c r="BC8" s="237"/>
      <c r="BD8" s="237"/>
      <c r="BE8" s="237"/>
      <c r="BF8" s="237"/>
      <c r="BG8" s="237"/>
      <c r="BH8" s="237"/>
      <c r="BI8" s="237"/>
      <c r="BJ8" s="237"/>
      <c r="BK8" s="237"/>
      <c r="BL8" s="237"/>
      <c r="BM8" s="237"/>
      <c r="BN8" s="237"/>
      <c r="BO8" s="237"/>
      <c r="BP8" s="237"/>
      <c r="BQ8" s="237"/>
      <c r="BR8" s="237"/>
      <c r="BS8" s="237"/>
      <c r="BT8" s="237"/>
      <c r="BU8" s="237"/>
      <c r="BV8" s="237"/>
      <c r="BW8" s="237"/>
    </row>
    <row r="9" spans="1:75" ht="15.95" customHeight="1">
      <c r="A9" s="235">
        <v>5</v>
      </c>
      <c r="B9" s="235"/>
      <c r="C9" s="235"/>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c r="AP9" s="236"/>
      <c r="AQ9" s="236"/>
      <c r="AR9" s="236"/>
      <c r="AS9" s="236"/>
      <c r="AT9" s="236"/>
      <c r="AU9" s="237"/>
      <c r="AV9" s="237"/>
      <c r="AW9" s="237"/>
      <c r="AX9" s="237"/>
      <c r="AY9" s="237"/>
      <c r="AZ9" s="237"/>
      <c r="BA9" s="237"/>
      <c r="BB9" s="237"/>
      <c r="BC9" s="237"/>
      <c r="BD9" s="237"/>
      <c r="BE9" s="237"/>
      <c r="BF9" s="237"/>
      <c r="BG9" s="237"/>
      <c r="BH9" s="237"/>
      <c r="BI9" s="237"/>
      <c r="BJ9" s="237"/>
      <c r="BK9" s="237"/>
      <c r="BL9" s="237"/>
      <c r="BM9" s="237"/>
      <c r="BN9" s="237"/>
      <c r="BO9" s="237"/>
      <c r="BP9" s="237"/>
      <c r="BQ9" s="237"/>
      <c r="BR9" s="237"/>
      <c r="BS9" s="237"/>
      <c r="BT9" s="237"/>
      <c r="BU9" s="237"/>
      <c r="BV9" s="237"/>
      <c r="BW9" s="237"/>
    </row>
    <row r="10" spans="1:75" ht="15.95" customHeight="1">
      <c r="A10" s="235">
        <v>6</v>
      </c>
      <c r="B10" s="235"/>
      <c r="C10" s="235"/>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M10" s="236"/>
      <c r="AN10" s="236"/>
      <c r="AO10" s="236"/>
      <c r="AP10" s="236"/>
      <c r="AQ10" s="236"/>
      <c r="AR10" s="236"/>
      <c r="AS10" s="236"/>
      <c r="AT10" s="236"/>
      <c r="AU10" s="237"/>
      <c r="AV10" s="237"/>
      <c r="AW10" s="237"/>
      <c r="AX10" s="237"/>
      <c r="AY10" s="237"/>
      <c r="AZ10" s="237"/>
      <c r="BA10" s="237"/>
      <c r="BB10" s="237"/>
      <c r="BC10" s="237"/>
      <c r="BD10" s="237"/>
      <c r="BE10" s="237"/>
      <c r="BF10" s="237"/>
      <c r="BG10" s="237"/>
      <c r="BH10" s="237"/>
      <c r="BI10" s="237"/>
      <c r="BJ10" s="237"/>
      <c r="BK10" s="237"/>
      <c r="BL10" s="237"/>
      <c r="BM10" s="237"/>
      <c r="BN10" s="237"/>
      <c r="BO10" s="237"/>
      <c r="BP10" s="237"/>
      <c r="BQ10" s="237"/>
      <c r="BR10" s="237"/>
      <c r="BS10" s="237"/>
      <c r="BT10" s="237"/>
      <c r="BU10" s="237"/>
      <c r="BV10" s="237"/>
      <c r="BW10" s="237"/>
    </row>
    <row r="11" spans="1:75" ht="15.95" customHeight="1">
      <c r="A11" s="235">
        <v>7</v>
      </c>
      <c r="B11" s="235"/>
      <c r="C11" s="235"/>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6"/>
      <c r="AQ11" s="236"/>
      <c r="AR11" s="236"/>
      <c r="AS11" s="236"/>
      <c r="AT11" s="236"/>
      <c r="AU11" s="237"/>
      <c r="AV11" s="237"/>
      <c r="AW11" s="237"/>
      <c r="AX11" s="237"/>
      <c r="AY11" s="237"/>
      <c r="AZ11" s="237"/>
      <c r="BA11" s="237"/>
      <c r="BB11" s="237"/>
      <c r="BC11" s="237"/>
      <c r="BD11" s="237"/>
      <c r="BE11" s="237"/>
      <c r="BF11" s="237"/>
      <c r="BG11" s="237"/>
      <c r="BH11" s="237"/>
      <c r="BI11" s="237"/>
      <c r="BJ11" s="237"/>
      <c r="BK11" s="237"/>
      <c r="BL11" s="237"/>
      <c r="BM11" s="237"/>
      <c r="BN11" s="237"/>
      <c r="BO11" s="237"/>
      <c r="BP11" s="237"/>
      <c r="BQ11" s="237"/>
      <c r="BR11" s="237"/>
      <c r="BS11" s="237"/>
      <c r="BT11" s="237"/>
      <c r="BU11" s="237"/>
      <c r="BV11" s="237"/>
      <c r="BW11" s="237"/>
    </row>
    <row r="12" spans="1:75" ht="15.95" customHeight="1">
      <c r="A12" s="235">
        <v>8</v>
      </c>
      <c r="B12" s="235"/>
      <c r="C12" s="235"/>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236"/>
      <c r="AP12" s="236"/>
      <c r="AQ12" s="236"/>
      <c r="AR12" s="236"/>
      <c r="AS12" s="236"/>
      <c r="AT12" s="236"/>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row>
    <row r="13" spans="1:75" ht="15.95" customHeight="1">
      <c r="A13" s="235">
        <v>9</v>
      </c>
      <c r="B13" s="235"/>
      <c r="C13" s="235"/>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c r="AT13" s="236"/>
      <c r="AU13" s="237"/>
      <c r="AV13" s="237"/>
      <c r="AW13" s="237"/>
      <c r="AX13" s="237"/>
      <c r="AY13" s="237"/>
      <c r="AZ13" s="237"/>
      <c r="BA13" s="237"/>
      <c r="BB13" s="237"/>
      <c r="BC13" s="237"/>
      <c r="BD13" s="237"/>
      <c r="BE13" s="237"/>
      <c r="BF13" s="237"/>
      <c r="BG13" s="237"/>
      <c r="BH13" s="237"/>
      <c r="BI13" s="237"/>
      <c r="BJ13" s="237"/>
      <c r="BK13" s="237"/>
      <c r="BL13" s="237"/>
      <c r="BM13" s="237"/>
      <c r="BN13" s="237"/>
      <c r="BO13" s="237"/>
      <c r="BP13" s="237"/>
      <c r="BQ13" s="237"/>
      <c r="BR13" s="237"/>
      <c r="BS13" s="237"/>
      <c r="BT13" s="237"/>
      <c r="BU13" s="237"/>
      <c r="BV13" s="237"/>
      <c r="BW13" s="237"/>
    </row>
    <row r="14" spans="1:75" ht="15.95" customHeight="1">
      <c r="A14" s="235">
        <v>10</v>
      </c>
      <c r="B14" s="235"/>
      <c r="C14" s="235"/>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7"/>
      <c r="AV14" s="237"/>
      <c r="AW14" s="237"/>
      <c r="AX14" s="237"/>
      <c r="AY14" s="237"/>
      <c r="AZ14" s="237"/>
      <c r="BA14" s="237"/>
      <c r="BB14" s="237"/>
      <c r="BC14" s="237"/>
      <c r="BD14" s="237"/>
      <c r="BE14" s="237"/>
      <c r="BF14" s="237"/>
      <c r="BG14" s="237"/>
      <c r="BH14" s="237"/>
      <c r="BI14" s="237"/>
      <c r="BJ14" s="237"/>
      <c r="BK14" s="237"/>
      <c r="BL14" s="237"/>
      <c r="BM14" s="237"/>
      <c r="BN14" s="237"/>
      <c r="BO14" s="237"/>
      <c r="BP14" s="237"/>
      <c r="BQ14" s="237"/>
      <c r="BR14" s="237"/>
      <c r="BS14" s="237"/>
      <c r="BT14" s="237"/>
      <c r="BU14" s="237"/>
      <c r="BV14" s="237"/>
      <c r="BW14" s="237"/>
    </row>
    <row r="15" spans="1:75" ht="15.95" customHeight="1">
      <c r="A15" s="235">
        <v>11</v>
      </c>
      <c r="B15" s="235"/>
      <c r="C15" s="235"/>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7"/>
      <c r="AV15" s="237"/>
      <c r="AW15" s="237"/>
      <c r="AX15" s="237"/>
      <c r="AY15" s="237"/>
      <c r="AZ15" s="237"/>
      <c r="BA15" s="237"/>
      <c r="BB15" s="237"/>
      <c r="BC15" s="237"/>
      <c r="BD15" s="237"/>
      <c r="BE15" s="237"/>
      <c r="BF15" s="237"/>
      <c r="BG15" s="237"/>
      <c r="BH15" s="237"/>
      <c r="BI15" s="237"/>
      <c r="BJ15" s="237"/>
      <c r="BK15" s="237"/>
      <c r="BL15" s="237"/>
      <c r="BM15" s="237"/>
      <c r="BN15" s="237"/>
      <c r="BO15" s="237"/>
      <c r="BP15" s="237"/>
      <c r="BQ15" s="237"/>
      <c r="BR15" s="237"/>
      <c r="BS15" s="237"/>
      <c r="BT15" s="237"/>
      <c r="BU15" s="237"/>
      <c r="BV15" s="237"/>
      <c r="BW15" s="237"/>
    </row>
    <row r="16" spans="1:75" ht="15.95" customHeight="1">
      <c r="A16" s="235">
        <v>12</v>
      </c>
      <c r="B16" s="235"/>
      <c r="C16" s="235"/>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7"/>
      <c r="AV16" s="237"/>
      <c r="AW16" s="237"/>
      <c r="AX16" s="237"/>
      <c r="AY16" s="237"/>
      <c r="AZ16" s="237"/>
      <c r="BA16" s="237"/>
      <c r="BB16" s="237"/>
      <c r="BC16" s="237"/>
      <c r="BD16" s="237"/>
      <c r="BE16" s="237"/>
      <c r="BF16" s="237"/>
      <c r="BG16" s="237"/>
      <c r="BH16" s="237"/>
      <c r="BI16" s="237"/>
      <c r="BJ16" s="237"/>
      <c r="BK16" s="237"/>
      <c r="BL16" s="237"/>
      <c r="BM16" s="237"/>
      <c r="BN16" s="237"/>
      <c r="BO16" s="237"/>
      <c r="BP16" s="237"/>
      <c r="BQ16" s="237"/>
      <c r="BR16" s="237"/>
      <c r="BS16" s="237"/>
      <c r="BT16" s="237"/>
      <c r="BU16" s="237"/>
      <c r="BV16" s="237"/>
      <c r="BW16" s="237"/>
    </row>
    <row r="17" spans="1:75" ht="15.95" customHeight="1">
      <c r="A17" s="235">
        <v>13</v>
      </c>
      <c r="B17" s="235"/>
      <c r="C17" s="235"/>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6"/>
      <c r="AP17" s="236"/>
      <c r="AQ17" s="236"/>
      <c r="AR17" s="236"/>
      <c r="AS17" s="236"/>
      <c r="AT17" s="236"/>
      <c r="AU17" s="237"/>
      <c r="AV17" s="237"/>
      <c r="AW17" s="237"/>
      <c r="AX17" s="237"/>
      <c r="AY17" s="237"/>
      <c r="AZ17" s="237"/>
      <c r="BA17" s="237"/>
      <c r="BB17" s="237"/>
      <c r="BC17" s="237"/>
      <c r="BD17" s="237"/>
      <c r="BE17" s="237"/>
      <c r="BF17" s="237"/>
      <c r="BG17" s="237"/>
      <c r="BH17" s="237"/>
      <c r="BI17" s="237"/>
      <c r="BJ17" s="237"/>
      <c r="BK17" s="237"/>
      <c r="BL17" s="237"/>
      <c r="BM17" s="237"/>
      <c r="BN17" s="237"/>
      <c r="BO17" s="237"/>
      <c r="BP17" s="237"/>
      <c r="BQ17" s="237"/>
      <c r="BR17" s="237"/>
      <c r="BS17" s="237"/>
      <c r="BT17" s="237"/>
      <c r="BU17" s="237"/>
      <c r="BV17" s="237"/>
      <c r="BW17" s="237"/>
    </row>
    <row r="18" spans="1:75" ht="15.95" customHeight="1">
      <c r="A18" s="235">
        <v>14</v>
      </c>
      <c r="B18" s="235"/>
      <c r="C18" s="235"/>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7"/>
      <c r="AV18" s="237"/>
      <c r="AW18" s="237"/>
      <c r="AX18" s="237"/>
      <c r="AY18" s="237"/>
      <c r="AZ18" s="237"/>
      <c r="BA18" s="237"/>
      <c r="BB18" s="237"/>
      <c r="BC18" s="237"/>
      <c r="BD18" s="237"/>
      <c r="BE18" s="237"/>
      <c r="BF18" s="237"/>
      <c r="BG18" s="237"/>
      <c r="BH18" s="237"/>
      <c r="BI18" s="237"/>
      <c r="BJ18" s="237"/>
      <c r="BK18" s="237"/>
      <c r="BL18" s="237"/>
      <c r="BM18" s="237"/>
      <c r="BN18" s="237"/>
      <c r="BO18" s="237"/>
      <c r="BP18" s="237"/>
      <c r="BQ18" s="237"/>
      <c r="BR18" s="237"/>
      <c r="BS18" s="237"/>
      <c r="BT18" s="237"/>
      <c r="BU18" s="237"/>
      <c r="BV18" s="237"/>
      <c r="BW18" s="237"/>
    </row>
    <row r="19" spans="1:75" ht="15.95" customHeight="1">
      <c r="A19" s="235">
        <v>15</v>
      </c>
      <c r="B19" s="235"/>
      <c r="C19" s="235"/>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7"/>
      <c r="AV19" s="237"/>
      <c r="AW19" s="237"/>
      <c r="AX19" s="237"/>
      <c r="AY19" s="237"/>
      <c r="AZ19" s="237"/>
      <c r="BA19" s="237"/>
      <c r="BB19" s="237"/>
      <c r="BC19" s="237"/>
      <c r="BD19" s="237"/>
      <c r="BE19" s="237"/>
      <c r="BF19" s="237"/>
      <c r="BG19" s="237"/>
      <c r="BH19" s="237"/>
      <c r="BI19" s="237"/>
      <c r="BJ19" s="237"/>
      <c r="BK19" s="237"/>
      <c r="BL19" s="237"/>
      <c r="BM19" s="237"/>
      <c r="BN19" s="237"/>
      <c r="BO19" s="237"/>
      <c r="BP19" s="237"/>
      <c r="BQ19" s="237"/>
      <c r="BR19" s="237"/>
      <c r="BS19" s="237"/>
      <c r="BT19" s="237"/>
      <c r="BU19" s="237"/>
      <c r="BV19" s="237"/>
      <c r="BW19" s="237"/>
    </row>
    <row r="20" spans="1:75" ht="15.95" customHeight="1">
      <c r="A20" s="235">
        <v>16</v>
      </c>
      <c r="B20" s="235"/>
      <c r="C20" s="235"/>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36"/>
      <c r="AR20" s="236"/>
      <c r="AS20" s="236"/>
      <c r="AT20" s="236"/>
      <c r="AU20" s="237"/>
      <c r="AV20" s="237"/>
      <c r="AW20" s="237"/>
      <c r="AX20" s="237"/>
      <c r="AY20" s="237"/>
      <c r="AZ20" s="237"/>
      <c r="BA20" s="237"/>
      <c r="BB20" s="237"/>
      <c r="BC20" s="237"/>
      <c r="BD20" s="237"/>
      <c r="BE20" s="237"/>
      <c r="BF20" s="237"/>
      <c r="BG20" s="237"/>
      <c r="BH20" s="237"/>
      <c r="BI20" s="237"/>
      <c r="BJ20" s="237"/>
      <c r="BK20" s="237"/>
      <c r="BL20" s="237"/>
      <c r="BM20" s="237"/>
      <c r="BN20" s="237"/>
      <c r="BO20" s="237"/>
      <c r="BP20" s="237"/>
      <c r="BQ20" s="237"/>
      <c r="BR20" s="237"/>
      <c r="BS20" s="237"/>
      <c r="BT20" s="237"/>
      <c r="BU20" s="237"/>
      <c r="BV20" s="237"/>
      <c r="BW20" s="237"/>
    </row>
    <row r="21" spans="1:75" ht="15.95" customHeight="1">
      <c r="A21" s="235">
        <v>17</v>
      </c>
      <c r="B21" s="235"/>
      <c r="C21" s="235"/>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7"/>
      <c r="AV21" s="237"/>
      <c r="AW21" s="237"/>
      <c r="AX21" s="237"/>
      <c r="AY21" s="237"/>
      <c r="AZ21" s="237"/>
      <c r="BA21" s="237"/>
      <c r="BB21" s="237"/>
      <c r="BC21" s="237"/>
      <c r="BD21" s="237"/>
      <c r="BE21" s="237"/>
      <c r="BF21" s="237"/>
      <c r="BG21" s="237"/>
      <c r="BH21" s="237"/>
      <c r="BI21" s="237"/>
      <c r="BJ21" s="237"/>
      <c r="BK21" s="237"/>
      <c r="BL21" s="237"/>
      <c r="BM21" s="237"/>
      <c r="BN21" s="237"/>
      <c r="BO21" s="237"/>
      <c r="BP21" s="237"/>
      <c r="BQ21" s="237"/>
      <c r="BR21" s="237"/>
      <c r="BS21" s="237"/>
      <c r="BT21" s="237"/>
      <c r="BU21" s="237"/>
      <c r="BV21" s="237"/>
      <c r="BW21" s="237"/>
    </row>
    <row r="22" spans="1:75" ht="15.95" customHeight="1">
      <c r="A22" s="235">
        <v>18</v>
      </c>
      <c r="B22" s="235"/>
      <c r="C22" s="235"/>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6"/>
      <c r="AS22" s="236"/>
      <c r="AT22" s="236"/>
      <c r="AU22" s="237"/>
      <c r="AV22" s="237"/>
      <c r="AW22" s="237"/>
      <c r="AX22" s="237"/>
      <c r="AY22" s="237"/>
      <c r="AZ22" s="237"/>
      <c r="BA22" s="237"/>
      <c r="BB22" s="237"/>
      <c r="BC22" s="237"/>
      <c r="BD22" s="237"/>
      <c r="BE22" s="237"/>
      <c r="BF22" s="237"/>
      <c r="BG22" s="237"/>
      <c r="BH22" s="237"/>
      <c r="BI22" s="237"/>
      <c r="BJ22" s="237"/>
      <c r="BK22" s="237"/>
      <c r="BL22" s="237"/>
      <c r="BM22" s="237"/>
      <c r="BN22" s="237"/>
      <c r="BO22" s="237"/>
      <c r="BP22" s="237"/>
      <c r="BQ22" s="237"/>
      <c r="BR22" s="237"/>
      <c r="BS22" s="237"/>
      <c r="BT22" s="237"/>
      <c r="BU22" s="237"/>
      <c r="BV22" s="237"/>
      <c r="BW22" s="237"/>
    </row>
    <row r="23" spans="1:75" ht="15.95" customHeight="1">
      <c r="A23" s="235">
        <v>19</v>
      </c>
      <c r="B23" s="235"/>
      <c r="C23" s="235"/>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6"/>
      <c r="AT23" s="236"/>
      <c r="AU23" s="237"/>
      <c r="AV23" s="237"/>
      <c r="AW23" s="237"/>
      <c r="AX23" s="237"/>
      <c r="AY23" s="237"/>
      <c r="AZ23" s="237"/>
      <c r="BA23" s="237"/>
      <c r="BB23" s="237"/>
      <c r="BC23" s="237"/>
      <c r="BD23" s="237"/>
      <c r="BE23" s="237"/>
      <c r="BF23" s="237"/>
      <c r="BG23" s="237"/>
      <c r="BH23" s="237"/>
      <c r="BI23" s="237"/>
      <c r="BJ23" s="237"/>
      <c r="BK23" s="237"/>
      <c r="BL23" s="237"/>
      <c r="BM23" s="237"/>
      <c r="BN23" s="237"/>
      <c r="BO23" s="237"/>
      <c r="BP23" s="237"/>
      <c r="BQ23" s="237"/>
      <c r="BR23" s="237"/>
      <c r="BS23" s="237"/>
      <c r="BT23" s="237"/>
      <c r="BU23" s="237"/>
      <c r="BV23" s="237"/>
      <c r="BW23" s="237"/>
    </row>
    <row r="24" spans="1:75" ht="15.95" customHeight="1">
      <c r="A24" s="235">
        <v>20</v>
      </c>
      <c r="B24" s="235"/>
      <c r="C24" s="235"/>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6"/>
      <c r="AT24" s="236"/>
      <c r="AU24" s="237"/>
      <c r="AV24" s="237"/>
      <c r="AW24" s="237"/>
      <c r="AX24" s="237"/>
      <c r="AY24" s="237"/>
      <c r="AZ24" s="237"/>
      <c r="BA24" s="237"/>
      <c r="BB24" s="237"/>
      <c r="BC24" s="237"/>
      <c r="BD24" s="237"/>
      <c r="BE24" s="237"/>
      <c r="BF24" s="237"/>
      <c r="BG24" s="237"/>
      <c r="BH24" s="237"/>
      <c r="BI24" s="237"/>
      <c r="BJ24" s="237"/>
      <c r="BK24" s="237"/>
      <c r="BL24" s="237"/>
      <c r="BM24" s="237"/>
      <c r="BN24" s="237"/>
      <c r="BO24" s="237"/>
      <c r="BP24" s="237"/>
      <c r="BQ24" s="237"/>
      <c r="BR24" s="237"/>
      <c r="BS24" s="237"/>
      <c r="BT24" s="237"/>
      <c r="BU24" s="237"/>
      <c r="BV24" s="237"/>
      <c r="BW24" s="237"/>
    </row>
    <row r="25" spans="1:75" ht="15.95" customHeight="1">
      <c r="A25" s="235">
        <v>21</v>
      </c>
      <c r="B25" s="235"/>
      <c r="C25" s="235"/>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6"/>
      <c r="AP25" s="236"/>
      <c r="AQ25" s="236"/>
      <c r="AR25" s="236"/>
      <c r="AS25" s="236"/>
      <c r="AT25" s="236"/>
      <c r="AU25" s="237"/>
      <c r="AV25" s="237"/>
      <c r="AW25" s="237"/>
      <c r="AX25" s="237"/>
      <c r="AY25" s="237"/>
      <c r="AZ25" s="237"/>
      <c r="BA25" s="237"/>
      <c r="BB25" s="237"/>
      <c r="BC25" s="237"/>
      <c r="BD25" s="237"/>
      <c r="BE25" s="237"/>
      <c r="BF25" s="237"/>
      <c r="BG25" s="237"/>
      <c r="BH25" s="237"/>
      <c r="BI25" s="237"/>
      <c r="BJ25" s="237"/>
      <c r="BK25" s="237"/>
      <c r="BL25" s="237"/>
      <c r="BM25" s="237"/>
      <c r="BN25" s="237"/>
      <c r="BO25" s="237"/>
      <c r="BP25" s="237"/>
      <c r="BQ25" s="237"/>
      <c r="BR25" s="237"/>
      <c r="BS25" s="237"/>
      <c r="BT25" s="237"/>
      <c r="BU25" s="237"/>
      <c r="BV25" s="237"/>
      <c r="BW25" s="237"/>
    </row>
    <row r="26" spans="1:75" ht="15.95" customHeight="1">
      <c r="A26" s="235">
        <v>22</v>
      </c>
      <c r="B26" s="235"/>
      <c r="C26" s="235"/>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7"/>
      <c r="AV26" s="237"/>
      <c r="AW26" s="237"/>
      <c r="AX26" s="237"/>
      <c r="AY26" s="237"/>
      <c r="AZ26" s="237"/>
      <c r="BA26" s="237"/>
      <c r="BB26" s="237"/>
      <c r="BC26" s="237"/>
      <c r="BD26" s="237"/>
      <c r="BE26" s="237"/>
      <c r="BF26" s="237"/>
      <c r="BG26" s="237"/>
      <c r="BH26" s="237"/>
      <c r="BI26" s="237"/>
      <c r="BJ26" s="237"/>
      <c r="BK26" s="237"/>
      <c r="BL26" s="237"/>
      <c r="BM26" s="237"/>
      <c r="BN26" s="237"/>
      <c r="BO26" s="237"/>
      <c r="BP26" s="237"/>
      <c r="BQ26" s="237"/>
      <c r="BR26" s="237"/>
      <c r="BS26" s="237"/>
      <c r="BT26" s="237"/>
      <c r="BU26" s="237"/>
      <c r="BV26" s="237"/>
      <c r="BW26" s="237"/>
    </row>
    <row r="27" spans="1:75" ht="15.95" customHeight="1">
      <c r="A27" s="235">
        <v>23</v>
      </c>
      <c r="B27" s="235"/>
      <c r="C27" s="235"/>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7"/>
      <c r="AV27" s="237"/>
      <c r="AW27" s="237"/>
      <c r="AX27" s="237"/>
      <c r="AY27" s="237"/>
      <c r="AZ27" s="237"/>
      <c r="BA27" s="237"/>
      <c r="BB27" s="237"/>
      <c r="BC27" s="237"/>
      <c r="BD27" s="237"/>
      <c r="BE27" s="237"/>
      <c r="BF27" s="237"/>
      <c r="BG27" s="237"/>
      <c r="BH27" s="237"/>
      <c r="BI27" s="237"/>
      <c r="BJ27" s="237"/>
      <c r="BK27" s="237"/>
      <c r="BL27" s="237"/>
      <c r="BM27" s="237"/>
      <c r="BN27" s="237"/>
      <c r="BO27" s="237"/>
      <c r="BP27" s="237"/>
      <c r="BQ27" s="237"/>
      <c r="BR27" s="237"/>
      <c r="BS27" s="237"/>
      <c r="BT27" s="237"/>
      <c r="BU27" s="237"/>
      <c r="BV27" s="237"/>
      <c r="BW27" s="237"/>
    </row>
    <row r="28" spans="1:75" ht="15.95" customHeight="1">
      <c r="A28" s="235">
        <v>24</v>
      </c>
      <c r="B28" s="235"/>
      <c r="C28" s="235"/>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7"/>
      <c r="AV28" s="237"/>
      <c r="AW28" s="237"/>
      <c r="AX28" s="237"/>
      <c r="AY28" s="237"/>
      <c r="AZ28" s="237"/>
      <c r="BA28" s="237"/>
      <c r="BB28" s="237"/>
      <c r="BC28" s="237"/>
      <c r="BD28" s="237"/>
      <c r="BE28" s="237"/>
      <c r="BF28" s="237"/>
      <c r="BG28" s="237"/>
      <c r="BH28" s="237"/>
      <c r="BI28" s="237"/>
      <c r="BJ28" s="237"/>
      <c r="BK28" s="237"/>
      <c r="BL28" s="237"/>
      <c r="BM28" s="237"/>
      <c r="BN28" s="237"/>
      <c r="BO28" s="237"/>
      <c r="BP28" s="237"/>
      <c r="BQ28" s="237"/>
      <c r="BR28" s="237"/>
      <c r="BS28" s="237"/>
      <c r="BT28" s="237"/>
      <c r="BU28" s="237"/>
      <c r="BV28" s="237"/>
      <c r="BW28" s="237"/>
    </row>
    <row r="29" spans="1:75" ht="15.95" customHeight="1">
      <c r="A29" s="235">
        <v>25</v>
      </c>
      <c r="B29" s="235"/>
      <c r="C29" s="235"/>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7"/>
      <c r="AV29" s="237"/>
      <c r="AW29" s="237"/>
      <c r="AX29" s="237"/>
      <c r="AY29" s="237"/>
      <c r="AZ29" s="237"/>
      <c r="BA29" s="237"/>
      <c r="BB29" s="237"/>
      <c r="BC29" s="237"/>
      <c r="BD29" s="237"/>
      <c r="BE29" s="237"/>
      <c r="BF29" s="237"/>
      <c r="BG29" s="237"/>
      <c r="BH29" s="237"/>
      <c r="BI29" s="237"/>
      <c r="BJ29" s="237"/>
      <c r="BK29" s="237"/>
      <c r="BL29" s="237"/>
      <c r="BM29" s="237"/>
      <c r="BN29" s="237"/>
      <c r="BO29" s="237"/>
      <c r="BP29" s="237"/>
      <c r="BQ29" s="237"/>
      <c r="BR29" s="237"/>
      <c r="BS29" s="237"/>
      <c r="BT29" s="237"/>
      <c r="BU29" s="237"/>
      <c r="BV29" s="237"/>
      <c r="BW29" s="237"/>
    </row>
    <row r="30" spans="1:75" ht="15.95" customHeight="1">
      <c r="A30" s="235">
        <v>26</v>
      </c>
      <c r="B30" s="235"/>
      <c r="C30" s="235"/>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7"/>
      <c r="AV30" s="237"/>
      <c r="AW30" s="237"/>
      <c r="AX30" s="237"/>
      <c r="AY30" s="237"/>
      <c r="AZ30" s="237"/>
      <c r="BA30" s="237"/>
      <c r="BB30" s="237"/>
      <c r="BC30" s="237"/>
      <c r="BD30" s="237"/>
      <c r="BE30" s="237"/>
      <c r="BF30" s="237"/>
      <c r="BG30" s="237"/>
      <c r="BH30" s="237"/>
      <c r="BI30" s="237"/>
      <c r="BJ30" s="237"/>
      <c r="BK30" s="237"/>
      <c r="BL30" s="237"/>
      <c r="BM30" s="237"/>
      <c r="BN30" s="237"/>
      <c r="BO30" s="237"/>
      <c r="BP30" s="237"/>
      <c r="BQ30" s="237"/>
      <c r="BR30" s="237"/>
      <c r="BS30" s="237"/>
      <c r="BT30" s="237"/>
      <c r="BU30" s="237"/>
      <c r="BV30" s="237"/>
      <c r="BW30" s="237"/>
    </row>
    <row r="31" spans="1:75" ht="15.95" customHeight="1">
      <c r="A31" s="235">
        <v>27</v>
      </c>
      <c r="B31" s="235"/>
      <c r="C31" s="235"/>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c r="BS31" s="237"/>
      <c r="BT31" s="237"/>
      <c r="BU31" s="237"/>
      <c r="BV31" s="237"/>
      <c r="BW31" s="237"/>
    </row>
    <row r="32" spans="1:75" ht="15.95" customHeight="1">
      <c r="A32" s="235">
        <v>28</v>
      </c>
      <c r="B32" s="235"/>
      <c r="C32" s="235"/>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c r="BS32" s="237"/>
      <c r="BT32" s="237"/>
      <c r="BU32" s="237"/>
      <c r="BV32" s="237"/>
      <c r="BW32" s="237"/>
    </row>
    <row r="33" spans="1:75" ht="15.95" customHeight="1">
      <c r="A33" s="235">
        <v>29</v>
      </c>
      <c r="B33" s="235"/>
      <c r="C33" s="235"/>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S33" s="237"/>
      <c r="BT33" s="237"/>
      <c r="BU33" s="237"/>
      <c r="BV33" s="237"/>
      <c r="BW33" s="237"/>
    </row>
    <row r="34" spans="1:75" ht="15.95" customHeight="1">
      <c r="A34" s="235">
        <v>30</v>
      </c>
      <c r="B34" s="235"/>
      <c r="C34" s="235"/>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7"/>
      <c r="AV34" s="237"/>
      <c r="AW34" s="237"/>
      <c r="AX34" s="237"/>
      <c r="AY34" s="237"/>
      <c r="AZ34" s="237"/>
      <c r="BA34" s="237"/>
      <c r="BB34" s="237"/>
      <c r="BC34" s="237"/>
      <c r="BD34" s="237"/>
      <c r="BE34" s="237"/>
      <c r="BF34" s="237"/>
      <c r="BG34" s="237"/>
      <c r="BH34" s="237"/>
      <c r="BI34" s="237"/>
      <c r="BJ34" s="237"/>
      <c r="BK34" s="237"/>
      <c r="BL34" s="237"/>
      <c r="BM34" s="237"/>
      <c r="BN34" s="237"/>
      <c r="BO34" s="237"/>
      <c r="BP34" s="237"/>
      <c r="BQ34" s="237"/>
      <c r="BR34" s="237"/>
      <c r="BS34" s="237"/>
      <c r="BT34" s="237"/>
      <c r="BU34" s="237"/>
      <c r="BV34" s="237"/>
      <c r="BW34" s="237"/>
    </row>
    <row r="35" spans="1:75"/>
  </sheetData>
  <sheetProtection sheet="1" objects="1" scenarios="1" selectLockedCells="1"/>
  <mergeCells count="253">
    <mergeCell ref="BJ34:BP34"/>
    <mergeCell ref="BQ34:BW34"/>
    <mergeCell ref="D34:P34"/>
    <mergeCell ref="Q34:V34"/>
    <mergeCell ref="W34:AA34"/>
    <mergeCell ref="AB34:AT34"/>
    <mergeCell ref="AU34:BI34"/>
    <mergeCell ref="BJ32:BP32"/>
    <mergeCell ref="BQ32:BW32"/>
    <mergeCell ref="D33:P33"/>
    <mergeCell ref="Q33:V33"/>
    <mergeCell ref="W33:AA33"/>
    <mergeCell ref="AB33:AT33"/>
    <mergeCell ref="AU33:BI33"/>
    <mergeCell ref="BJ33:BP33"/>
    <mergeCell ref="BQ33:BW33"/>
    <mergeCell ref="D32:P32"/>
    <mergeCell ref="Q32:V32"/>
    <mergeCell ref="W32:AA32"/>
    <mergeCell ref="AB32:AT32"/>
    <mergeCell ref="AU32:BI32"/>
    <mergeCell ref="BJ30:BP30"/>
    <mergeCell ref="BQ30:BW30"/>
    <mergeCell ref="D31:P31"/>
    <mergeCell ref="Q31:V31"/>
    <mergeCell ref="W31:AA31"/>
    <mergeCell ref="AB31:AT31"/>
    <mergeCell ref="AU31:BI31"/>
    <mergeCell ref="BJ31:BP31"/>
    <mergeCell ref="BQ31:BW31"/>
    <mergeCell ref="D30:P30"/>
    <mergeCell ref="Q30:V30"/>
    <mergeCell ref="W30:AA30"/>
    <mergeCell ref="AB30:AT30"/>
    <mergeCell ref="AU30:BI30"/>
    <mergeCell ref="BJ28:BP28"/>
    <mergeCell ref="BQ28:BW28"/>
    <mergeCell ref="D29:P29"/>
    <mergeCell ref="Q29:V29"/>
    <mergeCell ref="W29:AA29"/>
    <mergeCell ref="AB29:AT29"/>
    <mergeCell ref="AU29:BI29"/>
    <mergeCell ref="BJ29:BP29"/>
    <mergeCell ref="BQ29:BW29"/>
    <mergeCell ref="D28:P28"/>
    <mergeCell ref="Q28:V28"/>
    <mergeCell ref="W28:AA28"/>
    <mergeCell ref="AB28:AT28"/>
    <mergeCell ref="AU28:BI28"/>
    <mergeCell ref="BJ26:BP26"/>
    <mergeCell ref="BQ26:BW26"/>
    <mergeCell ref="D27:P27"/>
    <mergeCell ref="Q27:V27"/>
    <mergeCell ref="W27:AA27"/>
    <mergeCell ref="AB27:AT27"/>
    <mergeCell ref="AU27:BI27"/>
    <mergeCell ref="BJ27:BP27"/>
    <mergeCell ref="BQ27:BW27"/>
    <mergeCell ref="D26:P26"/>
    <mergeCell ref="Q26:V26"/>
    <mergeCell ref="W26:AA26"/>
    <mergeCell ref="AB26:AT26"/>
    <mergeCell ref="AU26:BI26"/>
    <mergeCell ref="BQ24:BW24"/>
    <mergeCell ref="D25:P25"/>
    <mergeCell ref="Q25:V25"/>
    <mergeCell ref="W25:AA25"/>
    <mergeCell ref="AB25:AT25"/>
    <mergeCell ref="AU25:BI25"/>
    <mergeCell ref="BJ25:BP25"/>
    <mergeCell ref="BQ25:BW25"/>
    <mergeCell ref="Q24:V24"/>
    <mergeCell ref="W24:AA24"/>
    <mergeCell ref="AB24:AT24"/>
    <mergeCell ref="AU24:BI24"/>
    <mergeCell ref="BJ24:BP24"/>
    <mergeCell ref="BQ22:BW22"/>
    <mergeCell ref="D23:P23"/>
    <mergeCell ref="Q23:V23"/>
    <mergeCell ref="W23:AA23"/>
    <mergeCell ref="AB23:AT23"/>
    <mergeCell ref="AU23:BI23"/>
    <mergeCell ref="BJ23:BP23"/>
    <mergeCell ref="BQ23:BW23"/>
    <mergeCell ref="Q22:V22"/>
    <mergeCell ref="W22:AA22"/>
    <mergeCell ref="AB22:AT22"/>
    <mergeCell ref="AU22:BI22"/>
    <mergeCell ref="BJ22:BP22"/>
    <mergeCell ref="BQ20:BW20"/>
    <mergeCell ref="D21:P21"/>
    <mergeCell ref="Q21:V21"/>
    <mergeCell ref="W21:AA21"/>
    <mergeCell ref="AB21:AT21"/>
    <mergeCell ref="AU21:BI21"/>
    <mergeCell ref="BJ21:BP21"/>
    <mergeCell ref="BQ21:BW21"/>
    <mergeCell ref="Q20:V20"/>
    <mergeCell ref="W20:AA20"/>
    <mergeCell ref="AB20:AT20"/>
    <mergeCell ref="AU20:BI20"/>
    <mergeCell ref="BJ20:BP20"/>
    <mergeCell ref="BQ18:BW18"/>
    <mergeCell ref="D19:P19"/>
    <mergeCell ref="Q19:V19"/>
    <mergeCell ref="W19:AA19"/>
    <mergeCell ref="AB19:AT19"/>
    <mergeCell ref="AU19:BI19"/>
    <mergeCell ref="BJ19:BP19"/>
    <mergeCell ref="BQ19:BW19"/>
    <mergeCell ref="Q18:V18"/>
    <mergeCell ref="W18:AA18"/>
    <mergeCell ref="AB18:AT18"/>
    <mergeCell ref="AU18:BI18"/>
    <mergeCell ref="BJ18:BP18"/>
    <mergeCell ref="BQ16:BW16"/>
    <mergeCell ref="D17:P17"/>
    <mergeCell ref="Q17:V17"/>
    <mergeCell ref="W17:AA17"/>
    <mergeCell ref="AB17:AT17"/>
    <mergeCell ref="AU17:BI17"/>
    <mergeCell ref="BJ17:BP17"/>
    <mergeCell ref="BQ17:BW17"/>
    <mergeCell ref="Q16:V16"/>
    <mergeCell ref="W16:AA16"/>
    <mergeCell ref="AB16:AT16"/>
    <mergeCell ref="AU16:BI16"/>
    <mergeCell ref="BJ16:BP16"/>
    <mergeCell ref="BQ14:BW14"/>
    <mergeCell ref="D15:P15"/>
    <mergeCell ref="Q15:V15"/>
    <mergeCell ref="W15:AA15"/>
    <mergeCell ref="AB15:AT15"/>
    <mergeCell ref="AU15:BI15"/>
    <mergeCell ref="BJ15:BP15"/>
    <mergeCell ref="BQ15:BW15"/>
    <mergeCell ref="Q14:V14"/>
    <mergeCell ref="W14:AA14"/>
    <mergeCell ref="AB14:AT14"/>
    <mergeCell ref="AU14:BI14"/>
    <mergeCell ref="BJ14:BP14"/>
    <mergeCell ref="BQ12:BW12"/>
    <mergeCell ref="D13:P13"/>
    <mergeCell ref="Q13:V13"/>
    <mergeCell ref="W13:AA13"/>
    <mergeCell ref="AB13:AT13"/>
    <mergeCell ref="AU13:BI13"/>
    <mergeCell ref="BJ13:BP13"/>
    <mergeCell ref="BQ13:BW13"/>
    <mergeCell ref="Q12:V12"/>
    <mergeCell ref="W12:AA12"/>
    <mergeCell ref="AB12:AT12"/>
    <mergeCell ref="AU12:BI12"/>
    <mergeCell ref="BJ12:BP12"/>
    <mergeCell ref="BQ10:BW10"/>
    <mergeCell ref="D11:P11"/>
    <mergeCell ref="Q11:V11"/>
    <mergeCell ref="W11:AA11"/>
    <mergeCell ref="AB11:AT11"/>
    <mergeCell ref="AU11:BI11"/>
    <mergeCell ref="BJ11:BP11"/>
    <mergeCell ref="BQ11:BW11"/>
    <mergeCell ref="Q10:V10"/>
    <mergeCell ref="W10:AA10"/>
    <mergeCell ref="AB10:AT10"/>
    <mergeCell ref="AU10:BI10"/>
    <mergeCell ref="BJ10:BP10"/>
    <mergeCell ref="BQ8:BW8"/>
    <mergeCell ref="D9:P9"/>
    <mergeCell ref="Q9:V9"/>
    <mergeCell ref="W9:AA9"/>
    <mergeCell ref="AB9:AT9"/>
    <mergeCell ref="AU9:BI9"/>
    <mergeCell ref="BJ9:BP9"/>
    <mergeCell ref="BQ9:BW9"/>
    <mergeCell ref="Q8:V8"/>
    <mergeCell ref="W8:AA8"/>
    <mergeCell ref="AB8:AT8"/>
    <mergeCell ref="AU8:BI8"/>
    <mergeCell ref="BJ8:BP8"/>
    <mergeCell ref="A30:C30"/>
    <mergeCell ref="A31:C31"/>
    <mergeCell ref="A32:C32"/>
    <mergeCell ref="A33:C33"/>
    <mergeCell ref="A34:C34"/>
    <mergeCell ref="A25:C25"/>
    <mergeCell ref="A26:C26"/>
    <mergeCell ref="A27:C27"/>
    <mergeCell ref="A28:C28"/>
    <mergeCell ref="A29:C29"/>
    <mergeCell ref="A1:M1"/>
    <mergeCell ref="N1:BG1"/>
    <mergeCell ref="BH1:BQ1"/>
    <mergeCell ref="BR1:BW1"/>
    <mergeCell ref="A2:BW2"/>
    <mergeCell ref="AU6:BI6"/>
    <mergeCell ref="BJ6:BP6"/>
    <mergeCell ref="BQ6:BW6"/>
    <mergeCell ref="A7:C7"/>
    <mergeCell ref="D7:P7"/>
    <mergeCell ref="Q7:V7"/>
    <mergeCell ref="W7:AA7"/>
    <mergeCell ref="AB7:AT7"/>
    <mergeCell ref="AU7:BI7"/>
    <mergeCell ref="BJ7:BP7"/>
    <mergeCell ref="BQ7:BW7"/>
    <mergeCell ref="A6:C6"/>
    <mergeCell ref="D6:P6"/>
    <mergeCell ref="Q6:V6"/>
    <mergeCell ref="W6:AA6"/>
    <mergeCell ref="AB6:AT6"/>
    <mergeCell ref="AU4:BI4"/>
    <mergeCell ref="BJ4:BP4"/>
    <mergeCell ref="BQ4:BW4"/>
    <mergeCell ref="A5:C5"/>
    <mergeCell ref="D5:P5"/>
    <mergeCell ref="Q5:V5"/>
    <mergeCell ref="W5:AA5"/>
    <mergeCell ref="AB5:AT5"/>
    <mergeCell ref="AU5:BI5"/>
    <mergeCell ref="BJ5:BP5"/>
    <mergeCell ref="BQ5:BW5"/>
    <mergeCell ref="A4:C4"/>
    <mergeCell ref="D4:P4"/>
    <mergeCell ref="Q4:V4"/>
    <mergeCell ref="W4:AA4"/>
    <mergeCell ref="AB4:AT4"/>
    <mergeCell ref="A8:C8"/>
    <mergeCell ref="D8:P8"/>
    <mergeCell ref="A9:C9"/>
    <mergeCell ref="A10:C10"/>
    <mergeCell ref="A11:C11"/>
    <mergeCell ref="A12:C12"/>
    <mergeCell ref="D10:P10"/>
    <mergeCell ref="D12:P12"/>
    <mergeCell ref="A13:C13"/>
    <mergeCell ref="A21:C21"/>
    <mergeCell ref="A22:C22"/>
    <mergeCell ref="A23:C23"/>
    <mergeCell ref="A24:C24"/>
    <mergeCell ref="D22:P22"/>
    <mergeCell ref="D24:P24"/>
    <mergeCell ref="A14:C14"/>
    <mergeCell ref="A15:C15"/>
    <mergeCell ref="A16:C16"/>
    <mergeCell ref="D14:P14"/>
    <mergeCell ref="D16:P16"/>
    <mergeCell ref="A17:C17"/>
    <mergeCell ref="A18:C18"/>
    <mergeCell ref="A19:C19"/>
    <mergeCell ref="A20:C20"/>
    <mergeCell ref="D18:P18"/>
    <mergeCell ref="D20:P20"/>
  </mergeCells>
  <phoneticPr fontId="2"/>
  <conditionalFormatting sqref="D5:P5">
    <cfRule type="cellIs" dxfId="0" priority="1" operator="equal">
      <formula>0</formula>
    </cfRule>
  </conditionalFormatting>
  <pageMargins left="0.39370078740157483" right="0.31496062992125984" top="0.62992125984251968" bottom="0.51181102362204722" header="0.51181102362204722" footer="0.35433070866141736"/>
  <pageSetup paperSize="9" scale="99"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入力の方法</vt:lpstr>
      <vt:lpstr>様式5</vt:lpstr>
      <vt:lpstr>様式6</vt:lpstr>
      <vt:lpstr>様式7</vt:lpstr>
      <vt:lpstr>様式8</vt:lpstr>
      <vt:lpstr>様式9</vt:lpstr>
      <vt:lpstr>入力の方法!Print_Area</vt:lpstr>
      <vt:lpstr>様式5!Print_Area</vt:lpstr>
      <vt:lpstr>様式6!Print_Area</vt:lpstr>
      <vt:lpstr>様式7!Print_Area</vt:lpstr>
      <vt:lpstr>様式8!Print_Area</vt:lpstr>
      <vt:lpstr>様式9!Print_Area</vt:lpstr>
      <vt:lpstr>様式5!Print_Titles</vt:lpstr>
      <vt:lpstr>様式7!Print_Titles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番匠　徹</dc:creator>
  <cp:lastModifiedBy>teacher</cp:lastModifiedBy>
  <cp:lastPrinted>2019-05-08T05:35:00Z</cp:lastPrinted>
  <dcterms:created xsi:type="dcterms:W3CDTF">2002-05-11T15:07:48Z</dcterms:created>
  <dcterms:modified xsi:type="dcterms:W3CDTF">2019-07-12T05:13:58Z</dcterms:modified>
</cp:coreProperties>
</file>