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360" windowHeight="7695" activeTab="0"/>
  </bookViews>
  <sheets>
    <sheet name="入力例" sheetId="1" r:id="rId1"/>
    <sheet name="男子一覧表" sheetId="2" r:id="rId2"/>
    <sheet name="女子一覧表" sheetId="3" r:id="rId3"/>
  </sheets>
  <definedNames>
    <definedName name="_xlfn.COUNTIFS" hidden="1">#NAME?</definedName>
    <definedName name="_xlfn.IFERROR" hidden="1">#NAME?</definedName>
    <definedName name="_xlnm.Print_Area" localSheetId="2">'女子一覧表'!$A$1:$Y$53</definedName>
    <definedName name="_xlnm.Print_Area" localSheetId="1">'男子一覧表'!$A$1:$Y$53</definedName>
    <definedName name="_xlnm.Print_Area" localSheetId="0">'入力例'!$A$1:$Y$53</definedName>
    <definedName name="_xlnm.Print_Titles" localSheetId="2">'女子一覧表'!$1:$11</definedName>
    <definedName name="_xlnm.Print_Titles" localSheetId="1">'男子一覧表'!$1:$11</definedName>
    <definedName name="_xlnm.Print_Titles" localSheetId="0">'入力例'!$1:$11</definedName>
  </definedNames>
  <calcPr fullCalcOnLoad="1"/>
</workbook>
</file>

<file path=xl/sharedStrings.xml><?xml version="1.0" encoding="utf-8"?>
<sst xmlns="http://schemas.openxmlformats.org/spreadsheetml/2006/main" count="617" uniqueCount="186">
  <si>
    <t>男子</t>
  </si>
  <si>
    <t>100m</t>
  </si>
  <si>
    <t>800m</t>
  </si>
  <si>
    <t>1500m</t>
  </si>
  <si>
    <t>走高跳</t>
  </si>
  <si>
    <t>走幅跳</t>
  </si>
  <si>
    <t>女子</t>
  </si>
  <si>
    <t>Ａ</t>
  </si>
  <si>
    <t>Ｂ</t>
  </si>
  <si>
    <t>１種目</t>
  </si>
  <si>
    <t>２種目</t>
  </si>
  <si>
    <t>３種目</t>
  </si>
  <si>
    <t>ﾌﾘｶﾞﾅ</t>
  </si>
  <si>
    <t>学年</t>
  </si>
  <si>
    <t>Ｄ</t>
  </si>
  <si>
    <t>Ｅ</t>
  </si>
  <si>
    <t>男子</t>
  </si>
  <si>
    <t>申込責任者</t>
  </si>
  <si>
    <t>連絡先</t>
  </si>
  <si>
    <t>（携帯）</t>
  </si>
  <si>
    <t>個人参加料計</t>
  </si>
  <si>
    <t>内訳）</t>
  </si>
  <si>
    <t>名</t>
  </si>
  <si>
    <t>リレー参加料計</t>
  </si>
  <si>
    <t>№</t>
  </si>
  <si>
    <t>氏　名</t>
  </si>
  <si>
    <t>所　属</t>
  </si>
  <si>
    <t>出場種目１</t>
  </si>
  <si>
    <t>出場種目２</t>
  </si>
  <si>
    <t>出場種目３</t>
  </si>
  <si>
    <t>400mR</t>
  </si>
  <si>
    <t>個人参加料</t>
  </si>
  <si>
    <t>種目</t>
  </si>
  <si>
    <t>最高記録</t>
  </si>
  <si>
    <t>種目数</t>
  </si>
  <si>
    <t>金額</t>
  </si>
  <si>
    <t>例１</t>
  </si>
  <si>
    <t>千代台太郎</t>
  </si>
  <si>
    <t>ﾁﾖｶﾞﾀﾞｲ ﾀﾛｳ</t>
  </si>
  <si>
    <t>函館青葉高</t>
  </si>
  <si>
    <t>11.02</t>
  </si>
  <si>
    <t>三段跳</t>
  </si>
  <si>
    <t>12.97</t>
  </si>
  <si>
    <t>43.56</t>
  </si>
  <si>
    <t>例２</t>
  </si>
  <si>
    <t>函館　元太</t>
  </si>
  <si>
    <t>ﾊｺﾀﾞﾃ ｹﾞﾝﾀ</t>
  </si>
  <si>
    <t>函館五稜大</t>
  </si>
  <si>
    <t>4.16.07</t>
  </si>
  <si>
    <t>3000mSC</t>
  </si>
  <si>
    <t>9.12.08</t>
  </si>
  <si>
    <t>ナンバー</t>
  </si>
  <si>
    <t>性別</t>
  </si>
  <si>
    <t>1</t>
  </si>
  <si>
    <t>【大会名】</t>
  </si>
  <si>
    <t>団体名</t>
  </si>
  <si>
    <t>Ａ</t>
  </si>
  <si>
    <t>Ｂ</t>
  </si>
  <si>
    <t>種目</t>
  </si>
  <si>
    <t>参加申込一覧表</t>
  </si>
  <si>
    <t>↓タイムはチーム内1名のみ入力。タイム無しは0を入力</t>
  </si>
  <si>
    <t>○</t>
  </si>
  <si>
    <t>○</t>
  </si>
  <si>
    <t>Ｃ</t>
  </si>
  <si>
    <t>3.56.20</t>
  </si>
  <si>
    <t>級</t>
  </si>
  <si>
    <t>氏　　　名</t>
  </si>
  <si>
    <t>女子</t>
  </si>
  <si>
    <t>高校女子</t>
  </si>
  <si>
    <t>小学５年男子</t>
  </si>
  <si>
    <t>小学５年女子</t>
  </si>
  <si>
    <t>小学６年男子</t>
  </si>
  <si>
    <t>小学６年女子</t>
  </si>
  <si>
    <t>ｼﾞｬﾍﾞﾘｯｸﾎﾞｰﾙ投</t>
  </si>
  <si>
    <t>ﾊｺﾀﾞﾃ ｻｸﾗｺ</t>
  </si>
  <si>
    <t>種別</t>
  </si>
  <si>
    <t>高校男子</t>
  </si>
  <si>
    <t>高男</t>
  </si>
  <si>
    <t>高女</t>
  </si>
  <si>
    <t>小６男</t>
  </si>
  <si>
    <t>小６女</t>
  </si>
  <si>
    <t>小５男</t>
  </si>
  <si>
    <t>小５女</t>
  </si>
  <si>
    <t>審判協力者　※可能な限りご協力を</t>
  </si>
  <si>
    <t>下記の通り申し込みします</t>
  </si>
  <si>
    <t>参加料合計</t>
  </si>
  <si>
    <t>リレーのみ</t>
  </si>
  <si>
    <t>参加人数計</t>
  </si>
  <si>
    <t>女子</t>
  </si>
  <si>
    <t>49.13</t>
  </si>
  <si>
    <t>49.00</t>
  </si>
  <si>
    <t>4.00.12</t>
  </si>
  <si>
    <t>4.05.00</t>
  </si>
  <si>
    <t>80mH0.70m</t>
  </si>
  <si>
    <t>都道府県</t>
  </si>
  <si>
    <t>（上位所属）</t>
  </si>
  <si>
    <t>北海道</t>
  </si>
  <si>
    <t>道南</t>
  </si>
  <si>
    <t>函館　桜子</t>
  </si>
  <si>
    <t>千代田陸子</t>
  </si>
  <si>
    <t>ﾁﾖﾀﾞ ﾑﾂｺ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</si>
  <si>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</si>
  <si>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</si>
  <si>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</si>
  <si>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</si>
  <si>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</si>
  <si>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</si>
  <si>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</si>
  <si>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</si>
  <si>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</si>
  <si>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</si>
  <si>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</si>
  <si>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</si>
  <si>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</si>
  <si>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</si>
  <si>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山  梨</t>
  </si>
  <si>
    <t>新  潟</t>
  </si>
  <si>
    <t>長  野</t>
  </si>
  <si>
    <t>富  山</t>
  </si>
  <si>
    <t>石  川</t>
  </si>
  <si>
    <t>福  井</t>
  </si>
  <si>
    <t>香  川</t>
  </si>
  <si>
    <t>徳  島</t>
  </si>
  <si>
    <t>愛  媛</t>
  </si>
  <si>
    <t>高  知</t>
  </si>
  <si>
    <t>静  岡</t>
  </si>
  <si>
    <t>愛  知</t>
  </si>
  <si>
    <t>三  重</t>
  </si>
  <si>
    <t>岐  阜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</si>
  <si>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</si>
  <si>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</si>
  <si>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</si>
  <si>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</si>
  <si>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</si>
  <si>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</si>
  <si>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</si>
  <si>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</si>
  <si>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</si>
  <si>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</si>
  <si>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</si>
  <si>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福  岡</t>
  </si>
  <si>
    <t>佐  賀</t>
  </si>
  <si>
    <t>長  崎</t>
  </si>
  <si>
    <t>大  分</t>
  </si>
  <si>
    <t>熊  本</t>
  </si>
  <si>
    <t>宮  崎</t>
  </si>
  <si>
    <t>鹿児島</t>
  </si>
  <si>
    <t>沖  縄</t>
  </si>
  <si>
    <t>函  館</t>
  </si>
  <si>
    <t>室  蘭</t>
  </si>
  <si>
    <t>小  樽</t>
  </si>
  <si>
    <t>札  幌</t>
  </si>
  <si>
    <t>空  知</t>
  </si>
  <si>
    <t>旭  川</t>
  </si>
  <si>
    <t>名  寄</t>
  </si>
  <si>
    <t>十  勝</t>
  </si>
  <si>
    <t>北  見</t>
  </si>
  <si>
    <t>釧  根</t>
  </si>
  <si>
    <t>道　南</t>
  </si>
  <si>
    <t>苫小牧</t>
  </si>
  <si>
    <t>道　央</t>
  </si>
  <si>
    <t>小樽後志</t>
  </si>
  <si>
    <t>道　北</t>
  </si>
  <si>
    <t>釧路地方</t>
  </si>
  <si>
    <t>ｵﾎｰﾂｸ</t>
  </si>
  <si>
    <t>函館　太郎</t>
  </si>
  <si>
    <t>千代田次郎</t>
  </si>
  <si>
    <t>巴　　三郎</t>
  </si>
  <si>
    <t>函館　　走</t>
  </si>
  <si>
    <t>千代田走太郎</t>
  </si>
  <si>
    <t>ﾊｺﾀﾞﾃ ﾀﾛｳ</t>
  </si>
  <si>
    <t>ﾁﾖﾀﾞ ｼﾞﾛｳ</t>
  </si>
  <si>
    <t>ﾄﾓｴ ｻﾌﾞﾛｳ</t>
  </si>
  <si>
    <t>ﾊｺﾀﾞﾃ ｶｹﾙ</t>
  </si>
  <si>
    <t>ﾁﾖﾀﾞ ｿｳﾀﾛｳ</t>
  </si>
  <si>
    <t>100m</t>
  </si>
  <si>
    <t>2022東日本都道府県小学生陸上</t>
  </si>
  <si>
    <t>函館千代台クラブ</t>
  </si>
  <si>
    <t>函館千代田ｸﾗﾌﾞ</t>
  </si>
  <si>
    <t>2.26.30</t>
  </si>
  <si>
    <t>混合400mR</t>
  </si>
  <si>
    <t>小６混合</t>
  </si>
  <si>
    <t>45.61</t>
  </si>
  <si>
    <t>小学5･6年男子</t>
  </si>
  <si>
    <t>小学5･6年男子</t>
  </si>
  <si>
    <t>小学5･6年女子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</si>
</sst>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\¥#,##0;[Red]&quot;¥-&quot;#,##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0_ "/>
    <numFmt numFmtId="186" formatCode="0_);[Red]\(0\)"/>
    <numFmt numFmtId="187" formatCode="0.0_);[Red]\(0.0\)"/>
    <numFmt numFmtId="188" formatCode="0.00_);[Red]\(0.00\)"/>
    <numFmt numFmtId="189" formatCode="0.000_);[Red]\(0.000\)"/>
    <numFmt numFmtId="190" formatCode="0.0000_);[Red]\(0.0000\)"/>
  </numFmts>
  <fonts count="88">
    <font>
      <sz val="11"/>
      <name val="ＭＳ 明朝"/>
      <family val="1"/>
    </font>
    <font>
      <sz val="10.5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b/>
      <sz val="11"/>
      <name val="ＭＳ ゴシック"/>
      <family val="3"/>
    </font>
    <font>
      <sz val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明朝"/>
      <family val="1"/>
    </font>
    <font>
      <b/>
      <sz val="18"/>
      <color indexed="30"/>
      <name val="ＭＳ Ｐ明朝"/>
      <family val="1"/>
    </font>
    <font>
      <b/>
      <sz val="18"/>
      <color indexed="10"/>
      <name val="ＭＳ Ｐ明朝"/>
      <family val="1"/>
    </font>
    <font>
      <b/>
      <sz val="24"/>
      <color indexed="30"/>
      <name val="ＭＳ Ｐ明朝"/>
      <family val="1"/>
    </font>
    <font>
      <sz val="11"/>
      <color indexed="10"/>
      <name val="ＭＳ Ｐ明朝"/>
      <family val="1"/>
    </font>
    <font>
      <b/>
      <sz val="16"/>
      <color indexed="30"/>
      <name val="ＭＳ Ｐ明朝"/>
      <family val="1"/>
    </font>
    <font>
      <sz val="11"/>
      <color indexed="8"/>
      <name val="ＭＳ Ｐ明朝"/>
      <family val="1"/>
    </font>
    <font>
      <b/>
      <sz val="16"/>
      <color indexed="10"/>
      <name val="ＭＳ Ｐ明朝"/>
      <family val="1"/>
    </font>
    <font>
      <b/>
      <sz val="14"/>
      <color indexed="48"/>
      <name val="ＭＳ Ｐ明朝"/>
      <family val="1"/>
    </font>
    <font>
      <b/>
      <sz val="24"/>
      <color indexed="14"/>
      <name val="ＭＳ Ｐ明朝"/>
      <family val="1"/>
    </font>
    <font>
      <b/>
      <sz val="18"/>
      <color indexed="14"/>
      <name val="ＭＳ Ｐ明朝"/>
      <family val="1"/>
    </font>
    <font>
      <b/>
      <sz val="16"/>
      <color indexed="14"/>
      <name val="ＭＳ Ｐ明朝"/>
      <family val="1"/>
    </font>
    <font>
      <sz val="11"/>
      <color indexed="55"/>
      <name val="ＭＳ Ｐ明朝"/>
      <family val="1"/>
    </font>
    <font>
      <sz val="11"/>
      <color indexed="55"/>
      <name val="ＭＳ 明朝"/>
      <family val="1"/>
    </font>
    <font>
      <b/>
      <sz val="12"/>
      <color indexed="8"/>
      <name val="ＭＳ Ｐ明朝"/>
      <family val="1"/>
    </font>
    <font>
      <sz val="11"/>
      <color indexed="9"/>
      <name val="ＭＳ 明朝"/>
      <family val="1"/>
    </font>
    <font>
      <sz val="11"/>
      <color indexed="56"/>
      <name val="ＭＳ 明朝"/>
      <family val="1"/>
    </font>
    <font>
      <sz val="10"/>
      <color indexed="56"/>
      <name val="ＭＳ Ｐ明朝"/>
      <family val="1"/>
    </font>
    <font>
      <b/>
      <sz val="11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3366"/>
      <name val="ＭＳ Ｐ明朝"/>
      <family val="1"/>
    </font>
    <font>
      <b/>
      <sz val="18"/>
      <color rgb="FF0066CC"/>
      <name val="ＭＳ Ｐ明朝"/>
      <family val="1"/>
    </font>
    <font>
      <b/>
      <sz val="18"/>
      <color rgb="FFFF0000"/>
      <name val="ＭＳ Ｐ明朝"/>
      <family val="1"/>
    </font>
    <font>
      <b/>
      <sz val="24"/>
      <color rgb="FF0066CC"/>
      <name val="ＭＳ Ｐ明朝"/>
      <family val="1"/>
    </font>
    <font>
      <sz val="11"/>
      <color rgb="FFFF0000"/>
      <name val="ＭＳ Ｐ明朝"/>
      <family val="1"/>
    </font>
    <font>
      <b/>
      <sz val="16"/>
      <color rgb="FF0066CC"/>
      <name val="ＭＳ Ｐ明朝"/>
      <family val="1"/>
    </font>
    <font>
      <sz val="11"/>
      <color rgb="FF000000"/>
      <name val="ＭＳ Ｐ明朝"/>
      <family val="1"/>
    </font>
    <font>
      <b/>
      <sz val="16"/>
      <color rgb="FFFF0000"/>
      <name val="ＭＳ Ｐ明朝"/>
      <family val="1"/>
    </font>
    <font>
      <b/>
      <sz val="14"/>
      <color rgb="FF3366FF"/>
      <name val="ＭＳ Ｐ明朝"/>
      <family val="1"/>
    </font>
    <font>
      <b/>
      <sz val="24"/>
      <color rgb="FFFF00FF"/>
      <name val="ＭＳ Ｐ明朝"/>
      <family val="1"/>
    </font>
    <font>
      <b/>
      <sz val="18"/>
      <color rgb="FFFF00FF"/>
      <name val="ＭＳ Ｐ明朝"/>
      <family val="1"/>
    </font>
    <font>
      <b/>
      <sz val="16"/>
      <color rgb="FFFF00FF"/>
      <name val="ＭＳ Ｐ明朝"/>
      <family val="1"/>
    </font>
    <font>
      <sz val="11"/>
      <color theme="0" tint="-0.3499799966812134"/>
      <name val="ＭＳ Ｐ明朝"/>
      <family val="1"/>
    </font>
    <font>
      <sz val="11"/>
      <color theme="0" tint="-0.3499799966812134"/>
      <name val="ＭＳ 明朝"/>
      <family val="1"/>
    </font>
    <font>
      <b/>
      <sz val="12"/>
      <color theme="1"/>
      <name val="ＭＳ Ｐ明朝"/>
      <family val="1"/>
    </font>
    <font>
      <sz val="11"/>
      <color theme="0"/>
      <name val="ＭＳ 明朝"/>
      <family val="1"/>
    </font>
    <font>
      <sz val="11"/>
      <color rgb="FF003366"/>
      <name val="ＭＳ 明朝"/>
      <family val="1"/>
    </font>
    <font>
      <sz val="10"/>
      <color rgb="FF003366"/>
      <name val="ＭＳ Ｐ明朝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/>
      <bottom style="thin"/>
    </border>
    <border>
      <left style="hair"/>
      <right style="hair"/>
      <top>
        <color indexed="63"/>
      </top>
      <bottom style="hair"/>
    </border>
    <border>
      <left style="hair"/>
      <right/>
      <top>
        <color indexed="63"/>
      </top>
      <bottom/>
    </border>
    <border diagonalUp="1">
      <left style="thin"/>
      <right style="hair"/>
      <top style="thin"/>
      <bottom style="hair"/>
      <diagonal style="hair"/>
    </border>
    <border diagonalUp="1">
      <left style="thin"/>
      <right style="hair"/>
      <top style="hair"/>
      <bottom style="hair"/>
      <diagonal style="hair"/>
    </border>
    <border diagonalUp="1">
      <left style="thin"/>
      <right style="hair"/>
      <top style="hair"/>
      <bottom style="thin"/>
      <diagonal style="hair"/>
    </border>
    <border diagonalUp="1">
      <left style="thin"/>
      <right style="hair"/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 style="hair"/>
      <right style="thin"/>
      <top style="hair"/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 style="hair"/>
      <right style="thin"/>
      <top>
        <color indexed="63"/>
      </top>
      <bottom style="hair"/>
      <diagonal style="hair"/>
    </border>
    <border>
      <left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181" fontId="6" fillId="0" borderId="0" applyBorder="0" applyProtection="0">
      <alignment/>
    </xf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0" borderId="4" applyNumberFormat="0" applyAlignment="0" applyProtection="0"/>
    <xf numFmtId="0" fontId="6" fillId="0" borderId="0">
      <alignment vertical="center"/>
      <protection/>
    </xf>
    <xf numFmtId="0" fontId="4" fillId="0" borderId="0" applyNumberFormat="0" applyFill="0" applyBorder="0" applyAlignment="0" applyProtection="0"/>
    <xf numFmtId="0" fontId="69" fillId="31" borderId="0" applyNumberFormat="0" applyBorder="0" applyAlignment="0" applyProtection="0"/>
  </cellStyleXfs>
  <cellXfs count="27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0" fillId="0" borderId="10" xfId="62" applyFont="1" applyBorder="1" applyAlignment="1" applyProtection="1">
      <alignment horizontal="center" vertical="center" shrinkToFit="1"/>
      <protection locked="0"/>
    </xf>
    <xf numFmtId="0" fontId="70" fillId="0" borderId="11" xfId="62" applyFont="1" applyBorder="1" applyAlignment="1" applyProtection="1">
      <alignment horizontal="center" vertical="center" shrinkToFit="1"/>
      <protection locked="0"/>
    </xf>
    <xf numFmtId="49" fontId="70" fillId="0" borderId="12" xfId="62" applyNumberFormat="1" applyFont="1" applyBorder="1" applyAlignment="1" applyProtection="1">
      <alignment horizontal="center" vertical="center" shrinkToFit="1"/>
      <protection locked="0"/>
    </xf>
    <xf numFmtId="49" fontId="70" fillId="0" borderId="13" xfId="62" applyNumberFormat="1" applyFont="1" applyBorder="1" applyAlignment="1" applyProtection="1">
      <alignment horizontal="right" vertical="center" shrinkToFit="1"/>
      <protection locked="0"/>
    </xf>
    <xf numFmtId="0" fontId="70" fillId="0" borderId="14" xfId="62" applyFont="1" applyBorder="1" applyAlignment="1" applyProtection="1">
      <alignment horizontal="center" vertical="center" shrinkToFit="1"/>
      <protection locked="0"/>
    </xf>
    <xf numFmtId="49" fontId="70" fillId="0" borderId="15" xfId="62" applyNumberFormat="1" applyFont="1" applyBorder="1" applyAlignment="1" applyProtection="1">
      <alignment horizontal="right" vertical="center" shrinkToFit="1"/>
      <protection locked="0"/>
    </xf>
    <xf numFmtId="0" fontId="70" fillId="0" borderId="16" xfId="62" applyFont="1" applyBorder="1" applyAlignment="1" applyProtection="1">
      <alignment horizontal="center" vertical="center" shrinkToFit="1"/>
      <protection locked="0"/>
    </xf>
    <xf numFmtId="49" fontId="70" fillId="0" borderId="14" xfId="62" applyNumberFormat="1" applyFont="1" applyBorder="1" applyAlignment="1" applyProtection="1">
      <alignment horizontal="center" vertical="center" shrinkToFit="1"/>
      <protection locked="0"/>
    </xf>
    <xf numFmtId="0" fontId="70" fillId="0" borderId="17" xfId="62" applyFont="1" applyBorder="1" applyAlignment="1" applyProtection="1">
      <alignment horizontal="center" vertical="center" shrinkToFit="1"/>
      <protection locked="0"/>
    </xf>
    <xf numFmtId="49" fontId="70" fillId="0" borderId="18" xfId="62" applyNumberFormat="1" applyFont="1" applyBorder="1" applyAlignment="1" applyProtection="1">
      <alignment horizontal="right" vertical="center" shrinkToFit="1"/>
      <protection locked="0"/>
    </xf>
    <xf numFmtId="0" fontId="70" fillId="0" borderId="19" xfId="62" applyFont="1" applyBorder="1" applyAlignment="1" applyProtection="1">
      <alignment horizontal="center" vertical="center" shrinkToFit="1"/>
      <protection locked="0"/>
    </xf>
    <xf numFmtId="49" fontId="70" fillId="0" borderId="17" xfId="62" applyNumberFormat="1" applyFont="1" applyBorder="1" applyAlignment="1" applyProtection="1">
      <alignment horizontal="center" vertical="center" shrinkToFit="1"/>
      <protection locked="0"/>
    </xf>
    <xf numFmtId="188" fontId="70" fillId="0" borderId="15" xfId="62" applyNumberFormat="1" applyFont="1" applyBorder="1" applyAlignment="1" applyProtection="1">
      <alignment horizontal="right" vertical="center" shrinkToFit="1"/>
      <protection locked="0"/>
    </xf>
    <xf numFmtId="188" fontId="70" fillId="0" borderId="18" xfId="62" applyNumberFormat="1" applyFont="1" applyBorder="1" applyAlignment="1" applyProtection="1">
      <alignment horizontal="right" vertical="center" shrinkToFit="1"/>
      <protection locked="0"/>
    </xf>
    <xf numFmtId="188" fontId="70" fillId="0" borderId="13" xfId="62" applyNumberFormat="1" applyFont="1" applyBorder="1" applyAlignment="1" applyProtection="1">
      <alignment horizontal="right" vertical="center" shrinkToFit="1"/>
      <protection locked="0"/>
    </xf>
    <xf numFmtId="0" fontId="70" fillId="0" borderId="12" xfId="62" applyFont="1" applyBorder="1" applyAlignment="1" applyProtection="1">
      <alignment horizontal="center" vertical="center" shrinkToFit="1"/>
      <protection locked="0"/>
    </xf>
    <xf numFmtId="0" fontId="70" fillId="0" borderId="20" xfId="62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/>
    </xf>
    <xf numFmtId="0" fontId="71" fillId="0" borderId="0" xfId="62" applyFont="1" applyProtection="1">
      <alignment vertical="center"/>
      <protection/>
    </xf>
    <xf numFmtId="0" fontId="72" fillId="0" borderId="0" xfId="62" applyFont="1" applyProtection="1">
      <alignment vertical="center"/>
      <protection/>
    </xf>
    <xf numFmtId="0" fontId="73" fillId="0" borderId="0" xfId="62" applyFont="1" applyProtection="1">
      <alignment vertical="center"/>
      <protection/>
    </xf>
    <xf numFmtId="0" fontId="72" fillId="0" borderId="0" xfId="62" applyFont="1" applyAlignment="1" applyProtection="1">
      <alignment vertical="center" shrinkToFit="1"/>
      <protection/>
    </xf>
    <xf numFmtId="0" fontId="74" fillId="0" borderId="0" xfId="62" applyFont="1" applyProtection="1">
      <alignment vertical="center"/>
      <protection/>
    </xf>
    <xf numFmtId="0" fontId="73" fillId="0" borderId="0" xfId="62" applyFont="1" applyAlignment="1" applyProtection="1">
      <alignment horizontal="right" vertical="center"/>
      <protection/>
    </xf>
    <xf numFmtId="0" fontId="71" fillId="0" borderId="0" xfId="62" applyFont="1" applyBorder="1" applyAlignment="1" applyProtection="1">
      <alignment vertical="center"/>
      <protection/>
    </xf>
    <xf numFmtId="0" fontId="75" fillId="0" borderId="21" xfId="62" applyFont="1" applyBorder="1" applyAlignment="1" applyProtection="1">
      <alignment horizontal="right" vertical="center"/>
      <protection/>
    </xf>
    <xf numFmtId="0" fontId="7" fillId="0" borderId="0" xfId="62" applyFont="1" applyProtection="1">
      <alignment vertical="center"/>
      <protection/>
    </xf>
    <xf numFmtId="0" fontId="0" fillId="32" borderId="0" xfId="0" applyFill="1" applyAlignment="1" applyProtection="1">
      <alignment/>
      <protection/>
    </xf>
    <xf numFmtId="0" fontId="11" fillId="0" borderId="0" xfId="62" applyFont="1" applyProtection="1">
      <alignment vertical="center"/>
      <protection/>
    </xf>
    <xf numFmtId="0" fontId="76" fillId="33" borderId="0" xfId="62" applyFont="1" applyFill="1" applyAlignment="1" applyProtection="1">
      <alignment horizontal="right" vertical="center" shrinkToFit="1"/>
      <protection/>
    </xf>
    <xf numFmtId="0" fontId="0" fillId="34" borderId="0" xfId="0" applyFill="1" applyAlignment="1" applyProtection="1">
      <alignment vertical="center"/>
      <protection/>
    </xf>
    <xf numFmtId="0" fontId="76" fillId="33" borderId="0" xfId="62" applyFont="1" applyFill="1" applyAlignment="1" applyProtection="1">
      <alignment horizontal="left" vertical="center" shrinkToFit="1"/>
      <protection/>
    </xf>
    <xf numFmtId="0" fontId="77" fillId="0" borderId="22" xfId="62" applyFont="1" applyBorder="1" applyAlignment="1" applyProtection="1">
      <alignment vertical="center"/>
      <protection/>
    </xf>
    <xf numFmtId="0" fontId="78" fillId="0" borderId="22" xfId="62" applyFont="1" applyBorder="1" applyAlignment="1" applyProtection="1">
      <alignment horizontal="left"/>
      <protection/>
    </xf>
    <xf numFmtId="0" fontId="7" fillId="35" borderId="23" xfId="62" applyFont="1" applyFill="1" applyBorder="1" applyAlignment="1" applyProtection="1">
      <alignment horizontal="center" vertical="center"/>
      <protection/>
    </xf>
    <xf numFmtId="0" fontId="7" fillId="35" borderId="24" xfId="62" applyFont="1" applyFill="1" applyBorder="1" applyAlignment="1" applyProtection="1">
      <alignment horizontal="center" vertical="center" wrapText="1"/>
      <protection/>
    </xf>
    <xf numFmtId="0" fontId="7" fillId="36" borderId="25" xfId="62" applyFont="1" applyFill="1" applyBorder="1" applyAlignment="1" applyProtection="1">
      <alignment horizontal="center" vertical="center"/>
      <protection/>
    </xf>
    <xf numFmtId="0" fontId="7" fillId="36" borderId="26" xfId="62" applyFont="1" applyFill="1" applyBorder="1" applyAlignment="1" applyProtection="1">
      <alignment horizontal="center" vertical="center" wrapText="1"/>
      <protection/>
    </xf>
    <xf numFmtId="0" fontId="7" fillId="37" borderId="23" xfId="62" applyFont="1" applyFill="1" applyBorder="1" applyAlignment="1" applyProtection="1">
      <alignment horizontal="center" vertical="center"/>
      <protection/>
    </xf>
    <xf numFmtId="0" fontId="7" fillId="37" borderId="24" xfId="62" applyFont="1" applyFill="1" applyBorder="1" applyAlignment="1" applyProtection="1">
      <alignment horizontal="center" vertical="center" wrapText="1"/>
      <protection/>
    </xf>
    <xf numFmtId="0" fontId="7" fillId="38" borderId="17" xfId="62" applyFont="1" applyFill="1" applyBorder="1" applyAlignment="1" applyProtection="1">
      <alignment horizontal="center" vertical="center" wrapText="1"/>
      <protection/>
    </xf>
    <xf numFmtId="0" fontId="7" fillId="38" borderId="18" xfId="62" applyFont="1" applyFill="1" applyBorder="1" applyAlignment="1" applyProtection="1">
      <alignment horizontal="center" vertical="center" wrapText="1"/>
      <protection/>
    </xf>
    <xf numFmtId="0" fontId="7" fillId="39" borderId="17" xfId="62" applyFont="1" applyFill="1" applyBorder="1" applyAlignment="1" applyProtection="1">
      <alignment horizontal="center" vertical="center" wrapText="1"/>
      <protection/>
    </xf>
    <xf numFmtId="0" fontId="7" fillId="39" borderId="18" xfId="62" applyFont="1" applyFill="1" applyBorder="1" applyAlignment="1" applyProtection="1">
      <alignment horizontal="center" vertical="center" wrapText="1"/>
      <protection/>
    </xf>
    <xf numFmtId="0" fontId="7" fillId="40" borderId="17" xfId="62" applyFont="1" applyFill="1" applyBorder="1" applyAlignment="1" applyProtection="1">
      <alignment horizontal="center" vertical="center" wrapText="1"/>
      <protection/>
    </xf>
    <xf numFmtId="0" fontId="7" fillId="40" borderId="18" xfId="62" applyFont="1" applyFill="1" applyBorder="1" applyAlignment="1" applyProtection="1">
      <alignment horizontal="center" vertical="center" wrapText="1"/>
      <protection/>
    </xf>
    <xf numFmtId="0" fontId="11" fillId="0" borderId="27" xfId="62" applyFont="1" applyBorder="1" applyAlignment="1" applyProtection="1">
      <alignment horizontal="center" vertical="center" shrinkToFit="1"/>
      <protection/>
    </xf>
    <xf numFmtId="0" fontId="9" fillId="0" borderId="28" xfId="62" applyFont="1" applyBorder="1" applyAlignment="1" applyProtection="1">
      <alignment horizontal="center" vertical="center" shrinkToFit="1"/>
      <protection/>
    </xf>
    <xf numFmtId="0" fontId="0" fillId="0" borderId="29" xfId="62" applyFont="1" applyBorder="1" applyAlignment="1" applyProtection="1">
      <alignment vertical="center"/>
      <protection/>
    </xf>
    <xf numFmtId="0" fontId="0" fillId="0" borderId="30" xfId="62" applyFont="1" applyBorder="1" applyAlignment="1" applyProtection="1">
      <alignment horizontal="left" vertical="center"/>
      <protection/>
    </xf>
    <xf numFmtId="49" fontId="7" fillId="0" borderId="31" xfId="62" applyNumberFormat="1" applyFont="1" applyBorder="1" applyAlignment="1" applyProtection="1">
      <alignment horizontal="center" vertical="center"/>
      <protection/>
    </xf>
    <xf numFmtId="0" fontId="7" fillId="0" borderId="31" xfId="62" applyFont="1" applyBorder="1" applyProtection="1">
      <alignment vertical="center"/>
      <protection/>
    </xf>
    <xf numFmtId="0" fontId="7" fillId="0" borderId="31" xfId="62" applyFont="1" applyBorder="1" applyAlignment="1" applyProtection="1">
      <alignment horizontal="center" vertical="center"/>
      <protection/>
    </xf>
    <xf numFmtId="0" fontId="7" fillId="0" borderId="28" xfId="62" applyFont="1" applyBorder="1" applyAlignment="1" applyProtection="1">
      <alignment horizontal="center" vertical="center" shrinkToFit="1"/>
      <protection/>
    </xf>
    <xf numFmtId="49" fontId="7" fillId="0" borderId="32" xfId="62" applyNumberFormat="1" applyFont="1" applyBorder="1" applyAlignment="1" applyProtection="1">
      <alignment horizontal="right" vertical="center" shrinkToFit="1"/>
      <protection/>
    </xf>
    <xf numFmtId="0" fontId="7" fillId="0" borderId="30" xfId="62" applyFont="1" applyBorder="1" applyAlignment="1" applyProtection="1">
      <alignment horizontal="center" vertical="center" shrinkToFit="1"/>
      <protection/>
    </xf>
    <xf numFmtId="49" fontId="7" fillId="0" borderId="29" xfId="62" applyNumberFormat="1" applyFont="1" applyBorder="1" applyAlignment="1" applyProtection="1">
      <alignment horizontal="right" vertical="center" shrinkToFit="1"/>
      <protection/>
    </xf>
    <xf numFmtId="49" fontId="7" fillId="0" borderId="28" xfId="62" applyNumberFormat="1" applyFont="1" applyBorder="1" applyAlignment="1" applyProtection="1">
      <alignment horizontal="center" vertical="center" shrinkToFit="1"/>
      <protection/>
    </xf>
    <xf numFmtId="0" fontId="7" fillId="0" borderId="32" xfId="62" applyFont="1" applyBorder="1" applyAlignment="1" applyProtection="1">
      <alignment horizontal="right" vertical="center" shrinkToFit="1"/>
      <protection/>
    </xf>
    <xf numFmtId="49" fontId="7" fillId="0" borderId="33" xfId="62" applyNumberFormat="1" applyFont="1" applyBorder="1" applyAlignment="1" applyProtection="1">
      <alignment horizontal="center" vertical="center" shrinkToFit="1"/>
      <protection/>
    </xf>
    <xf numFmtId="49" fontId="7" fillId="0" borderId="34" xfId="62" applyNumberFormat="1" applyFont="1" applyBorder="1" applyAlignment="1" applyProtection="1">
      <alignment horizontal="right" vertical="center" shrinkToFit="1"/>
      <protection/>
    </xf>
    <xf numFmtId="0" fontId="7" fillId="0" borderId="34" xfId="62" applyFont="1" applyBorder="1" applyAlignment="1" applyProtection="1">
      <alignment horizontal="right" vertical="center" shrinkToFit="1"/>
      <protection/>
    </xf>
    <xf numFmtId="0" fontId="11" fillId="0" borderId="35" xfId="62" applyFont="1" applyBorder="1" applyAlignment="1" applyProtection="1">
      <alignment horizontal="center" vertical="center" shrinkToFit="1"/>
      <protection/>
    </xf>
    <xf numFmtId="0" fontId="74" fillId="0" borderId="12" xfId="62" applyFont="1" applyBorder="1" applyAlignment="1" applyProtection="1">
      <alignment horizontal="center" vertical="center" shrinkToFit="1"/>
      <protection/>
    </xf>
    <xf numFmtId="0" fontId="11" fillId="0" borderId="36" xfId="62" applyFont="1" applyBorder="1" applyAlignment="1" applyProtection="1">
      <alignment horizontal="center" vertical="center" shrinkToFit="1"/>
      <protection/>
    </xf>
    <xf numFmtId="0" fontId="74" fillId="0" borderId="14" xfId="62" applyFont="1" applyBorder="1" applyAlignment="1" applyProtection="1">
      <alignment horizontal="center" vertical="center" shrinkToFit="1"/>
      <protection/>
    </xf>
    <xf numFmtId="181" fontId="74" fillId="0" borderId="15" xfId="33" applyFont="1" applyBorder="1" applyAlignment="1" applyProtection="1">
      <alignment horizontal="right" vertical="center" shrinkToFit="1"/>
      <protection/>
    </xf>
    <xf numFmtId="0" fontId="11" fillId="0" borderId="37" xfId="62" applyFont="1" applyBorder="1" applyAlignment="1" applyProtection="1">
      <alignment horizontal="center" vertical="center" shrinkToFit="1"/>
      <protection/>
    </xf>
    <xf numFmtId="0" fontId="11" fillId="0" borderId="38" xfId="62" applyFont="1" applyBorder="1" applyAlignment="1" applyProtection="1">
      <alignment horizontal="center" vertical="center" shrinkToFit="1"/>
      <protection/>
    </xf>
    <xf numFmtId="0" fontId="74" fillId="0" borderId="17" xfId="62" applyFont="1" applyBorder="1" applyAlignment="1" applyProtection="1">
      <alignment horizontal="center" vertical="center" shrinkToFit="1"/>
      <protection/>
    </xf>
    <xf numFmtId="181" fontId="74" fillId="0" borderId="18" xfId="33" applyFont="1" applyBorder="1" applyAlignment="1" applyProtection="1">
      <alignment horizontal="right" vertical="center" shrinkToFit="1"/>
      <protection/>
    </xf>
    <xf numFmtId="0" fontId="11" fillId="0" borderId="39" xfId="62" applyFont="1" applyBorder="1" applyAlignment="1" applyProtection="1">
      <alignment horizontal="center" vertical="center" shrinkToFit="1"/>
      <protection/>
    </xf>
    <xf numFmtId="0" fontId="74" fillId="0" borderId="10" xfId="62" applyFont="1" applyBorder="1" applyAlignment="1" applyProtection="1">
      <alignment horizontal="center" vertical="center" shrinkToFit="1"/>
      <protection/>
    </xf>
    <xf numFmtId="181" fontId="74" fillId="0" borderId="40" xfId="33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79" fillId="0" borderId="0" xfId="62" applyFont="1" applyProtection="1">
      <alignment vertical="center"/>
      <protection/>
    </xf>
    <xf numFmtId="0" fontId="7" fillId="41" borderId="17" xfId="62" applyFont="1" applyFill="1" applyBorder="1" applyAlignment="1" applyProtection="1">
      <alignment horizontal="center" vertical="center" wrapText="1"/>
      <protection/>
    </xf>
    <xf numFmtId="0" fontId="7" fillId="41" borderId="18" xfId="62" applyFont="1" applyFill="1" applyBorder="1" applyAlignment="1" applyProtection="1">
      <alignment horizontal="center" vertical="center" wrapText="1"/>
      <protection/>
    </xf>
    <xf numFmtId="0" fontId="80" fillId="0" borderId="0" xfId="62" applyFont="1" applyBorder="1" applyAlignment="1" applyProtection="1">
      <alignment vertical="center"/>
      <protection/>
    </xf>
    <xf numFmtId="0" fontId="81" fillId="0" borderId="21" xfId="62" applyFont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 applyProtection="1">
      <alignment vertical="center"/>
      <protection locked="0"/>
    </xf>
    <xf numFmtId="0" fontId="9" fillId="0" borderId="0" xfId="62" applyFont="1">
      <alignment vertical="center"/>
      <protection/>
    </xf>
    <xf numFmtId="0" fontId="76" fillId="0" borderId="0" xfId="62" applyFont="1" applyFill="1" applyAlignment="1" applyProtection="1">
      <alignment horizontal="right" vertical="center" shrinkToFit="1"/>
      <protection/>
    </xf>
    <xf numFmtId="0" fontId="76" fillId="0" borderId="0" xfId="62" applyFont="1" applyFill="1" applyAlignment="1" applyProtection="1">
      <alignment horizontal="left" vertical="center" shrinkToFit="1"/>
      <protection/>
    </xf>
    <xf numFmtId="181" fontId="74" fillId="0" borderId="13" xfId="33" applyFont="1" applyBorder="1" applyAlignment="1" applyProtection="1">
      <alignment vertical="center" shrinkToFit="1"/>
      <protection/>
    </xf>
    <xf numFmtId="0" fontId="70" fillId="0" borderId="41" xfId="62" applyFont="1" applyBorder="1" applyAlignment="1" applyProtection="1">
      <alignment horizontal="center" vertical="center" shrinkToFit="1"/>
      <protection locked="0"/>
    </xf>
    <xf numFmtId="0" fontId="70" fillId="0" borderId="42" xfId="62" applyFont="1" applyBorder="1" applyAlignment="1" applyProtection="1">
      <alignment horizontal="center" vertical="center" shrinkToFit="1"/>
      <protection locked="0"/>
    </xf>
    <xf numFmtId="0" fontId="70" fillId="0" borderId="43" xfId="62" applyFont="1" applyBorder="1" applyAlignment="1" applyProtection="1">
      <alignment horizontal="center" vertical="center" shrinkToFit="1"/>
      <protection locked="0"/>
    </xf>
    <xf numFmtId="0" fontId="70" fillId="0" borderId="44" xfId="62" applyFont="1" applyBorder="1" applyAlignment="1" applyProtection="1">
      <alignment horizontal="center" vertical="center" shrinkToFit="1"/>
      <protection locked="0"/>
    </xf>
    <xf numFmtId="0" fontId="7" fillId="38" borderId="43" xfId="62" applyFont="1" applyFill="1" applyBorder="1" applyAlignment="1" applyProtection="1">
      <alignment horizontal="center" vertical="center" wrapText="1"/>
      <protection/>
    </xf>
    <xf numFmtId="49" fontId="7" fillId="0" borderId="45" xfId="62" applyNumberFormat="1" applyFont="1" applyBorder="1" applyAlignment="1" applyProtection="1">
      <alignment horizontal="center" vertical="center" shrinkToFit="1"/>
      <protection/>
    </xf>
    <xf numFmtId="49" fontId="7" fillId="0" borderId="22" xfId="62" applyNumberFormat="1" applyFont="1" applyBorder="1" applyAlignment="1" applyProtection="1">
      <alignment horizontal="center" vertical="center" shrinkToFit="1"/>
      <protection/>
    </xf>
    <xf numFmtId="49" fontId="70" fillId="0" borderId="41" xfId="62" applyNumberFormat="1" applyFont="1" applyBorder="1" applyAlignment="1" applyProtection="1">
      <alignment horizontal="center" vertical="center" shrinkToFit="1"/>
      <protection locked="0"/>
    </xf>
    <xf numFmtId="49" fontId="70" fillId="0" borderId="42" xfId="62" applyNumberFormat="1" applyFont="1" applyBorder="1" applyAlignment="1" applyProtection="1">
      <alignment horizontal="center" vertical="center" shrinkToFit="1"/>
      <protection locked="0"/>
    </xf>
    <xf numFmtId="49" fontId="70" fillId="0" borderId="43" xfId="62" applyNumberFormat="1" applyFont="1" applyBorder="1" applyAlignment="1" applyProtection="1">
      <alignment horizontal="center" vertical="center" shrinkToFit="1"/>
      <protection locked="0"/>
    </xf>
    <xf numFmtId="0" fontId="7" fillId="39" borderId="43" xfId="62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/>
      <protection/>
    </xf>
    <xf numFmtId="49" fontId="10" fillId="0" borderId="27" xfId="62" applyNumberFormat="1" applyFont="1" applyBorder="1" applyAlignment="1" applyProtection="1">
      <alignment horizontal="center" vertical="center"/>
      <protection/>
    </xf>
    <xf numFmtId="49" fontId="7" fillId="0" borderId="21" xfId="62" applyNumberFormat="1" applyFont="1" applyBorder="1" applyAlignment="1" applyProtection="1">
      <alignment vertical="center" shrinkToFit="1"/>
      <protection/>
    </xf>
    <xf numFmtId="0" fontId="10" fillId="0" borderId="0" xfId="62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82" fillId="0" borderId="0" xfId="33" applyNumberFormat="1" applyFont="1" applyBorder="1" applyAlignment="1" applyProtection="1">
      <alignment vertical="center" shrinkToFit="1"/>
      <protection/>
    </xf>
    <xf numFmtId="0" fontId="82" fillId="0" borderId="0" xfId="33" applyNumberFormat="1" applyFont="1" applyBorder="1" applyAlignment="1" applyProtection="1">
      <alignment horizontal="right" vertical="center" shrinkToFit="1"/>
      <protection/>
    </xf>
    <xf numFmtId="0" fontId="83" fillId="0" borderId="0" xfId="0" applyNumberFormat="1" applyFont="1" applyAlignment="1" applyProtection="1">
      <alignment/>
      <protection/>
    </xf>
    <xf numFmtId="0" fontId="74" fillId="0" borderId="0" xfId="62" applyNumberFormat="1" applyFont="1" applyProtection="1">
      <alignment vertical="center"/>
      <protection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62" applyNumberFormat="1" applyFont="1" applyProtection="1">
      <alignment vertical="center"/>
      <protection/>
    </xf>
    <xf numFmtId="0" fontId="7" fillId="40" borderId="0" xfId="62" applyNumberFormat="1" applyFont="1" applyFill="1" applyBorder="1" applyAlignment="1" applyProtection="1">
      <alignment horizontal="center" vertical="center"/>
      <protection/>
    </xf>
    <xf numFmtId="0" fontId="7" fillId="40" borderId="0" xfId="62" applyNumberFormat="1" applyFont="1" applyFill="1" applyBorder="1" applyAlignment="1" applyProtection="1">
      <alignment horizontal="center" vertical="center" wrapText="1"/>
      <protection/>
    </xf>
    <xf numFmtId="0" fontId="7" fillId="0" borderId="0" xfId="62" applyNumberFormat="1" applyFont="1" applyBorder="1" applyAlignment="1" applyProtection="1">
      <alignment horizontal="right" vertical="center" shrinkToFit="1"/>
      <protection/>
    </xf>
    <xf numFmtId="0" fontId="0" fillId="0" borderId="0" xfId="0" applyBorder="1" applyAlignment="1" applyProtection="1">
      <alignment/>
      <protection/>
    </xf>
    <xf numFmtId="0" fontId="7" fillId="0" borderId="0" xfId="62" applyFont="1" applyBorder="1" applyAlignment="1" applyProtection="1">
      <alignment vertical="center"/>
      <protection/>
    </xf>
    <xf numFmtId="0" fontId="7" fillId="0" borderId="0" xfId="62" applyFont="1" applyBorder="1" applyAlignment="1" applyProtection="1">
      <alignment horizontal="center" vertical="center"/>
      <protection/>
    </xf>
    <xf numFmtId="0" fontId="10" fillId="0" borderId="0" xfId="62" applyNumberFormat="1" applyFont="1" applyBorder="1" applyAlignment="1" applyProtection="1">
      <alignment vertical="center"/>
      <protection/>
    </xf>
    <xf numFmtId="0" fontId="7" fillId="0" borderId="0" xfId="62" applyFont="1" applyBorder="1" applyProtection="1">
      <alignment vertical="center"/>
      <protection/>
    </xf>
    <xf numFmtId="0" fontId="8" fillId="0" borderId="0" xfId="62" applyFont="1" applyBorder="1" applyAlignment="1" applyProtection="1">
      <alignment horizontal="center" vertical="center"/>
      <protection/>
    </xf>
    <xf numFmtId="0" fontId="7" fillId="0" borderId="22" xfId="62" applyNumberFormat="1" applyFont="1" applyBorder="1" applyAlignment="1" applyProtection="1">
      <alignment vertical="center"/>
      <protection/>
    </xf>
    <xf numFmtId="0" fontId="84" fillId="0" borderId="0" xfId="62" applyFont="1" applyAlignment="1" applyProtection="1">
      <alignment vertical="center" shrinkToFit="1"/>
      <protection/>
    </xf>
    <xf numFmtId="38" fontId="85" fillId="0" borderId="0" xfId="5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47" xfId="0" applyFill="1" applyBorder="1" applyAlignment="1" applyProtection="1">
      <alignment vertical="center"/>
      <protection/>
    </xf>
    <xf numFmtId="0" fontId="76" fillId="33" borderId="47" xfId="62" applyFont="1" applyFill="1" applyBorder="1" applyAlignment="1" applyProtection="1">
      <alignment horizontal="left" vertical="center" shrinkToFit="1"/>
      <protection/>
    </xf>
    <xf numFmtId="49" fontId="70" fillId="0" borderId="10" xfId="62" applyNumberFormat="1" applyFont="1" applyBorder="1" applyAlignment="1" applyProtection="1">
      <alignment horizontal="center" vertical="center" shrinkToFit="1"/>
      <protection locked="0"/>
    </xf>
    <xf numFmtId="49" fontId="70" fillId="0" borderId="44" xfId="62" applyNumberFormat="1" applyFont="1" applyBorder="1" applyAlignment="1" applyProtection="1">
      <alignment horizontal="center" vertical="center" shrinkToFit="1"/>
      <protection locked="0"/>
    </xf>
    <xf numFmtId="188" fontId="70" fillId="0" borderId="40" xfId="62" applyNumberFormat="1" applyFont="1" applyBorder="1" applyAlignment="1" applyProtection="1">
      <alignment horizontal="right" vertical="center" shrinkToFit="1"/>
      <protection locked="0"/>
    </xf>
    <xf numFmtId="49" fontId="70" fillId="0" borderId="40" xfId="62" applyNumberFormat="1" applyFont="1" applyBorder="1" applyAlignment="1" applyProtection="1">
      <alignment horizontal="right" vertical="center" shrinkToFit="1"/>
      <protection locked="0"/>
    </xf>
    <xf numFmtId="0" fontId="76" fillId="42" borderId="0" xfId="62" applyFont="1" applyFill="1" applyAlignment="1" applyProtection="1">
      <alignment horizontal="right" vertical="center" shrinkToFit="1"/>
      <protection/>
    </xf>
    <xf numFmtId="0" fontId="0" fillId="43" borderId="0" xfId="0" applyFill="1" applyAlignment="1" applyProtection="1">
      <alignment vertical="center"/>
      <protection/>
    </xf>
    <xf numFmtId="0" fontId="76" fillId="42" borderId="0" xfId="62" applyFont="1" applyFill="1" applyAlignment="1" applyProtection="1">
      <alignment horizontal="left" vertical="center" shrinkToFit="1"/>
      <protection/>
    </xf>
    <xf numFmtId="0" fontId="0" fillId="43" borderId="0" xfId="0" applyFill="1" applyAlignment="1" applyProtection="1">
      <alignment/>
      <protection/>
    </xf>
    <xf numFmtId="0" fontId="0" fillId="43" borderId="47" xfId="0" applyFill="1" applyBorder="1" applyAlignment="1" applyProtection="1">
      <alignment vertical="center"/>
      <protection/>
    </xf>
    <xf numFmtId="0" fontId="76" fillId="42" borderId="47" xfId="62" applyFont="1" applyFill="1" applyBorder="1" applyAlignment="1" applyProtection="1">
      <alignment horizontal="left" vertical="center" shrinkToFit="1"/>
      <protection/>
    </xf>
    <xf numFmtId="0" fontId="7" fillId="44" borderId="25" xfId="62" applyFont="1" applyFill="1" applyBorder="1" applyAlignment="1" applyProtection="1">
      <alignment horizontal="center" vertical="center"/>
      <protection/>
    </xf>
    <xf numFmtId="0" fontId="7" fillId="44" borderId="26" xfId="62" applyFont="1" applyFill="1" applyBorder="1" applyAlignment="1" applyProtection="1">
      <alignment horizontal="center" vertical="center" wrapText="1"/>
      <protection/>
    </xf>
    <xf numFmtId="0" fontId="7" fillId="45" borderId="17" xfId="62" applyFont="1" applyFill="1" applyBorder="1" applyAlignment="1" applyProtection="1">
      <alignment horizontal="center" vertical="center" wrapText="1"/>
      <protection/>
    </xf>
    <xf numFmtId="0" fontId="7" fillId="45" borderId="43" xfId="62" applyFont="1" applyFill="1" applyBorder="1" applyAlignment="1" applyProtection="1">
      <alignment horizontal="center" vertical="center" wrapText="1"/>
      <protection/>
    </xf>
    <xf numFmtId="0" fontId="7" fillId="45" borderId="18" xfId="62" applyFont="1" applyFill="1" applyBorder="1" applyAlignment="1" applyProtection="1">
      <alignment horizontal="center" vertical="center" wrapText="1"/>
      <protection/>
    </xf>
    <xf numFmtId="0" fontId="7" fillId="46" borderId="17" xfId="62" applyFont="1" applyFill="1" applyBorder="1" applyAlignment="1" applyProtection="1">
      <alignment horizontal="center" vertical="center" wrapText="1"/>
      <protection/>
    </xf>
    <xf numFmtId="0" fontId="7" fillId="46" borderId="18" xfId="62" applyFont="1" applyFill="1" applyBorder="1" applyAlignment="1" applyProtection="1">
      <alignment horizontal="center" vertical="center" wrapText="1"/>
      <protection/>
    </xf>
    <xf numFmtId="0" fontId="7" fillId="47" borderId="23" xfId="62" applyFont="1" applyFill="1" applyBorder="1" applyAlignment="1" applyProtection="1">
      <alignment horizontal="center" vertical="center"/>
      <protection/>
    </xf>
    <xf numFmtId="0" fontId="7" fillId="47" borderId="24" xfId="62" applyFont="1" applyFill="1" applyBorder="1" applyAlignment="1" applyProtection="1">
      <alignment horizontal="center" vertical="center" wrapText="1"/>
      <protection/>
    </xf>
    <xf numFmtId="0" fontId="7" fillId="48" borderId="23" xfId="62" applyFont="1" applyFill="1" applyBorder="1" applyAlignment="1" applyProtection="1">
      <alignment horizontal="center" vertical="center"/>
      <protection/>
    </xf>
    <xf numFmtId="0" fontId="7" fillId="48" borderId="24" xfId="62" applyFont="1" applyFill="1" applyBorder="1" applyAlignment="1" applyProtection="1">
      <alignment horizontal="center" vertical="center" wrapText="1"/>
      <protection/>
    </xf>
    <xf numFmtId="0" fontId="7" fillId="41" borderId="43" xfId="62" applyFont="1" applyFill="1" applyBorder="1" applyAlignment="1" applyProtection="1">
      <alignment horizontal="center" vertical="center" wrapText="1"/>
      <protection/>
    </xf>
    <xf numFmtId="0" fontId="7" fillId="0" borderId="0" xfId="62" applyFont="1" applyBorder="1" applyAlignment="1" applyProtection="1">
      <alignment horizontal="center" vertical="center" shrinkToFit="1"/>
      <protection/>
    </xf>
    <xf numFmtId="0" fontId="7" fillId="0" borderId="31" xfId="62" applyNumberFormat="1" applyFont="1" applyBorder="1" applyAlignment="1" applyProtection="1">
      <alignment horizontal="center" vertical="center"/>
      <protection/>
    </xf>
    <xf numFmtId="0" fontId="7" fillId="49" borderId="48" xfId="62" applyFont="1" applyFill="1" applyBorder="1" applyAlignment="1" applyProtection="1">
      <alignment horizontal="center" vertical="center" shrinkToFit="1"/>
      <protection/>
    </xf>
    <xf numFmtId="0" fontId="7" fillId="49" borderId="34" xfId="62" applyFont="1" applyFill="1" applyBorder="1" applyAlignment="1" applyProtection="1">
      <alignment horizontal="center" vertical="center" shrinkToFit="1"/>
      <protection/>
    </xf>
    <xf numFmtId="0" fontId="7" fillId="0" borderId="32" xfId="62" applyFont="1" applyBorder="1" applyAlignment="1" applyProtection="1">
      <alignment horizontal="center" vertical="center"/>
      <protection/>
    </xf>
    <xf numFmtId="0" fontId="7" fillId="50" borderId="48" xfId="62" applyFont="1" applyFill="1" applyBorder="1" applyAlignment="1" applyProtection="1">
      <alignment horizontal="center" vertical="center" shrinkToFit="1"/>
      <protection/>
    </xf>
    <xf numFmtId="0" fontId="7" fillId="50" borderId="49" xfId="62" applyFont="1" applyFill="1" applyBorder="1" applyAlignment="1" applyProtection="1">
      <alignment horizontal="center" vertical="center" shrinkToFit="1"/>
      <protection/>
    </xf>
    <xf numFmtId="0" fontId="7" fillId="0" borderId="32" xfId="62" applyFont="1" applyBorder="1" applyAlignment="1" applyProtection="1">
      <alignment horizontal="center" vertical="center" shrinkToFit="1"/>
      <protection/>
    </xf>
    <xf numFmtId="0" fontId="0" fillId="0" borderId="29" xfId="62" applyFont="1" applyBorder="1" applyAlignment="1" applyProtection="1">
      <alignment vertical="center"/>
      <protection/>
    </xf>
    <xf numFmtId="0" fontId="0" fillId="0" borderId="30" xfId="62" applyFont="1" applyBorder="1" applyAlignment="1" applyProtection="1">
      <alignment horizontal="left" vertical="center"/>
      <protection/>
    </xf>
    <xf numFmtId="0" fontId="86" fillId="0" borderId="50" xfId="62" applyFont="1" applyBorder="1" applyAlignment="1" applyProtection="1">
      <alignment vertical="center" shrinkToFit="1"/>
      <protection locked="0"/>
    </xf>
    <xf numFmtId="0" fontId="86" fillId="0" borderId="50" xfId="62" applyFont="1" applyBorder="1" applyAlignment="1" applyProtection="1">
      <alignment horizontal="center" vertical="center" shrinkToFit="1"/>
      <protection locked="0"/>
    </xf>
    <xf numFmtId="0" fontId="86" fillId="0" borderId="51" xfId="62" applyFont="1" applyBorder="1" applyAlignment="1" applyProtection="1">
      <alignment horizontal="center" vertical="center" shrinkToFit="1"/>
      <protection locked="0"/>
    </xf>
    <xf numFmtId="0" fontId="86" fillId="0" borderId="13" xfId="62" applyFont="1" applyBorder="1" applyAlignment="1" applyProtection="1">
      <alignment horizontal="center" vertical="center" shrinkToFit="1"/>
      <protection locked="0"/>
    </xf>
    <xf numFmtId="0" fontId="86" fillId="0" borderId="52" xfId="62" applyFont="1" applyBorder="1" applyAlignment="1" applyProtection="1">
      <alignment vertical="center" shrinkToFit="1"/>
      <protection locked="0"/>
    </xf>
    <xf numFmtId="0" fontId="86" fillId="0" borderId="16" xfId="62" applyFont="1" applyBorder="1" applyAlignment="1" applyProtection="1">
      <alignment horizontal="left" vertical="center" shrinkToFit="1"/>
      <protection locked="0"/>
    </xf>
    <xf numFmtId="0" fontId="70" fillId="0" borderId="53" xfId="62" applyFont="1" applyBorder="1" applyAlignment="1" applyProtection="1">
      <alignment horizontal="center" vertical="center" shrinkToFit="1"/>
      <protection locked="0"/>
    </xf>
    <xf numFmtId="0" fontId="70" fillId="0" borderId="54" xfId="62" applyFont="1" applyBorder="1" applyAlignment="1" applyProtection="1">
      <alignment vertical="center" shrinkToFit="1"/>
      <protection locked="0"/>
    </xf>
    <xf numFmtId="0" fontId="70" fillId="0" borderId="55" xfId="62" applyFont="1" applyBorder="1" applyAlignment="1" applyProtection="1">
      <alignment horizontal="center" vertical="center" shrinkToFit="1"/>
      <protection locked="0"/>
    </xf>
    <xf numFmtId="0" fontId="70" fillId="0" borderId="15" xfId="62" applyFont="1" applyBorder="1" applyAlignment="1" applyProtection="1">
      <alignment horizontal="center" vertical="center" shrinkToFit="1"/>
      <protection locked="0"/>
    </xf>
    <xf numFmtId="0" fontId="86" fillId="0" borderId="56" xfId="62" applyFont="1" applyBorder="1" applyAlignment="1" applyProtection="1">
      <alignment vertical="center" shrinkToFit="1"/>
      <protection locked="0"/>
    </xf>
    <xf numFmtId="0" fontId="86" fillId="0" borderId="19" xfId="62" applyFont="1" applyBorder="1" applyAlignment="1" applyProtection="1">
      <alignment horizontal="left" vertical="center" shrinkToFit="1"/>
      <protection locked="0"/>
    </xf>
    <xf numFmtId="0" fontId="70" fillId="0" borderId="57" xfId="62" applyFont="1" applyBorder="1" applyAlignment="1" applyProtection="1">
      <alignment horizontal="center" vertical="center" shrinkToFit="1"/>
      <protection locked="0"/>
    </xf>
    <xf numFmtId="0" fontId="70" fillId="0" borderId="58" xfId="62" applyFont="1" applyBorder="1" applyAlignment="1" applyProtection="1">
      <alignment vertical="center" shrinkToFit="1"/>
      <protection locked="0"/>
    </xf>
    <xf numFmtId="0" fontId="70" fillId="0" borderId="18" xfId="62" applyFont="1" applyBorder="1" applyAlignment="1" applyProtection="1">
      <alignment horizontal="center" vertical="center" shrinkToFit="1"/>
      <protection locked="0"/>
    </xf>
    <xf numFmtId="0" fontId="86" fillId="0" borderId="59" xfId="62" applyFont="1" applyBorder="1" applyAlignment="1" applyProtection="1">
      <alignment vertical="center" shrinkToFit="1"/>
      <protection locked="0"/>
    </xf>
    <xf numFmtId="0" fontId="86" fillId="0" borderId="11" xfId="62" applyFont="1" applyBorder="1" applyAlignment="1" applyProtection="1">
      <alignment horizontal="left" vertical="center" shrinkToFit="1"/>
      <protection locked="0"/>
    </xf>
    <xf numFmtId="0" fontId="70" fillId="0" borderId="60" xfId="62" applyFont="1" applyBorder="1" applyAlignment="1" applyProtection="1">
      <alignment horizontal="center" vertical="center" shrinkToFit="1"/>
      <protection locked="0"/>
    </xf>
    <xf numFmtId="0" fontId="70" fillId="0" borderId="54" xfId="62" applyFont="1" applyBorder="1" applyAlignment="1" applyProtection="1">
      <alignment horizontal="center" vertical="center" shrinkToFit="1"/>
      <protection locked="0"/>
    </xf>
    <xf numFmtId="0" fontId="70" fillId="0" borderId="40" xfId="62" applyFont="1" applyBorder="1" applyAlignment="1" applyProtection="1">
      <alignment horizontal="center" vertical="center" shrinkToFit="1"/>
      <protection locked="0"/>
    </xf>
    <xf numFmtId="0" fontId="70" fillId="0" borderId="57" xfId="62" applyFont="1" applyBorder="1" applyAlignment="1" applyProtection="1">
      <alignment vertical="center" shrinkToFit="1"/>
      <protection locked="0"/>
    </xf>
    <xf numFmtId="0" fontId="5" fillId="0" borderId="27" xfId="0" applyFont="1" applyBorder="1" applyAlignment="1" applyProtection="1">
      <alignment vertical="center"/>
      <protection/>
    </xf>
    <xf numFmtId="0" fontId="87" fillId="0" borderId="61" xfId="62" applyFont="1" applyBorder="1" applyAlignment="1" applyProtection="1">
      <alignment horizontal="center" vertical="center" shrinkToFit="1"/>
      <protection locked="0"/>
    </xf>
    <xf numFmtId="0" fontId="87" fillId="0" borderId="62" xfId="62" applyFont="1" applyBorder="1" applyAlignment="1" applyProtection="1">
      <alignment horizontal="center" vertical="center" shrinkToFit="1"/>
      <protection locked="0"/>
    </xf>
    <xf numFmtId="0" fontId="87" fillId="0" borderId="63" xfId="62" applyFont="1" applyBorder="1" applyAlignment="1" applyProtection="1">
      <alignment horizontal="center" vertical="center" shrinkToFit="1"/>
      <protection locked="0"/>
    </xf>
    <xf numFmtId="0" fontId="87" fillId="0" borderId="64" xfId="62" applyFont="1" applyBorder="1" applyAlignment="1" applyProtection="1">
      <alignment horizontal="center" vertical="center" shrinkToFit="1"/>
      <protection locked="0"/>
    </xf>
    <xf numFmtId="0" fontId="70" fillId="0" borderId="61" xfId="62" applyFont="1" applyBorder="1" applyAlignment="1" applyProtection="1">
      <alignment horizontal="center" vertical="center" shrinkToFit="1"/>
      <protection locked="0"/>
    </xf>
    <xf numFmtId="0" fontId="70" fillId="0" borderId="65" xfId="62" applyFont="1" applyBorder="1" applyAlignment="1" applyProtection="1">
      <alignment horizontal="center" vertical="center" shrinkToFit="1"/>
      <protection locked="0"/>
    </xf>
    <xf numFmtId="188" fontId="70" fillId="0" borderId="66" xfId="62" applyNumberFormat="1" applyFont="1" applyBorder="1" applyAlignment="1" applyProtection="1">
      <alignment horizontal="right" vertical="center" shrinkToFit="1"/>
      <protection locked="0"/>
    </xf>
    <xf numFmtId="0" fontId="70" fillId="0" borderId="62" xfId="62" applyFont="1" applyBorder="1" applyAlignment="1" applyProtection="1">
      <alignment horizontal="center" vertical="center" shrinkToFit="1"/>
      <protection locked="0"/>
    </xf>
    <xf numFmtId="0" fontId="70" fillId="0" borderId="67" xfId="62" applyFont="1" applyBorder="1" applyAlignment="1" applyProtection="1">
      <alignment horizontal="center" vertical="center" shrinkToFit="1"/>
      <protection locked="0"/>
    </xf>
    <xf numFmtId="188" fontId="70" fillId="0" borderId="68" xfId="62" applyNumberFormat="1" applyFont="1" applyBorder="1" applyAlignment="1" applyProtection="1">
      <alignment horizontal="right" vertical="center" shrinkToFit="1"/>
      <protection locked="0"/>
    </xf>
    <xf numFmtId="0" fontId="70" fillId="0" borderId="63" xfId="62" applyFont="1" applyBorder="1" applyAlignment="1" applyProtection="1">
      <alignment horizontal="center" vertical="center" shrinkToFit="1"/>
      <protection locked="0"/>
    </xf>
    <xf numFmtId="0" fontId="70" fillId="0" borderId="69" xfId="62" applyFont="1" applyBorder="1" applyAlignment="1" applyProtection="1">
      <alignment horizontal="center" vertical="center" shrinkToFit="1"/>
      <protection locked="0"/>
    </xf>
    <xf numFmtId="188" fontId="70" fillId="0" borderId="70" xfId="62" applyNumberFormat="1" applyFont="1" applyBorder="1" applyAlignment="1" applyProtection="1">
      <alignment horizontal="right" vertical="center" shrinkToFit="1"/>
      <protection locked="0"/>
    </xf>
    <xf numFmtId="0" fontId="70" fillId="0" borderId="64" xfId="62" applyFont="1" applyBorder="1" applyAlignment="1" applyProtection="1">
      <alignment horizontal="center" vertical="center" shrinkToFit="1"/>
      <protection locked="0"/>
    </xf>
    <xf numFmtId="0" fontId="70" fillId="0" borderId="71" xfId="62" applyFont="1" applyBorder="1" applyAlignment="1" applyProtection="1">
      <alignment horizontal="center" vertical="center" shrinkToFit="1"/>
      <protection locked="0"/>
    </xf>
    <xf numFmtId="188" fontId="70" fillId="0" borderId="72" xfId="62" applyNumberFormat="1" applyFont="1" applyBorder="1" applyAlignment="1" applyProtection="1">
      <alignment horizontal="right" vertical="center" shrinkToFit="1"/>
      <protection locked="0"/>
    </xf>
    <xf numFmtId="0" fontId="3" fillId="0" borderId="0" xfId="44" applyAlignment="1" applyProtection="1">
      <alignment vertical="center"/>
      <protection/>
    </xf>
    <xf numFmtId="0" fontId="7" fillId="35" borderId="35" xfId="62" applyFont="1" applyFill="1" applyBorder="1" applyAlignment="1" applyProtection="1">
      <alignment horizontal="center" vertical="center"/>
      <protection/>
    </xf>
    <xf numFmtId="0" fontId="7" fillId="36" borderId="73" xfId="62" applyFont="1" applyFill="1" applyBorder="1" applyAlignment="1" applyProtection="1">
      <alignment horizontal="center" vertical="center"/>
      <protection/>
    </xf>
    <xf numFmtId="0" fontId="7" fillId="36" borderId="13" xfId="62" applyFont="1" applyFill="1" applyBorder="1" applyAlignment="1" applyProtection="1">
      <alignment horizontal="center" vertical="center"/>
      <protection/>
    </xf>
    <xf numFmtId="0" fontId="7" fillId="37" borderId="35" xfId="62" applyFont="1" applyFill="1" applyBorder="1" applyAlignment="1" applyProtection="1">
      <alignment horizontal="center" vertical="center"/>
      <protection/>
    </xf>
    <xf numFmtId="0" fontId="7" fillId="38" borderId="35" xfId="62" applyFont="1" applyFill="1" applyBorder="1" applyAlignment="1" applyProtection="1">
      <alignment horizontal="center" vertical="center"/>
      <protection/>
    </xf>
    <xf numFmtId="0" fontId="7" fillId="39" borderId="35" xfId="62" applyFont="1" applyFill="1" applyBorder="1" applyAlignment="1" applyProtection="1">
      <alignment horizontal="center" vertical="center"/>
      <protection/>
    </xf>
    <xf numFmtId="0" fontId="7" fillId="40" borderId="35" xfId="62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/>
    </xf>
    <xf numFmtId="0" fontId="11" fillId="50" borderId="74" xfId="62" applyFont="1" applyFill="1" applyBorder="1" applyAlignment="1" applyProtection="1">
      <alignment horizontal="center" vertical="center" shrinkToFit="1"/>
      <protection/>
    </xf>
    <xf numFmtId="0" fontId="11" fillId="50" borderId="75" xfId="62" applyFont="1" applyFill="1" applyBorder="1" applyAlignment="1" applyProtection="1">
      <alignment horizontal="center" vertical="center" shrinkToFit="1"/>
      <protection/>
    </xf>
    <xf numFmtId="0" fontId="11" fillId="50" borderId="76" xfId="62" applyFont="1" applyFill="1" applyBorder="1" applyAlignment="1" applyProtection="1">
      <alignment horizontal="center" vertical="center" shrinkToFit="1"/>
      <protection/>
    </xf>
    <xf numFmtId="0" fontId="11" fillId="50" borderId="33" xfId="62" applyFont="1" applyFill="1" applyBorder="1" applyAlignment="1" applyProtection="1">
      <alignment horizontal="center" vertical="center" shrinkToFit="1"/>
      <protection/>
    </xf>
    <xf numFmtId="0" fontId="7" fillId="50" borderId="77" xfId="62" applyFont="1" applyFill="1" applyBorder="1" applyAlignment="1" applyProtection="1">
      <alignment horizontal="center" vertical="center"/>
      <protection/>
    </xf>
    <xf numFmtId="0" fontId="7" fillId="50" borderId="78" xfId="62" applyFont="1" applyFill="1" applyBorder="1" applyAlignment="1" applyProtection="1">
      <alignment horizontal="center" vertical="center"/>
      <protection/>
    </xf>
    <xf numFmtId="0" fontId="7" fillId="50" borderId="77" xfId="62" applyFont="1" applyFill="1" applyBorder="1" applyAlignment="1" applyProtection="1">
      <alignment horizontal="center" vertical="center" textRotation="255"/>
      <protection/>
    </xf>
    <xf numFmtId="0" fontId="7" fillId="50" borderId="78" xfId="62" applyFont="1" applyFill="1" applyBorder="1" applyAlignment="1" applyProtection="1">
      <alignment horizontal="center" vertical="center" textRotation="255"/>
      <protection/>
    </xf>
    <xf numFmtId="0" fontId="7" fillId="50" borderId="29" xfId="62" applyFont="1" applyFill="1" applyBorder="1" applyAlignment="1" applyProtection="1">
      <alignment horizontal="center" vertical="center"/>
      <protection/>
    </xf>
    <xf numFmtId="0" fontId="7" fillId="50" borderId="31" xfId="62" applyFont="1" applyFill="1" applyBorder="1" applyAlignment="1" applyProtection="1">
      <alignment horizontal="center" vertical="center"/>
      <protection/>
    </xf>
    <xf numFmtId="49" fontId="7" fillId="0" borderId="74" xfId="62" applyNumberFormat="1" applyFont="1" applyBorder="1" applyAlignment="1" applyProtection="1">
      <alignment horizontal="center" vertical="center"/>
      <protection/>
    </xf>
    <xf numFmtId="49" fontId="7" fillId="0" borderId="79" xfId="62" applyNumberFormat="1" applyFont="1" applyBorder="1" applyAlignment="1" applyProtection="1">
      <alignment horizontal="center" vertical="center"/>
      <protection/>
    </xf>
    <xf numFmtId="49" fontId="7" fillId="0" borderId="75" xfId="62" applyNumberFormat="1" applyFont="1" applyBorder="1" applyAlignment="1" applyProtection="1">
      <alignment horizontal="center" vertical="center"/>
      <protection/>
    </xf>
    <xf numFmtId="181" fontId="7" fillId="0" borderId="27" xfId="33" applyFont="1" applyBorder="1" applyAlignment="1" applyProtection="1">
      <alignment horizontal="center" vertical="center"/>
      <protection/>
    </xf>
    <xf numFmtId="181" fontId="15" fillId="0" borderId="80" xfId="62" applyNumberFormat="1" applyFont="1" applyBorder="1" applyAlignment="1" applyProtection="1">
      <alignment horizontal="center" vertical="center"/>
      <protection/>
    </xf>
    <xf numFmtId="0" fontId="15" fillId="0" borderId="27" xfId="62" applyFont="1" applyBorder="1" applyAlignment="1" applyProtection="1">
      <alignment horizontal="center" vertical="center"/>
      <protection/>
    </xf>
    <xf numFmtId="0" fontId="15" fillId="0" borderId="81" xfId="62" applyFont="1" applyBorder="1" applyAlignment="1" applyProtection="1">
      <alignment horizontal="center" vertical="center"/>
      <protection/>
    </xf>
    <xf numFmtId="0" fontId="15" fillId="0" borderId="80" xfId="62" applyFont="1" applyBorder="1" applyAlignment="1" applyProtection="1">
      <alignment horizontal="center" vertical="center"/>
      <protection/>
    </xf>
    <xf numFmtId="0" fontId="15" fillId="0" borderId="82" xfId="62" applyFont="1" applyBorder="1" applyAlignment="1" applyProtection="1">
      <alignment horizontal="center" vertical="center"/>
      <protection/>
    </xf>
    <xf numFmtId="0" fontId="15" fillId="0" borderId="83" xfId="62" applyFont="1" applyBorder="1" applyAlignment="1" applyProtection="1">
      <alignment horizontal="center" vertical="center"/>
      <protection/>
    </xf>
    <xf numFmtId="0" fontId="15" fillId="0" borderId="84" xfId="62" applyFont="1" applyBorder="1" applyAlignment="1" applyProtection="1">
      <alignment horizontal="center" vertical="center"/>
      <protection/>
    </xf>
    <xf numFmtId="0" fontId="7" fillId="0" borderId="45" xfId="62" applyFont="1" applyBorder="1" applyAlignment="1" applyProtection="1">
      <alignment horizontal="center" vertical="center"/>
      <protection/>
    </xf>
    <xf numFmtId="0" fontId="10" fillId="0" borderId="45" xfId="62" applyNumberFormat="1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0" fontId="76" fillId="34" borderId="47" xfId="62" applyFont="1" applyFill="1" applyBorder="1" applyAlignment="1" applyProtection="1">
      <alignment horizontal="center" vertical="center" shrinkToFit="1"/>
      <protection/>
    </xf>
    <xf numFmtId="0" fontId="73" fillId="0" borderId="0" xfId="62" applyFont="1" applyAlignment="1" applyProtection="1">
      <alignment horizontal="right" vertical="center" shrinkToFit="1"/>
      <protection/>
    </xf>
    <xf numFmtId="0" fontId="84" fillId="0" borderId="0" xfId="62" applyFont="1" applyAlignment="1" applyProtection="1">
      <alignment horizontal="right" vertical="center" shrinkToFit="1"/>
      <protection/>
    </xf>
    <xf numFmtId="0" fontId="9" fillId="0" borderId="22" xfId="62" applyFont="1" applyBorder="1" applyAlignment="1" applyProtection="1">
      <alignment horizontal="center" vertical="center" shrinkToFit="1"/>
      <protection/>
    </xf>
    <xf numFmtId="0" fontId="12" fillId="0" borderId="22" xfId="62" applyFont="1" applyBorder="1" applyAlignment="1" applyProtection="1">
      <alignment horizontal="center" vertical="center"/>
      <protection locked="0"/>
    </xf>
    <xf numFmtId="0" fontId="13" fillId="0" borderId="45" xfId="62" applyNumberFormat="1" applyFont="1" applyBorder="1" applyAlignment="1" applyProtection="1">
      <alignment horizontal="left" vertical="center" shrinkToFit="1"/>
      <protection locked="0"/>
    </xf>
    <xf numFmtId="0" fontId="13" fillId="0" borderId="85" xfId="62" applyNumberFormat="1" applyFont="1" applyBorder="1" applyAlignment="1" applyProtection="1">
      <alignment horizontal="left" vertical="center" shrinkToFit="1"/>
      <protection locked="0"/>
    </xf>
    <xf numFmtId="0" fontId="7" fillId="34" borderId="86" xfId="62" applyFont="1" applyFill="1" applyBorder="1" applyAlignment="1" applyProtection="1">
      <alignment horizontal="center" vertical="center"/>
      <protection/>
    </xf>
    <xf numFmtId="0" fontId="7" fillId="34" borderId="87" xfId="62" applyFont="1" applyFill="1" applyBorder="1" applyAlignment="1" applyProtection="1">
      <alignment horizontal="center" vertical="center"/>
      <protection/>
    </xf>
    <xf numFmtId="0" fontId="7" fillId="34" borderId="88" xfId="62" applyFont="1" applyFill="1" applyBorder="1" applyAlignment="1" applyProtection="1">
      <alignment horizontal="center" vertical="center"/>
      <protection/>
    </xf>
    <xf numFmtId="0" fontId="7" fillId="0" borderId="22" xfId="62" applyFont="1" applyBorder="1" applyAlignment="1" applyProtection="1">
      <alignment horizontal="center" vertical="center"/>
      <protection/>
    </xf>
    <xf numFmtId="0" fontId="10" fillId="0" borderId="22" xfId="62" applyNumberFormat="1" applyFont="1" applyBorder="1" applyAlignment="1" applyProtection="1">
      <alignment horizontal="center" vertical="center"/>
      <protection locked="0"/>
    </xf>
    <xf numFmtId="0" fontId="7" fillId="49" borderId="31" xfId="62" applyFont="1" applyFill="1" applyBorder="1" applyAlignment="1" applyProtection="1">
      <alignment horizontal="center" vertical="center"/>
      <protection/>
    </xf>
    <xf numFmtId="0" fontId="7" fillId="48" borderId="35" xfId="62" applyFont="1" applyFill="1" applyBorder="1" applyAlignment="1" applyProtection="1">
      <alignment horizontal="center" vertical="center"/>
      <protection/>
    </xf>
    <xf numFmtId="0" fontId="7" fillId="44" borderId="73" xfId="62" applyFont="1" applyFill="1" applyBorder="1" applyAlignment="1" applyProtection="1">
      <alignment horizontal="center" vertical="center"/>
      <protection/>
    </xf>
    <xf numFmtId="0" fontId="7" fillId="44" borderId="13" xfId="62" applyFont="1" applyFill="1" applyBorder="1" applyAlignment="1" applyProtection="1">
      <alignment horizontal="center" vertical="center"/>
      <protection/>
    </xf>
    <xf numFmtId="0" fontId="7" fillId="47" borderId="35" xfId="62" applyFont="1" applyFill="1" applyBorder="1" applyAlignment="1" applyProtection="1">
      <alignment horizontal="center" vertical="center"/>
      <protection/>
    </xf>
    <xf numFmtId="0" fontId="7" fillId="45" borderId="35" xfId="62" applyFont="1" applyFill="1" applyBorder="1" applyAlignment="1" applyProtection="1">
      <alignment horizontal="center" vertical="center"/>
      <protection/>
    </xf>
    <xf numFmtId="0" fontId="7" fillId="41" borderId="35" xfId="62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0" fillId="43" borderId="0" xfId="0" applyFill="1" applyAlignment="1" applyProtection="1">
      <alignment horizontal="center" vertical="center"/>
      <protection/>
    </xf>
    <xf numFmtId="0" fontId="11" fillId="49" borderId="74" xfId="62" applyFont="1" applyFill="1" applyBorder="1" applyAlignment="1" applyProtection="1">
      <alignment horizontal="center" vertical="center" shrinkToFit="1"/>
      <protection/>
    </xf>
    <xf numFmtId="0" fontId="11" fillId="49" borderId="75" xfId="62" applyFont="1" applyFill="1" applyBorder="1" applyAlignment="1" applyProtection="1">
      <alignment horizontal="center" vertical="center" shrinkToFit="1"/>
      <protection/>
    </xf>
    <xf numFmtId="0" fontId="11" fillId="49" borderId="76" xfId="62" applyFont="1" applyFill="1" applyBorder="1" applyAlignment="1" applyProtection="1">
      <alignment horizontal="center" vertical="center" shrinkToFit="1"/>
      <protection/>
    </xf>
    <xf numFmtId="0" fontId="11" fillId="49" borderId="33" xfId="62" applyFont="1" applyFill="1" applyBorder="1" applyAlignment="1" applyProtection="1">
      <alignment horizontal="center" vertical="center" shrinkToFit="1"/>
      <protection/>
    </xf>
    <xf numFmtId="0" fontId="7" fillId="49" borderId="77" xfId="62" applyFont="1" applyFill="1" applyBorder="1" applyAlignment="1" applyProtection="1">
      <alignment horizontal="center" vertical="center"/>
      <protection/>
    </xf>
    <xf numFmtId="0" fontId="7" fillId="49" borderId="78" xfId="62" applyFont="1" applyFill="1" applyBorder="1" applyAlignment="1" applyProtection="1">
      <alignment horizontal="center" vertical="center"/>
      <protection/>
    </xf>
    <xf numFmtId="0" fontId="7" fillId="49" borderId="77" xfId="62" applyFont="1" applyFill="1" applyBorder="1" applyAlignment="1" applyProtection="1">
      <alignment horizontal="center" vertical="center" textRotation="255"/>
      <protection/>
    </xf>
    <xf numFmtId="0" fontId="7" fillId="49" borderId="78" xfId="62" applyFont="1" applyFill="1" applyBorder="1" applyAlignment="1" applyProtection="1">
      <alignment horizontal="center" vertical="center" textRotation="255"/>
      <protection/>
    </xf>
    <xf numFmtId="0" fontId="7" fillId="49" borderId="29" xfId="62" applyFont="1" applyFill="1" applyBorder="1" applyAlignment="1" applyProtection="1">
      <alignment horizontal="center" vertical="center"/>
      <protection/>
    </xf>
    <xf numFmtId="0" fontId="7" fillId="46" borderId="35" xfId="62" applyFont="1" applyFill="1" applyBorder="1" applyAlignment="1" applyProtection="1">
      <alignment horizontal="center" vertical="center"/>
      <protection/>
    </xf>
    <xf numFmtId="0" fontId="10" fillId="0" borderId="45" xfId="62" applyNumberFormat="1" applyFont="1" applyBorder="1" applyAlignment="1" applyProtection="1">
      <alignment horizontal="center" vertical="center"/>
      <protection/>
    </xf>
    <xf numFmtId="0" fontId="76" fillId="43" borderId="47" xfId="62" applyFont="1" applyFill="1" applyBorder="1" applyAlignment="1" applyProtection="1">
      <alignment horizontal="center" vertical="center" shrinkToFit="1"/>
      <protection/>
    </xf>
    <xf numFmtId="0" fontId="79" fillId="0" borderId="0" xfId="62" applyFont="1" applyAlignment="1" applyProtection="1">
      <alignment horizontal="right" vertical="center" shrinkToFit="1"/>
      <protection/>
    </xf>
    <xf numFmtId="0" fontId="12" fillId="0" borderId="22" xfId="62" applyFont="1" applyBorder="1" applyAlignment="1" applyProtection="1">
      <alignment horizontal="center" vertical="center"/>
      <protection/>
    </xf>
    <xf numFmtId="0" fontId="13" fillId="0" borderId="45" xfId="62" applyNumberFormat="1" applyFont="1" applyBorder="1" applyAlignment="1" applyProtection="1">
      <alignment horizontal="left" vertical="center" shrinkToFit="1"/>
      <protection/>
    </xf>
    <xf numFmtId="0" fontId="13" fillId="0" borderId="85" xfId="62" applyNumberFormat="1" applyFont="1" applyBorder="1" applyAlignment="1" applyProtection="1">
      <alignment horizontal="left" vertical="center" shrinkToFit="1"/>
      <protection/>
    </xf>
    <xf numFmtId="0" fontId="7" fillId="43" borderId="86" xfId="62" applyFont="1" applyFill="1" applyBorder="1" applyAlignment="1" applyProtection="1">
      <alignment horizontal="center" vertical="center"/>
      <protection/>
    </xf>
    <xf numFmtId="0" fontId="7" fillId="43" borderId="87" xfId="62" applyFont="1" applyFill="1" applyBorder="1" applyAlignment="1" applyProtection="1">
      <alignment horizontal="center" vertical="center"/>
      <protection/>
    </xf>
    <xf numFmtId="0" fontId="7" fillId="43" borderId="88" xfId="62" applyFont="1" applyFill="1" applyBorder="1" applyAlignment="1" applyProtection="1">
      <alignment horizontal="center" vertical="center"/>
      <protection/>
    </xf>
    <xf numFmtId="0" fontId="10" fillId="0" borderId="22" xfId="62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urrency [0] 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8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</xdr:row>
      <xdr:rowOff>66675</xdr:rowOff>
    </xdr:from>
    <xdr:to>
      <xdr:col>12</xdr:col>
      <xdr:colOff>742950</xdr:colOff>
      <xdr:row>2</xdr:row>
      <xdr:rowOff>238125</xdr:rowOff>
    </xdr:to>
    <xdr:sp>
      <xdr:nvSpPr>
        <xdr:cNvPr id="1" name="吹き出し: 角を丸めた四角形 1"/>
        <xdr:cNvSpPr>
          <a:spLocks/>
        </xdr:cNvSpPr>
      </xdr:nvSpPr>
      <xdr:spPr>
        <a:xfrm>
          <a:off x="5105400" y="428625"/>
          <a:ext cx="4838700" cy="342900"/>
        </a:xfrm>
        <a:prstGeom prst="wedgeRoundRectCallout">
          <a:avLst>
            <a:gd name="adj1" fmla="val -69504"/>
            <a:gd name="adj2" fmla="val 22013"/>
          </a:avLst>
        </a:prstGeom>
        <a:solidFill>
          <a:srgbClr val="FF99FF">
            <a:alpha val="3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</a:rPr>
            <a:t>①　団体名を入力します（女子には自動で反映されます）。</a:t>
          </a:r>
        </a:p>
      </xdr:txBody>
    </xdr:sp>
    <xdr:clientData/>
  </xdr:twoCellAnchor>
  <xdr:twoCellAnchor>
    <xdr:from>
      <xdr:col>13</xdr:col>
      <xdr:colOff>47625</xdr:colOff>
      <xdr:row>0</xdr:row>
      <xdr:rowOff>238125</xdr:rowOff>
    </xdr:from>
    <xdr:to>
      <xdr:col>20</xdr:col>
      <xdr:colOff>428625</xdr:colOff>
      <xdr:row>2</xdr:row>
      <xdr:rowOff>47625</xdr:rowOff>
    </xdr:to>
    <xdr:sp>
      <xdr:nvSpPr>
        <xdr:cNvPr id="2" name="吹き出し: 角を丸めた四角形 2"/>
        <xdr:cNvSpPr>
          <a:spLocks/>
        </xdr:cNvSpPr>
      </xdr:nvSpPr>
      <xdr:spPr>
        <a:xfrm>
          <a:off x="10020300" y="238125"/>
          <a:ext cx="5286375" cy="342900"/>
        </a:xfrm>
        <a:prstGeom prst="wedgeRoundRectCallout">
          <a:avLst>
            <a:gd name="adj1" fmla="val 74490"/>
            <a:gd name="adj2" fmla="val 77828"/>
          </a:avLst>
        </a:prstGeom>
        <a:solidFill>
          <a:srgbClr val="FF99FF">
            <a:alpha val="3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</a:rPr>
            <a:t>②　申込責任者・連絡先を入力します（女子には自動で反映されます）。</a:t>
          </a:r>
        </a:p>
      </xdr:txBody>
    </xdr:sp>
    <xdr:clientData/>
  </xdr:twoCellAnchor>
  <xdr:twoCellAnchor>
    <xdr:from>
      <xdr:col>1</xdr:col>
      <xdr:colOff>533400</xdr:colOff>
      <xdr:row>22</xdr:row>
      <xdr:rowOff>85725</xdr:rowOff>
    </xdr:from>
    <xdr:to>
      <xdr:col>12</xdr:col>
      <xdr:colOff>323850</xdr:colOff>
      <xdr:row>25</xdr:row>
      <xdr:rowOff>66675</xdr:rowOff>
    </xdr:to>
    <xdr:sp>
      <xdr:nvSpPr>
        <xdr:cNvPr id="3" name="吹き出し: 角を丸めた四角形 3"/>
        <xdr:cNvSpPr>
          <a:spLocks/>
        </xdr:cNvSpPr>
      </xdr:nvSpPr>
      <xdr:spPr>
        <a:xfrm>
          <a:off x="819150" y="4695825"/>
          <a:ext cx="8705850" cy="495300"/>
        </a:xfrm>
        <a:prstGeom prst="wedgeRoundRectCallout">
          <a:avLst>
            <a:gd name="adj1" fmla="val -35069"/>
            <a:gd name="adj2" fmla="val -200587"/>
          </a:avLst>
        </a:prstGeom>
        <a:solidFill>
          <a:srgbClr val="FF99FF">
            <a:alpha val="3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</a:rPr>
            <a:t>③　選手データを入力します。氏名は５文字編集（例の通り）とします。６文字はそのまま。ﾌﾘｶﾞﾅは半角カタカナで性と名の間は半角スペースを空ける。性別は男が１、女が２を入力。</a:t>
          </a:r>
        </a:p>
      </xdr:txBody>
    </xdr:sp>
    <xdr:clientData/>
  </xdr:twoCellAnchor>
  <xdr:twoCellAnchor>
    <xdr:from>
      <xdr:col>5</xdr:col>
      <xdr:colOff>523875</xdr:colOff>
      <xdr:row>18</xdr:row>
      <xdr:rowOff>161925</xdr:rowOff>
    </xdr:from>
    <xdr:to>
      <xdr:col>16</xdr:col>
      <xdr:colOff>523875</xdr:colOff>
      <xdr:row>21</xdr:row>
      <xdr:rowOff>142875</xdr:rowOff>
    </xdr:to>
    <xdr:sp>
      <xdr:nvSpPr>
        <xdr:cNvPr id="4" name="吹き出し: 角を丸めた四角形 4"/>
        <xdr:cNvSpPr>
          <a:spLocks/>
        </xdr:cNvSpPr>
      </xdr:nvSpPr>
      <xdr:spPr>
        <a:xfrm>
          <a:off x="4038600" y="4086225"/>
          <a:ext cx="8772525" cy="495300"/>
        </a:xfrm>
        <a:prstGeom prst="wedgeRoundRectCallout">
          <a:avLst>
            <a:gd name="adj1" fmla="val -8569"/>
            <a:gd name="adj2" fmla="val -77152"/>
          </a:avLst>
        </a:prstGeom>
        <a:solidFill>
          <a:srgbClr val="FF99FF">
            <a:alpha val="3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</a:rPr>
            <a:t>④　種別、種目をプルダウンから選択し、最高記録を入力。記録は小数点のみ使用。１種目目から詰めて入力（１種目目空欄で２種目目に入力はなし）。持ちタイムがない場合は０（ゼロ）を入力。</a:t>
          </a:r>
        </a:p>
      </xdr:txBody>
    </xdr:sp>
    <xdr:clientData/>
  </xdr:twoCellAnchor>
  <xdr:twoCellAnchor>
    <xdr:from>
      <xdr:col>17</xdr:col>
      <xdr:colOff>104775</xdr:colOff>
      <xdr:row>20</xdr:row>
      <xdr:rowOff>152400</xdr:rowOff>
    </xdr:from>
    <xdr:to>
      <xdr:col>23</xdr:col>
      <xdr:colOff>676275</xdr:colOff>
      <xdr:row>26</xdr:row>
      <xdr:rowOff>152400</xdr:rowOff>
    </xdr:to>
    <xdr:sp>
      <xdr:nvSpPr>
        <xdr:cNvPr id="5" name="吹き出し: 角を丸めた四角形 5"/>
        <xdr:cNvSpPr>
          <a:spLocks/>
        </xdr:cNvSpPr>
      </xdr:nvSpPr>
      <xdr:spPr>
        <a:xfrm>
          <a:off x="13163550" y="4419600"/>
          <a:ext cx="4210050" cy="1028700"/>
        </a:xfrm>
        <a:prstGeom prst="wedgeRoundRectCallout">
          <a:avLst>
            <a:gd name="adj1" fmla="val -12569"/>
            <a:gd name="adj2" fmla="val -97000"/>
          </a:avLst>
        </a:prstGeom>
        <a:solidFill>
          <a:srgbClr val="FF99FF">
            <a:alpha val="3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</a:rPr>
            <a:t>⑤　種別を選択後、１チームのみ参加の場合は○、複数チーム参加の場合はＡ・Ｂなどチーム名を選択。最高記録はチーム内１名のみ入力。記録がない場合は０（ゼロ）を入力。混合は男子のみ記録を入力。</a:t>
          </a:r>
        </a:p>
      </xdr:txBody>
    </xdr:sp>
    <xdr:clientData/>
  </xdr:twoCellAnchor>
  <xdr:twoCellAnchor>
    <xdr:from>
      <xdr:col>2</xdr:col>
      <xdr:colOff>323850</xdr:colOff>
      <xdr:row>7</xdr:row>
      <xdr:rowOff>123825</xdr:rowOff>
    </xdr:from>
    <xdr:to>
      <xdr:col>7</xdr:col>
      <xdr:colOff>695325</xdr:colOff>
      <xdr:row>8</xdr:row>
      <xdr:rowOff>180975</xdr:rowOff>
    </xdr:to>
    <xdr:sp>
      <xdr:nvSpPr>
        <xdr:cNvPr id="6" name="吹き出し: 角を丸めた四角形 6"/>
        <xdr:cNvSpPr>
          <a:spLocks/>
        </xdr:cNvSpPr>
      </xdr:nvSpPr>
      <xdr:spPr>
        <a:xfrm>
          <a:off x="1171575" y="1990725"/>
          <a:ext cx="4867275" cy="333375"/>
        </a:xfrm>
        <a:prstGeom prst="wedgeRoundRectCallout">
          <a:avLst>
            <a:gd name="adj1" fmla="val 52699"/>
            <a:gd name="adj2" fmla="val -140777"/>
          </a:avLst>
        </a:prstGeom>
        <a:solidFill>
          <a:srgbClr val="FF99FF">
            <a:alpha val="3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</a:rPr>
            <a:t>⑥　参加人数、金額に誤りがないか確認してください。</a:t>
          </a:r>
        </a:p>
      </xdr:txBody>
    </xdr:sp>
    <xdr:clientData/>
  </xdr:twoCellAnchor>
  <xdr:twoCellAnchor>
    <xdr:from>
      <xdr:col>2</xdr:col>
      <xdr:colOff>438150</xdr:colOff>
      <xdr:row>25</xdr:row>
      <xdr:rowOff>142875</xdr:rowOff>
    </xdr:from>
    <xdr:to>
      <xdr:col>15</xdr:col>
      <xdr:colOff>542925</xdr:colOff>
      <xdr:row>28</xdr:row>
      <xdr:rowOff>152400</xdr:rowOff>
    </xdr:to>
    <xdr:sp>
      <xdr:nvSpPr>
        <xdr:cNvPr id="7" name="四角形: 角を丸くする 7"/>
        <xdr:cNvSpPr>
          <a:spLocks/>
        </xdr:cNvSpPr>
      </xdr:nvSpPr>
      <xdr:spPr>
        <a:xfrm>
          <a:off x="1285875" y="5267325"/>
          <a:ext cx="10772775" cy="523875"/>
        </a:xfrm>
        <a:prstGeom prst="roundRect">
          <a:avLst/>
        </a:prstGeom>
        <a:solidFill>
          <a:srgbClr val="FFFF00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シートは保護がかかっていますが、パスワードは設定していませんので、「校閲」</a:t>
          </a:r>
          <a:r>
            <a:rPr lang="en-US" cap="none" sz="1100" b="0" i="0" u="none" baseline="0">
              <a:solidFill>
                <a:srgbClr val="000000"/>
              </a:solidFill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「シート保護の解除」で保護を解除できます。ウインドウの固定など使いやすい環境に変更しても構いませんが、</a:t>
          </a:r>
          <a:r>
            <a:rPr lang="en-US" cap="none" sz="1100" b="1" i="0" u="none" baseline="0">
              <a:solidFill>
                <a:srgbClr val="FF0000"/>
              </a:solidFill>
            </a:rPr>
            <a:t>種別、種目は必ずプルダウンから選択してください。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A1:AH293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8.796875" defaultRowHeight="14.25"/>
  <cols>
    <col min="1" max="1" width="3" style="19" customWidth="1"/>
    <col min="2" max="2" width="5.8984375" style="19" customWidth="1"/>
    <col min="3" max="4" width="12.5" style="19" customWidth="1"/>
    <col min="5" max="5" width="3" style="19" customWidth="1"/>
    <col min="6" max="6" width="15" style="19" customWidth="1"/>
    <col min="7" max="7" width="4.19921875" style="19" customWidth="1"/>
    <col min="8" max="17" width="8.09765625" style="19" customWidth="1"/>
    <col min="18" max="18" width="6.8984375" style="19" customWidth="1"/>
    <col min="19" max="19" width="4.09765625" style="19" customWidth="1"/>
    <col min="20" max="20" width="8.09765625" style="19" customWidth="1"/>
    <col min="21" max="21" width="6.8984375" style="19" customWidth="1"/>
    <col min="22" max="22" width="4.09765625" style="19" customWidth="1"/>
    <col min="23" max="23" width="8.09765625" style="19" customWidth="1"/>
    <col min="24" max="25" width="9" style="19" customWidth="1"/>
    <col min="26" max="29" width="2.5" style="104" customWidth="1"/>
    <col min="30" max="30" width="12.59765625" style="19" customWidth="1"/>
    <col min="31" max="16384" width="9" style="19" customWidth="1"/>
  </cols>
  <sheetData>
    <row r="1" spans="1:27" ht="28.5">
      <c r="A1" s="19" t="s">
        <v>54</v>
      </c>
      <c r="B1" s="21"/>
      <c r="C1" s="232" t="s">
        <v>176</v>
      </c>
      <c r="D1" s="232"/>
      <c r="E1" s="232"/>
      <c r="F1" s="232"/>
      <c r="G1" s="21"/>
      <c r="H1" s="21"/>
      <c r="I1" s="22" t="s">
        <v>59</v>
      </c>
      <c r="J1" s="22"/>
      <c r="K1" s="23"/>
      <c r="L1" s="23"/>
      <c r="M1" s="23"/>
      <c r="N1" s="233" t="s">
        <v>84</v>
      </c>
      <c r="O1" s="233"/>
      <c r="P1" s="233"/>
      <c r="Q1" s="233"/>
      <c r="R1" s="122"/>
      <c r="S1" s="234" t="s">
        <v>17</v>
      </c>
      <c r="T1" s="234"/>
      <c r="U1" s="235"/>
      <c r="V1" s="235"/>
      <c r="W1" s="235"/>
      <c r="X1" s="235"/>
      <c r="Y1" s="121"/>
      <c r="Z1" s="108"/>
      <c r="AA1" s="108"/>
    </row>
    <row r="2" spans="2:34" ht="13.5" customHeight="1" thickBot="1">
      <c r="B2" s="21"/>
      <c r="C2" s="25"/>
      <c r="D2" s="25"/>
      <c r="E2" s="25"/>
      <c r="F2" s="25"/>
      <c r="G2" s="21"/>
      <c r="H2" s="21"/>
      <c r="I2" s="22"/>
      <c r="J2" s="22"/>
      <c r="K2" s="23"/>
      <c r="L2" s="23"/>
      <c r="M2" s="23"/>
      <c r="N2" s="23"/>
      <c r="O2" s="21"/>
      <c r="P2" s="21"/>
      <c r="Q2" s="119"/>
      <c r="R2" s="120"/>
      <c r="S2" s="120"/>
      <c r="T2" s="115"/>
      <c r="U2" s="116"/>
      <c r="V2" s="117"/>
      <c r="W2" s="115"/>
      <c r="X2" s="118"/>
      <c r="Y2" s="118"/>
      <c r="Z2" s="108"/>
      <c r="AA2" s="108"/>
      <c r="AD2" s="19" t="s">
        <v>1</v>
      </c>
      <c r="AE2" s="29" t="s">
        <v>69</v>
      </c>
      <c r="AF2" s="19" t="s">
        <v>79</v>
      </c>
      <c r="AG2" s="19" t="s">
        <v>62</v>
      </c>
      <c r="AH2" s="19" t="s">
        <v>101</v>
      </c>
    </row>
    <row r="3" spans="1:34" ht="21">
      <c r="A3" s="26" t="s">
        <v>16</v>
      </c>
      <c r="B3" s="26"/>
      <c r="C3" s="27" t="s">
        <v>55</v>
      </c>
      <c r="D3" s="236" t="s">
        <v>177</v>
      </c>
      <c r="E3" s="236"/>
      <c r="F3" s="237"/>
      <c r="G3" s="28"/>
      <c r="H3" s="28"/>
      <c r="I3" s="149"/>
      <c r="J3" s="149"/>
      <c r="K3" s="119"/>
      <c r="L3" s="28"/>
      <c r="M3" s="28"/>
      <c r="O3" s="238" t="s">
        <v>85</v>
      </c>
      <c r="P3" s="239"/>
      <c r="Q3" s="239"/>
      <c r="R3" s="240"/>
      <c r="S3" s="115"/>
      <c r="T3" s="115"/>
      <c r="U3" s="241" t="s">
        <v>18</v>
      </c>
      <c r="V3" s="241"/>
      <c r="W3" s="242"/>
      <c r="X3" s="242"/>
      <c r="Y3" s="242"/>
      <c r="Z3" s="103"/>
      <c r="AA3" s="103"/>
      <c r="AD3" s="19" t="s">
        <v>2</v>
      </c>
      <c r="AE3" s="29" t="s">
        <v>70</v>
      </c>
      <c r="AF3" s="19" t="s">
        <v>80</v>
      </c>
      <c r="AG3" s="29" t="s">
        <v>56</v>
      </c>
      <c r="AH3" s="19" t="s">
        <v>102</v>
      </c>
    </row>
    <row r="4" spans="1:34" ht="20.25" customHeight="1">
      <c r="A4" s="30"/>
      <c r="B4" s="30"/>
      <c r="C4" s="217" t="s">
        <v>20</v>
      </c>
      <c r="D4" s="101" t="s">
        <v>9</v>
      </c>
      <c r="E4" s="220">
        <f>L4*N4</f>
        <v>3000</v>
      </c>
      <c r="F4" s="220"/>
      <c r="G4" s="28"/>
      <c r="H4" s="28"/>
      <c r="I4" s="31" t="s">
        <v>21</v>
      </c>
      <c r="J4" s="32">
        <v>1</v>
      </c>
      <c r="K4" s="33" t="s">
        <v>58</v>
      </c>
      <c r="L4" s="31">
        <f>COUNTIF(X$14:X$93,1)</f>
        <v>2</v>
      </c>
      <c r="M4" s="33" t="s">
        <v>22</v>
      </c>
      <c r="N4" s="123">
        <v>1500</v>
      </c>
      <c r="O4" s="221">
        <f>SUM(E4:F7)</f>
        <v>11000</v>
      </c>
      <c r="P4" s="222"/>
      <c r="Q4" s="222"/>
      <c r="R4" s="223"/>
      <c r="S4" s="115"/>
      <c r="T4" s="115"/>
      <c r="U4" s="228" t="s">
        <v>19</v>
      </c>
      <c r="V4" s="228"/>
      <c r="W4" s="229"/>
      <c r="X4" s="229"/>
      <c r="Y4" s="229"/>
      <c r="Z4" s="103"/>
      <c r="AA4" s="103"/>
      <c r="AD4" s="19" t="s">
        <v>3</v>
      </c>
      <c r="AE4" s="29" t="s">
        <v>71</v>
      </c>
      <c r="AF4" s="19" t="s">
        <v>81</v>
      </c>
      <c r="AG4" s="29" t="s">
        <v>57</v>
      </c>
      <c r="AH4" s="19" t="s">
        <v>103</v>
      </c>
    </row>
    <row r="5" spans="1:34" ht="21">
      <c r="A5" s="20"/>
      <c r="B5" s="21"/>
      <c r="C5" s="218"/>
      <c r="D5" s="101" t="s">
        <v>10</v>
      </c>
      <c r="E5" s="220">
        <f>L5*N5</f>
        <v>4000</v>
      </c>
      <c r="F5" s="220"/>
      <c r="I5" s="33"/>
      <c r="J5" s="32">
        <v>2</v>
      </c>
      <c r="K5" s="33" t="s">
        <v>58</v>
      </c>
      <c r="L5" s="31">
        <f>COUNTIF(X$14:X$93,2)</f>
        <v>2</v>
      </c>
      <c r="M5" s="33" t="s">
        <v>22</v>
      </c>
      <c r="N5" s="123">
        <v>2000</v>
      </c>
      <c r="O5" s="224"/>
      <c r="P5" s="222"/>
      <c r="Q5" s="222"/>
      <c r="R5" s="223"/>
      <c r="S5" s="24"/>
      <c r="T5" s="82" t="s">
        <v>83</v>
      </c>
      <c r="U5" s="1"/>
      <c r="V5" s="1"/>
      <c r="W5" s="1"/>
      <c r="X5" s="24"/>
      <c r="Y5" s="24"/>
      <c r="Z5" s="108"/>
      <c r="AA5" s="108"/>
      <c r="AD5" s="19" t="s">
        <v>93</v>
      </c>
      <c r="AE5" s="29" t="s">
        <v>72</v>
      </c>
      <c r="AF5" s="19" t="s">
        <v>82</v>
      </c>
      <c r="AG5" s="29" t="s">
        <v>63</v>
      </c>
      <c r="AH5" s="19" t="s">
        <v>104</v>
      </c>
    </row>
    <row r="6" spans="1:34" ht="21">
      <c r="A6" s="20"/>
      <c r="B6" s="21"/>
      <c r="C6" s="219"/>
      <c r="D6" s="101" t="s">
        <v>11</v>
      </c>
      <c r="E6" s="220">
        <f>L6*N6</f>
        <v>0</v>
      </c>
      <c r="F6" s="220"/>
      <c r="I6" s="33"/>
      <c r="J6" s="32">
        <v>3</v>
      </c>
      <c r="K6" s="33" t="s">
        <v>58</v>
      </c>
      <c r="L6" s="31">
        <f>COUNTIF(X$14:X$93,3)</f>
        <v>0</v>
      </c>
      <c r="M6" s="33" t="s">
        <v>22</v>
      </c>
      <c r="N6" s="123"/>
      <c r="O6" s="224"/>
      <c r="P6" s="222"/>
      <c r="Q6" s="222"/>
      <c r="R6" s="223"/>
      <c r="S6" s="24"/>
      <c r="T6" s="83" t="s">
        <v>65</v>
      </c>
      <c r="U6" s="230" t="s">
        <v>66</v>
      </c>
      <c r="V6" s="230"/>
      <c r="W6" s="230"/>
      <c r="X6" s="230"/>
      <c r="Y6" s="230"/>
      <c r="Z6" s="109"/>
      <c r="AA6" s="109"/>
      <c r="AD6" s="19" t="s">
        <v>4</v>
      </c>
      <c r="AE6" s="29" t="s">
        <v>184</v>
      </c>
      <c r="AF6" s="19" t="s">
        <v>181</v>
      </c>
      <c r="AG6" s="29" t="s">
        <v>14</v>
      </c>
      <c r="AH6" s="19" t="s">
        <v>105</v>
      </c>
    </row>
    <row r="7" spans="1:34" ht="21.75" thickBot="1">
      <c r="A7" s="20"/>
      <c r="B7" s="21"/>
      <c r="C7" s="102" t="s">
        <v>23</v>
      </c>
      <c r="D7" s="100" t="str">
        <f>COUNTA(T14:T93,W14:W93)&amp;"チーム"</f>
        <v>2チーム</v>
      </c>
      <c r="E7" s="220">
        <f>COUNTA(T14:T93,W14:W93)*N7</f>
        <v>4000</v>
      </c>
      <c r="F7" s="220"/>
      <c r="I7" s="124"/>
      <c r="J7" s="231" t="s">
        <v>86</v>
      </c>
      <c r="K7" s="231"/>
      <c r="L7" s="125">
        <f>_xlfn.COUNTIFS($AC$14:$AC$93,1,$X$14:$X$93,"")</f>
        <v>1</v>
      </c>
      <c r="M7" s="126" t="s">
        <v>22</v>
      </c>
      <c r="N7" s="123">
        <v>2000</v>
      </c>
      <c r="O7" s="225"/>
      <c r="P7" s="226"/>
      <c r="Q7" s="226"/>
      <c r="R7" s="227"/>
      <c r="S7" s="24"/>
      <c r="T7" s="84"/>
      <c r="U7" s="205"/>
      <c r="V7" s="205"/>
      <c r="W7" s="205"/>
      <c r="X7" s="205"/>
      <c r="Y7" s="205"/>
      <c r="Z7" s="110"/>
      <c r="AA7" s="110"/>
      <c r="AD7" s="19" t="s">
        <v>5</v>
      </c>
      <c r="AE7" s="29" t="s">
        <v>185</v>
      </c>
      <c r="AG7" s="29" t="s">
        <v>15</v>
      </c>
      <c r="AH7" s="19" t="s">
        <v>106</v>
      </c>
    </row>
    <row r="8" spans="1:34" ht="21.75" thickTop="1">
      <c r="A8" s="20"/>
      <c r="B8" s="21"/>
      <c r="I8" s="124"/>
      <c r="J8" s="206" t="s">
        <v>87</v>
      </c>
      <c r="K8" s="206"/>
      <c r="L8" s="32">
        <f>SUM(L4:L7)</f>
        <v>5</v>
      </c>
      <c r="M8" s="33" t="s">
        <v>22</v>
      </c>
      <c r="O8" s="86"/>
      <c r="P8" s="87"/>
      <c r="Q8" s="87"/>
      <c r="R8" s="24"/>
      <c r="S8" s="24"/>
      <c r="T8" s="84"/>
      <c r="U8" s="205"/>
      <c r="V8" s="205"/>
      <c r="W8" s="205"/>
      <c r="X8" s="205"/>
      <c r="Y8" s="205"/>
      <c r="Z8" s="110"/>
      <c r="AA8" s="110"/>
      <c r="AD8" s="19" t="s">
        <v>73</v>
      </c>
      <c r="AE8" s="29"/>
      <c r="AH8" s="19" t="s">
        <v>107</v>
      </c>
    </row>
    <row r="9" spans="1:34" ht="18.75">
      <c r="A9" s="34"/>
      <c r="B9" s="34"/>
      <c r="C9" s="35"/>
      <c r="D9" s="28"/>
      <c r="E9" s="28"/>
      <c r="F9" s="28"/>
      <c r="G9" s="28"/>
      <c r="H9" s="28"/>
      <c r="I9" s="28"/>
      <c r="J9" s="28"/>
      <c r="K9" s="197"/>
      <c r="L9" s="28"/>
      <c r="M9" s="28"/>
      <c r="N9" s="28"/>
      <c r="O9" s="28"/>
      <c r="P9" s="28"/>
      <c r="Q9" s="28"/>
      <c r="R9" s="28"/>
      <c r="S9" s="28"/>
      <c r="T9" s="85" t="s">
        <v>60</v>
      </c>
      <c r="U9" s="1"/>
      <c r="V9" s="1"/>
      <c r="W9" s="1"/>
      <c r="X9" s="28"/>
      <c r="Y9" s="28"/>
      <c r="Z9" s="111"/>
      <c r="AA9" s="111"/>
      <c r="AE9" s="29"/>
      <c r="AH9" s="19" t="s">
        <v>108</v>
      </c>
    </row>
    <row r="10" spans="1:34" ht="13.5">
      <c r="A10" s="207" t="s">
        <v>24</v>
      </c>
      <c r="B10" s="209" t="s">
        <v>51</v>
      </c>
      <c r="C10" s="211" t="s">
        <v>25</v>
      </c>
      <c r="D10" s="211" t="s">
        <v>12</v>
      </c>
      <c r="E10" s="213" t="s">
        <v>52</v>
      </c>
      <c r="F10" s="215" t="s">
        <v>26</v>
      </c>
      <c r="G10" s="216" t="s">
        <v>13</v>
      </c>
      <c r="H10" s="154" t="s">
        <v>94</v>
      </c>
      <c r="I10" s="198" t="s">
        <v>27</v>
      </c>
      <c r="J10" s="198"/>
      <c r="K10" s="198"/>
      <c r="L10" s="199" t="s">
        <v>28</v>
      </c>
      <c r="M10" s="199"/>
      <c r="N10" s="200"/>
      <c r="O10" s="201" t="s">
        <v>29</v>
      </c>
      <c r="P10" s="201"/>
      <c r="Q10" s="201"/>
      <c r="R10" s="202" t="s">
        <v>30</v>
      </c>
      <c r="S10" s="202"/>
      <c r="T10" s="202"/>
      <c r="U10" s="203" t="s">
        <v>180</v>
      </c>
      <c r="V10" s="203"/>
      <c r="W10" s="203"/>
      <c r="X10" s="204" t="s">
        <v>31</v>
      </c>
      <c r="Y10" s="204"/>
      <c r="Z10" s="112"/>
      <c r="AA10" s="112"/>
      <c r="AH10" s="19" t="s">
        <v>109</v>
      </c>
    </row>
    <row r="11" spans="1:34" ht="13.5">
      <c r="A11" s="208"/>
      <c r="B11" s="210"/>
      <c r="C11" s="212"/>
      <c r="D11" s="212"/>
      <c r="E11" s="214"/>
      <c r="F11" s="215"/>
      <c r="G11" s="216"/>
      <c r="H11" s="155" t="s">
        <v>95</v>
      </c>
      <c r="I11" s="36" t="s">
        <v>75</v>
      </c>
      <c r="J11" s="36" t="s">
        <v>32</v>
      </c>
      <c r="K11" s="37" t="s">
        <v>33</v>
      </c>
      <c r="L11" s="38" t="s">
        <v>75</v>
      </c>
      <c r="M11" s="38" t="s">
        <v>32</v>
      </c>
      <c r="N11" s="39" t="s">
        <v>33</v>
      </c>
      <c r="O11" s="40" t="s">
        <v>75</v>
      </c>
      <c r="P11" s="40" t="s">
        <v>32</v>
      </c>
      <c r="Q11" s="41" t="s">
        <v>33</v>
      </c>
      <c r="R11" s="42" t="s">
        <v>75</v>
      </c>
      <c r="S11" s="93"/>
      <c r="T11" s="43" t="s">
        <v>33</v>
      </c>
      <c r="U11" s="44" t="s">
        <v>75</v>
      </c>
      <c r="V11" s="99"/>
      <c r="W11" s="45" t="s">
        <v>33</v>
      </c>
      <c r="X11" s="46" t="s">
        <v>34</v>
      </c>
      <c r="Y11" s="47" t="s">
        <v>35</v>
      </c>
      <c r="Z11" s="113"/>
      <c r="AA11" s="113"/>
      <c r="AH11" s="19" t="s">
        <v>110</v>
      </c>
    </row>
    <row r="12" spans="1:34" ht="13.5">
      <c r="A12" s="48" t="s">
        <v>36</v>
      </c>
      <c r="B12" s="49"/>
      <c r="C12" s="50" t="s">
        <v>37</v>
      </c>
      <c r="D12" s="51" t="s">
        <v>38</v>
      </c>
      <c r="E12" s="52" t="s">
        <v>53</v>
      </c>
      <c r="F12" s="53" t="s">
        <v>39</v>
      </c>
      <c r="G12" s="54">
        <v>2</v>
      </c>
      <c r="H12" s="156" t="s">
        <v>96</v>
      </c>
      <c r="I12" s="55" t="s">
        <v>0</v>
      </c>
      <c r="J12" s="55" t="s">
        <v>1</v>
      </c>
      <c r="K12" s="56" t="s">
        <v>40</v>
      </c>
      <c r="L12" s="57" t="s">
        <v>0</v>
      </c>
      <c r="M12" s="57" t="s">
        <v>41</v>
      </c>
      <c r="N12" s="58" t="s">
        <v>42</v>
      </c>
      <c r="O12" s="55" t="s">
        <v>0</v>
      </c>
      <c r="P12" s="55" t="s">
        <v>3</v>
      </c>
      <c r="Q12" s="56" t="s">
        <v>40</v>
      </c>
      <c r="R12" s="59" t="s">
        <v>0</v>
      </c>
      <c r="S12" s="94" t="s">
        <v>61</v>
      </c>
      <c r="T12" s="56" t="s">
        <v>43</v>
      </c>
      <c r="U12" s="59" t="s">
        <v>0</v>
      </c>
      <c r="V12" s="94" t="s">
        <v>61</v>
      </c>
      <c r="W12" s="56" t="s">
        <v>64</v>
      </c>
      <c r="X12" s="59"/>
      <c r="Y12" s="60"/>
      <c r="Z12" s="114"/>
      <c r="AA12" s="114"/>
      <c r="AH12" s="19" t="s">
        <v>111</v>
      </c>
    </row>
    <row r="13" spans="1:34" ht="13.5">
      <c r="A13" s="48" t="s">
        <v>44</v>
      </c>
      <c r="B13" s="49"/>
      <c r="C13" s="50" t="s">
        <v>45</v>
      </c>
      <c r="D13" s="51" t="s">
        <v>46</v>
      </c>
      <c r="E13" s="54">
        <v>1</v>
      </c>
      <c r="F13" s="53" t="s">
        <v>47</v>
      </c>
      <c r="G13" s="54">
        <v>3</v>
      </c>
      <c r="H13" s="156" t="s">
        <v>97</v>
      </c>
      <c r="I13" s="55" t="s">
        <v>76</v>
      </c>
      <c r="J13" s="55" t="s">
        <v>3</v>
      </c>
      <c r="K13" s="56" t="s">
        <v>48</v>
      </c>
      <c r="L13" s="57" t="s">
        <v>76</v>
      </c>
      <c r="M13" s="57" t="s">
        <v>49</v>
      </c>
      <c r="N13" s="58" t="s">
        <v>50</v>
      </c>
      <c r="O13" s="55" t="s">
        <v>76</v>
      </c>
      <c r="P13" s="55" t="s">
        <v>3</v>
      </c>
      <c r="Q13" s="56" t="s">
        <v>48</v>
      </c>
      <c r="R13" s="61" t="s">
        <v>77</v>
      </c>
      <c r="S13" s="95" t="s">
        <v>7</v>
      </c>
      <c r="T13" s="62"/>
      <c r="U13" s="61" t="s">
        <v>77</v>
      </c>
      <c r="V13" s="95" t="s">
        <v>8</v>
      </c>
      <c r="W13" s="62"/>
      <c r="X13" s="61"/>
      <c r="Y13" s="63"/>
      <c r="Z13" s="114"/>
      <c r="AA13" s="114"/>
      <c r="AH13" s="19" t="s">
        <v>112</v>
      </c>
    </row>
    <row r="14" spans="1:34" ht="13.5">
      <c r="A14" s="64">
        <v>1</v>
      </c>
      <c r="B14" s="181"/>
      <c r="C14" s="159" t="s">
        <v>165</v>
      </c>
      <c r="D14" s="159" t="s">
        <v>170</v>
      </c>
      <c r="E14" s="160">
        <v>1</v>
      </c>
      <c r="F14" s="159" t="s">
        <v>178</v>
      </c>
      <c r="G14" s="161">
        <v>6</v>
      </c>
      <c r="H14" s="162" t="s">
        <v>101</v>
      </c>
      <c r="I14" s="17" t="s">
        <v>71</v>
      </c>
      <c r="J14" s="89" t="s">
        <v>175</v>
      </c>
      <c r="K14" s="16">
        <v>12.3</v>
      </c>
      <c r="L14" s="18" t="s">
        <v>71</v>
      </c>
      <c r="M14" s="89" t="s">
        <v>93</v>
      </c>
      <c r="N14" s="16">
        <v>11.23</v>
      </c>
      <c r="O14" s="17"/>
      <c r="P14" s="89"/>
      <c r="Q14" s="16"/>
      <c r="R14" s="4" t="s">
        <v>79</v>
      </c>
      <c r="S14" s="96" t="s">
        <v>61</v>
      </c>
      <c r="T14" s="16">
        <v>42.13</v>
      </c>
      <c r="U14" s="4" t="s">
        <v>181</v>
      </c>
      <c r="V14" s="96" t="s">
        <v>61</v>
      </c>
      <c r="W14" s="5" t="s">
        <v>182</v>
      </c>
      <c r="X14" s="65">
        <f>IF(SUM(Z14:AB14)&gt;0,SUM(Z14:AB14),"")</f>
        <v>2</v>
      </c>
      <c r="Y14" s="88">
        <f aca="true" t="shared" si="0" ref="Y14:Y77">IF(X14="","",VLOOKUP(X14,$J$4:$N$6,5,0))</f>
        <v>2000</v>
      </c>
      <c r="Z14" s="105">
        <f>IF(AND(I14&lt;&gt;"",J14&lt;&gt;""),1,0)</f>
        <v>1</v>
      </c>
      <c r="AA14" s="105">
        <f>IF(AND(L14&lt;&gt;"",M14&lt;&gt;""),1,0)</f>
        <v>1</v>
      </c>
      <c r="AB14" s="105">
        <f>IF(AND(O14&lt;&gt;"",P14&lt;&gt;""),1,0)</f>
        <v>0</v>
      </c>
      <c r="AC14" s="105">
        <f>IF(OR(AND(U14&lt;&gt;"",V14&lt;&gt;""),AND(R14&lt;&gt;"",S14&lt;&gt;"")),1,0)</f>
        <v>1</v>
      </c>
      <c r="AH14" s="19" t="s">
        <v>113</v>
      </c>
    </row>
    <row r="15" spans="1:34" ht="13.5">
      <c r="A15" s="66">
        <v>2</v>
      </c>
      <c r="B15" s="182"/>
      <c r="C15" s="163" t="s">
        <v>166</v>
      </c>
      <c r="D15" s="164" t="s">
        <v>171</v>
      </c>
      <c r="E15" s="165">
        <v>1</v>
      </c>
      <c r="F15" s="166" t="s">
        <v>178</v>
      </c>
      <c r="G15" s="167">
        <v>6</v>
      </c>
      <c r="H15" s="168" t="s">
        <v>101</v>
      </c>
      <c r="I15" s="6" t="s">
        <v>183</v>
      </c>
      <c r="J15" s="90" t="s">
        <v>2</v>
      </c>
      <c r="K15" s="14" t="s">
        <v>179</v>
      </c>
      <c r="L15" s="8"/>
      <c r="M15" s="90"/>
      <c r="N15" s="14"/>
      <c r="O15" s="6"/>
      <c r="P15" s="90"/>
      <c r="Q15" s="14"/>
      <c r="R15" s="9" t="s">
        <v>79</v>
      </c>
      <c r="S15" s="97" t="s">
        <v>61</v>
      </c>
      <c r="T15" s="14"/>
      <c r="U15" s="9" t="s">
        <v>181</v>
      </c>
      <c r="V15" s="97" t="s">
        <v>61</v>
      </c>
      <c r="W15" s="7"/>
      <c r="X15" s="67">
        <f aca="true" t="shared" si="1" ref="X15:X78">IF(SUM(Z15:AB15)&gt;0,SUM(Z15:AB15),"")</f>
        <v>1</v>
      </c>
      <c r="Y15" s="68">
        <f t="shared" si="0"/>
        <v>1500</v>
      </c>
      <c r="Z15" s="106">
        <f aca="true" t="shared" si="2" ref="Z15:Z78">IF(AND(I15&lt;&gt;"",J15&lt;&gt;""),1,0)</f>
        <v>1</v>
      </c>
      <c r="AA15" s="106">
        <f aca="true" t="shared" si="3" ref="AA15:AA78">IF(AND(L15&lt;&gt;"",M15&lt;&gt;""),1,0)</f>
        <v>0</v>
      </c>
      <c r="AB15" s="107">
        <f aca="true" t="shared" si="4" ref="AB15:AB78">IF(AND(O15&lt;&gt;"",P15&lt;&gt;""),1,0)</f>
        <v>0</v>
      </c>
      <c r="AC15" s="105">
        <f aca="true" t="shared" si="5" ref="AC15:AC78">IF(OR(AND(U15&lt;&gt;"",V15&lt;&gt;""),AND(R15&lt;&gt;"",S15&lt;&gt;"")),1,0)</f>
        <v>1</v>
      </c>
      <c r="AH15" s="19" t="s">
        <v>114</v>
      </c>
    </row>
    <row r="16" spans="1:34" ht="13.5">
      <c r="A16" s="66">
        <v>3</v>
      </c>
      <c r="B16" s="182"/>
      <c r="C16" s="163" t="s">
        <v>167</v>
      </c>
      <c r="D16" s="164" t="s">
        <v>172</v>
      </c>
      <c r="E16" s="165">
        <v>1</v>
      </c>
      <c r="F16" s="166" t="s">
        <v>178</v>
      </c>
      <c r="G16" s="167">
        <v>5</v>
      </c>
      <c r="H16" s="168" t="s">
        <v>101</v>
      </c>
      <c r="I16" s="6" t="s">
        <v>69</v>
      </c>
      <c r="J16" s="90" t="s">
        <v>73</v>
      </c>
      <c r="K16" s="14">
        <v>42.56</v>
      </c>
      <c r="L16" s="8" t="s">
        <v>69</v>
      </c>
      <c r="M16" s="90" t="s">
        <v>5</v>
      </c>
      <c r="N16" s="14">
        <v>4.86</v>
      </c>
      <c r="O16" s="6"/>
      <c r="P16" s="90"/>
      <c r="Q16" s="14"/>
      <c r="R16" s="9"/>
      <c r="S16" s="97"/>
      <c r="T16" s="14"/>
      <c r="U16" s="9"/>
      <c r="V16" s="97"/>
      <c r="W16" s="7"/>
      <c r="X16" s="67">
        <f t="shared" si="1"/>
        <v>2</v>
      </c>
      <c r="Y16" s="68">
        <f t="shared" si="0"/>
        <v>2000</v>
      </c>
      <c r="Z16" s="106">
        <f t="shared" si="2"/>
        <v>1</v>
      </c>
      <c r="AA16" s="106">
        <f t="shared" si="3"/>
        <v>1</v>
      </c>
      <c r="AB16" s="107">
        <f t="shared" si="4"/>
        <v>0</v>
      </c>
      <c r="AC16" s="105">
        <f t="shared" si="5"/>
        <v>0</v>
      </c>
      <c r="AH16" s="19" t="s">
        <v>115</v>
      </c>
    </row>
    <row r="17" spans="1:34" ht="13.5">
      <c r="A17" s="66">
        <v>4</v>
      </c>
      <c r="B17" s="182"/>
      <c r="C17" s="163" t="s">
        <v>168</v>
      </c>
      <c r="D17" s="164" t="s">
        <v>173</v>
      </c>
      <c r="E17" s="165">
        <v>1</v>
      </c>
      <c r="F17" s="166" t="s">
        <v>178</v>
      </c>
      <c r="G17" s="167">
        <v>6</v>
      </c>
      <c r="H17" s="168" t="s">
        <v>101</v>
      </c>
      <c r="I17" s="6"/>
      <c r="J17" s="90"/>
      <c r="K17" s="14"/>
      <c r="L17" s="8"/>
      <c r="M17" s="90"/>
      <c r="N17" s="14"/>
      <c r="O17" s="6"/>
      <c r="P17" s="90"/>
      <c r="Q17" s="14"/>
      <c r="R17" s="9" t="s">
        <v>79</v>
      </c>
      <c r="S17" s="97" t="s">
        <v>61</v>
      </c>
      <c r="T17" s="14"/>
      <c r="U17" s="9"/>
      <c r="V17" s="97"/>
      <c r="W17" s="7"/>
      <c r="X17" s="67">
        <f t="shared" si="1"/>
      </c>
      <c r="Y17" s="68">
        <f t="shared" si="0"/>
      </c>
      <c r="Z17" s="106">
        <f t="shared" si="2"/>
        <v>0</v>
      </c>
      <c r="AA17" s="106">
        <f t="shared" si="3"/>
        <v>0</v>
      </c>
      <c r="AB17" s="107">
        <f t="shared" si="4"/>
        <v>0</v>
      </c>
      <c r="AC17" s="105">
        <f t="shared" si="5"/>
        <v>1</v>
      </c>
      <c r="AH17" s="19" t="s">
        <v>116</v>
      </c>
    </row>
    <row r="18" spans="1:34" ht="13.5">
      <c r="A18" s="66">
        <v>5</v>
      </c>
      <c r="B18" s="182"/>
      <c r="C18" s="163" t="s">
        <v>169</v>
      </c>
      <c r="D18" s="164" t="s">
        <v>174</v>
      </c>
      <c r="E18" s="165">
        <v>1</v>
      </c>
      <c r="F18" s="166" t="s">
        <v>178</v>
      </c>
      <c r="G18" s="167">
        <v>6</v>
      </c>
      <c r="H18" s="168" t="s">
        <v>101</v>
      </c>
      <c r="I18" s="6" t="s">
        <v>71</v>
      </c>
      <c r="J18" s="90" t="s">
        <v>4</v>
      </c>
      <c r="K18" s="14">
        <v>1.6</v>
      </c>
      <c r="L18" s="8"/>
      <c r="M18" s="90"/>
      <c r="N18" s="14"/>
      <c r="O18" s="6"/>
      <c r="P18" s="90"/>
      <c r="Q18" s="14"/>
      <c r="R18" s="9" t="s">
        <v>79</v>
      </c>
      <c r="S18" s="97" t="s">
        <v>61</v>
      </c>
      <c r="T18" s="14"/>
      <c r="U18" s="9"/>
      <c r="V18" s="97"/>
      <c r="W18" s="7"/>
      <c r="X18" s="67">
        <f t="shared" si="1"/>
        <v>1</v>
      </c>
      <c r="Y18" s="68">
        <f t="shared" si="0"/>
        <v>1500</v>
      </c>
      <c r="Z18" s="106">
        <f t="shared" si="2"/>
        <v>1</v>
      </c>
      <c r="AA18" s="106">
        <f t="shared" si="3"/>
        <v>0</v>
      </c>
      <c r="AB18" s="107">
        <f t="shared" si="4"/>
        <v>0</v>
      </c>
      <c r="AC18" s="105">
        <f t="shared" si="5"/>
        <v>1</v>
      </c>
      <c r="AH18" s="19" t="s">
        <v>117</v>
      </c>
    </row>
    <row r="19" spans="1:34" ht="13.5">
      <c r="A19" s="66">
        <v>6</v>
      </c>
      <c r="B19" s="182"/>
      <c r="C19" s="163"/>
      <c r="D19" s="164"/>
      <c r="E19" s="165"/>
      <c r="F19" s="166"/>
      <c r="G19" s="167"/>
      <c r="H19" s="168"/>
      <c r="I19" s="6"/>
      <c r="J19" s="90"/>
      <c r="K19" s="14"/>
      <c r="L19" s="8"/>
      <c r="M19" s="90"/>
      <c r="N19" s="14"/>
      <c r="O19" s="6"/>
      <c r="P19" s="90"/>
      <c r="Q19" s="14"/>
      <c r="R19" s="9"/>
      <c r="S19" s="97"/>
      <c r="T19" s="14"/>
      <c r="U19" s="9"/>
      <c r="V19" s="97"/>
      <c r="W19" s="7"/>
      <c r="X19" s="67">
        <f t="shared" si="1"/>
      </c>
      <c r="Y19" s="68">
        <f t="shared" si="0"/>
      </c>
      <c r="Z19" s="106">
        <f t="shared" si="2"/>
        <v>0</v>
      </c>
      <c r="AA19" s="106">
        <f t="shared" si="3"/>
        <v>0</v>
      </c>
      <c r="AB19" s="107">
        <f t="shared" si="4"/>
        <v>0</v>
      </c>
      <c r="AC19" s="105">
        <f t="shared" si="5"/>
        <v>0</v>
      </c>
      <c r="AH19" s="19" t="s">
        <v>118</v>
      </c>
    </row>
    <row r="20" spans="1:34" ht="13.5">
      <c r="A20" s="66">
        <v>7</v>
      </c>
      <c r="B20" s="182"/>
      <c r="C20" s="163"/>
      <c r="D20" s="164"/>
      <c r="E20" s="165"/>
      <c r="F20" s="166"/>
      <c r="G20" s="167"/>
      <c r="H20" s="168"/>
      <c r="I20" s="6"/>
      <c r="J20" s="90"/>
      <c r="K20" s="14"/>
      <c r="L20" s="8"/>
      <c r="M20" s="90"/>
      <c r="N20" s="14"/>
      <c r="O20" s="6"/>
      <c r="P20" s="90"/>
      <c r="Q20" s="14"/>
      <c r="R20" s="9"/>
      <c r="S20" s="97"/>
      <c r="T20" s="14"/>
      <c r="U20" s="9"/>
      <c r="V20" s="97"/>
      <c r="W20" s="7"/>
      <c r="X20" s="67">
        <f t="shared" si="1"/>
      </c>
      <c r="Y20" s="68">
        <f t="shared" si="0"/>
      </c>
      <c r="Z20" s="106">
        <f t="shared" si="2"/>
        <v>0</v>
      </c>
      <c r="AA20" s="106">
        <f t="shared" si="3"/>
        <v>0</v>
      </c>
      <c r="AB20" s="107">
        <f t="shared" si="4"/>
        <v>0</v>
      </c>
      <c r="AC20" s="105">
        <f t="shared" si="5"/>
        <v>0</v>
      </c>
      <c r="AH20" s="19" t="s">
        <v>119</v>
      </c>
    </row>
    <row r="21" spans="1:34" ht="13.5">
      <c r="A21" s="66">
        <v>8</v>
      </c>
      <c r="B21" s="182"/>
      <c r="C21" s="163"/>
      <c r="D21" s="164"/>
      <c r="E21" s="165"/>
      <c r="F21" s="166"/>
      <c r="G21" s="167"/>
      <c r="H21" s="168"/>
      <c r="I21" s="6"/>
      <c r="J21" s="90"/>
      <c r="K21" s="14"/>
      <c r="L21" s="8"/>
      <c r="M21" s="90"/>
      <c r="N21" s="14"/>
      <c r="O21" s="6"/>
      <c r="P21" s="90"/>
      <c r="Q21" s="14"/>
      <c r="R21" s="9"/>
      <c r="S21" s="97"/>
      <c r="T21" s="14"/>
      <c r="U21" s="9"/>
      <c r="V21" s="97"/>
      <c r="W21" s="7"/>
      <c r="X21" s="67">
        <f t="shared" si="1"/>
      </c>
      <c r="Y21" s="68">
        <f t="shared" si="0"/>
      </c>
      <c r="Z21" s="106">
        <f t="shared" si="2"/>
        <v>0</v>
      </c>
      <c r="AA21" s="106">
        <f t="shared" si="3"/>
        <v>0</v>
      </c>
      <c r="AB21" s="107">
        <f t="shared" si="4"/>
        <v>0</v>
      </c>
      <c r="AC21" s="105">
        <f t="shared" si="5"/>
        <v>0</v>
      </c>
      <c r="AH21" s="19" t="s">
        <v>120</v>
      </c>
    </row>
    <row r="22" spans="1:34" ht="13.5">
      <c r="A22" s="66">
        <v>9</v>
      </c>
      <c r="B22" s="182"/>
      <c r="C22" s="163"/>
      <c r="D22" s="164"/>
      <c r="E22" s="165"/>
      <c r="F22" s="166"/>
      <c r="G22" s="167"/>
      <c r="H22" s="168"/>
      <c r="I22" s="6"/>
      <c r="J22" s="90"/>
      <c r="K22" s="14"/>
      <c r="L22" s="8"/>
      <c r="M22" s="90"/>
      <c r="N22" s="14"/>
      <c r="O22" s="6"/>
      <c r="P22" s="90"/>
      <c r="Q22" s="14"/>
      <c r="R22" s="9"/>
      <c r="S22" s="97"/>
      <c r="T22" s="14"/>
      <c r="U22" s="9"/>
      <c r="V22" s="97"/>
      <c r="W22" s="7"/>
      <c r="X22" s="67">
        <f t="shared" si="1"/>
      </c>
      <c r="Y22" s="68">
        <f t="shared" si="0"/>
      </c>
      <c r="Z22" s="106">
        <f t="shared" si="2"/>
        <v>0</v>
      </c>
      <c r="AA22" s="106">
        <f t="shared" si="3"/>
        <v>0</v>
      </c>
      <c r="AB22" s="107">
        <f t="shared" si="4"/>
        <v>0</v>
      </c>
      <c r="AC22" s="105">
        <f t="shared" si="5"/>
        <v>0</v>
      </c>
      <c r="AH22" s="19" t="s">
        <v>121</v>
      </c>
    </row>
    <row r="23" spans="1:34" ht="13.5">
      <c r="A23" s="66">
        <v>10</v>
      </c>
      <c r="B23" s="182"/>
      <c r="C23" s="163"/>
      <c r="D23" s="164"/>
      <c r="E23" s="165"/>
      <c r="F23" s="166"/>
      <c r="G23" s="167"/>
      <c r="H23" s="168"/>
      <c r="I23" s="6"/>
      <c r="J23" s="90"/>
      <c r="K23" s="14"/>
      <c r="L23" s="8"/>
      <c r="M23" s="90"/>
      <c r="N23" s="14"/>
      <c r="O23" s="6"/>
      <c r="P23" s="90"/>
      <c r="Q23" s="14"/>
      <c r="R23" s="9"/>
      <c r="S23" s="97"/>
      <c r="T23" s="14"/>
      <c r="U23" s="9"/>
      <c r="V23" s="97"/>
      <c r="W23" s="7"/>
      <c r="X23" s="67">
        <f t="shared" si="1"/>
      </c>
      <c r="Y23" s="68">
        <f t="shared" si="0"/>
      </c>
      <c r="Z23" s="106">
        <f t="shared" si="2"/>
        <v>0</v>
      </c>
      <c r="AA23" s="106">
        <f t="shared" si="3"/>
        <v>0</v>
      </c>
      <c r="AB23" s="107">
        <f t="shared" si="4"/>
        <v>0</v>
      </c>
      <c r="AC23" s="105">
        <f t="shared" si="5"/>
        <v>0</v>
      </c>
      <c r="AH23" s="19" t="s">
        <v>122</v>
      </c>
    </row>
    <row r="24" spans="1:34" ht="13.5">
      <c r="A24" s="66">
        <v>11</v>
      </c>
      <c r="B24" s="182"/>
      <c r="C24" s="163"/>
      <c r="D24" s="164"/>
      <c r="E24" s="165"/>
      <c r="F24" s="166"/>
      <c r="G24" s="167"/>
      <c r="H24" s="168"/>
      <c r="I24" s="6"/>
      <c r="J24" s="90"/>
      <c r="K24" s="14"/>
      <c r="L24" s="8"/>
      <c r="M24" s="90"/>
      <c r="N24" s="14"/>
      <c r="O24" s="6"/>
      <c r="P24" s="90"/>
      <c r="Q24" s="14"/>
      <c r="R24" s="9"/>
      <c r="S24" s="97"/>
      <c r="T24" s="14"/>
      <c r="U24" s="9"/>
      <c r="V24" s="97"/>
      <c r="W24" s="7"/>
      <c r="X24" s="67">
        <f t="shared" si="1"/>
      </c>
      <c r="Y24" s="68">
        <f t="shared" si="0"/>
      </c>
      <c r="Z24" s="106">
        <f t="shared" si="2"/>
        <v>0</v>
      </c>
      <c r="AA24" s="106">
        <f t="shared" si="3"/>
        <v>0</v>
      </c>
      <c r="AB24" s="107">
        <f t="shared" si="4"/>
        <v>0</v>
      </c>
      <c r="AC24" s="105">
        <f t="shared" si="5"/>
        <v>0</v>
      </c>
      <c r="AH24" s="19" t="s">
        <v>123</v>
      </c>
    </row>
    <row r="25" spans="1:34" ht="13.5">
      <c r="A25" s="66">
        <v>12</v>
      </c>
      <c r="B25" s="182"/>
      <c r="C25" s="163"/>
      <c r="D25" s="164"/>
      <c r="E25" s="165"/>
      <c r="F25" s="166"/>
      <c r="G25" s="167"/>
      <c r="H25" s="168"/>
      <c r="I25" s="6"/>
      <c r="J25" s="90"/>
      <c r="K25" s="14"/>
      <c r="L25" s="8"/>
      <c r="M25" s="90"/>
      <c r="N25" s="14"/>
      <c r="O25" s="6"/>
      <c r="P25" s="90"/>
      <c r="Q25" s="14"/>
      <c r="R25" s="9"/>
      <c r="S25" s="97"/>
      <c r="T25" s="14"/>
      <c r="U25" s="9"/>
      <c r="V25" s="97"/>
      <c r="W25" s="7"/>
      <c r="X25" s="67">
        <f t="shared" si="1"/>
      </c>
      <c r="Y25" s="68">
        <f t="shared" si="0"/>
      </c>
      <c r="Z25" s="106">
        <f t="shared" si="2"/>
        <v>0</v>
      </c>
      <c r="AA25" s="106">
        <f t="shared" si="3"/>
        <v>0</v>
      </c>
      <c r="AB25" s="107">
        <f t="shared" si="4"/>
        <v>0</v>
      </c>
      <c r="AC25" s="105">
        <f t="shared" si="5"/>
        <v>0</v>
      </c>
      <c r="AH25" s="19" t="s">
        <v>124</v>
      </c>
    </row>
    <row r="26" spans="1:34" ht="13.5">
      <c r="A26" s="66">
        <v>13</v>
      </c>
      <c r="B26" s="182"/>
      <c r="C26" s="163"/>
      <c r="D26" s="164"/>
      <c r="E26" s="165"/>
      <c r="F26" s="166"/>
      <c r="G26" s="167"/>
      <c r="H26" s="168"/>
      <c r="I26" s="6"/>
      <c r="J26" s="90"/>
      <c r="K26" s="14"/>
      <c r="L26" s="8"/>
      <c r="M26" s="90"/>
      <c r="N26" s="14"/>
      <c r="O26" s="6"/>
      <c r="P26" s="90"/>
      <c r="Q26" s="14"/>
      <c r="R26" s="9"/>
      <c r="S26" s="97"/>
      <c r="T26" s="14"/>
      <c r="U26" s="9"/>
      <c r="V26" s="97"/>
      <c r="W26" s="7"/>
      <c r="X26" s="67">
        <f t="shared" si="1"/>
      </c>
      <c r="Y26" s="68">
        <f t="shared" si="0"/>
      </c>
      <c r="Z26" s="106">
        <f t="shared" si="2"/>
        <v>0</v>
      </c>
      <c r="AA26" s="106">
        <f t="shared" si="3"/>
        <v>0</v>
      </c>
      <c r="AB26" s="107">
        <f t="shared" si="4"/>
        <v>0</v>
      </c>
      <c r="AC26" s="105">
        <f t="shared" si="5"/>
        <v>0</v>
      </c>
      <c r="AH26" s="19" t="s">
        <v>125</v>
      </c>
    </row>
    <row r="27" spans="1:34" ht="13.5">
      <c r="A27" s="66">
        <v>14</v>
      </c>
      <c r="B27" s="182"/>
      <c r="C27" s="163"/>
      <c r="D27" s="164"/>
      <c r="E27" s="165"/>
      <c r="F27" s="166"/>
      <c r="G27" s="167"/>
      <c r="H27" s="168"/>
      <c r="I27" s="6"/>
      <c r="J27" s="90"/>
      <c r="K27" s="14"/>
      <c r="L27" s="8"/>
      <c r="M27" s="90"/>
      <c r="N27" s="14"/>
      <c r="O27" s="6"/>
      <c r="P27" s="90"/>
      <c r="Q27" s="14"/>
      <c r="R27" s="9"/>
      <c r="S27" s="97"/>
      <c r="T27" s="14"/>
      <c r="U27" s="9"/>
      <c r="V27" s="97"/>
      <c r="W27" s="7"/>
      <c r="X27" s="67">
        <f t="shared" si="1"/>
      </c>
      <c r="Y27" s="68">
        <f t="shared" si="0"/>
      </c>
      <c r="Z27" s="106">
        <f t="shared" si="2"/>
        <v>0</v>
      </c>
      <c r="AA27" s="106">
        <f t="shared" si="3"/>
        <v>0</v>
      </c>
      <c r="AB27" s="107">
        <f t="shared" si="4"/>
        <v>0</v>
      </c>
      <c r="AC27" s="105">
        <f t="shared" si="5"/>
        <v>0</v>
      </c>
      <c r="AH27" s="19" t="s">
        <v>126</v>
      </c>
    </row>
    <row r="28" spans="1:34" ht="13.5">
      <c r="A28" s="66">
        <v>15</v>
      </c>
      <c r="B28" s="182"/>
      <c r="C28" s="163"/>
      <c r="D28" s="164"/>
      <c r="E28" s="165"/>
      <c r="F28" s="166"/>
      <c r="G28" s="167"/>
      <c r="H28" s="168"/>
      <c r="I28" s="6"/>
      <c r="J28" s="90"/>
      <c r="K28" s="14"/>
      <c r="L28" s="8"/>
      <c r="M28" s="90"/>
      <c r="N28" s="14"/>
      <c r="O28" s="6"/>
      <c r="P28" s="90"/>
      <c r="Q28" s="14"/>
      <c r="R28" s="9"/>
      <c r="S28" s="97"/>
      <c r="T28" s="14"/>
      <c r="U28" s="9"/>
      <c r="V28" s="97"/>
      <c r="W28" s="7"/>
      <c r="X28" s="67">
        <f t="shared" si="1"/>
      </c>
      <c r="Y28" s="68">
        <f t="shared" si="0"/>
      </c>
      <c r="Z28" s="106">
        <f t="shared" si="2"/>
        <v>0</v>
      </c>
      <c r="AA28" s="106">
        <f t="shared" si="3"/>
        <v>0</v>
      </c>
      <c r="AB28" s="107">
        <f t="shared" si="4"/>
        <v>0</v>
      </c>
      <c r="AC28" s="105">
        <f t="shared" si="5"/>
        <v>0</v>
      </c>
      <c r="AH28" s="19" t="s">
        <v>127</v>
      </c>
    </row>
    <row r="29" spans="1:34" ht="13.5">
      <c r="A29" s="66">
        <v>16</v>
      </c>
      <c r="B29" s="182"/>
      <c r="C29" s="163"/>
      <c r="D29" s="164"/>
      <c r="E29" s="165"/>
      <c r="F29" s="166"/>
      <c r="G29" s="167"/>
      <c r="H29" s="168"/>
      <c r="I29" s="6"/>
      <c r="J29" s="90"/>
      <c r="K29" s="14"/>
      <c r="L29" s="8"/>
      <c r="M29" s="90"/>
      <c r="N29" s="14"/>
      <c r="O29" s="6"/>
      <c r="P29" s="90"/>
      <c r="Q29" s="14"/>
      <c r="R29" s="9"/>
      <c r="S29" s="97"/>
      <c r="T29" s="14"/>
      <c r="U29" s="9"/>
      <c r="V29" s="97"/>
      <c r="W29" s="7"/>
      <c r="X29" s="67">
        <f t="shared" si="1"/>
      </c>
      <c r="Y29" s="68">
        <f t="shared" si="0"/>
      </c>
      <c r="Z29" s="106">
        <f t="shared" si="2"/>
        <v>0</v>
      </c>
      <c r="AA29" s="106">
        <f t="shared" si="3"/>
        <v>0</v>
      </c>
      <c r="AB29" s="107">
        <f t="shared" si="4"/>
        <v>0</v>
      </c>
      <c r="AC29" s="105">
        <f t="shared" si="5"/>
        <v>0</v>
      </c>
      <c r="AH29" s="19" t="s">
        <v>128</v>
      </c>
    </row>
    <row r="30" spans="1:34" ht="13.5">
      <c r="A30" s="66">
        <v>17</v>
      </c>
      <c r="B30" s="182"/>
      <c r="C30" s="163"/>
      <c r="D30" s="164"/>
      <c r="E30" s="165"/>
      <c r="F30" s="166"/>
      <c r="G30" s="167"/>
      <c r="H30" s="168"/>
      <c r="I30" s="6"/>
      <c r="J30" s="90"/>
      <c r="K30" s="14"/>
      <c r="L30" s="8"/>
      <c r="M30" s="90"/>
      <c r="N30" s="14"/>
      <c r="O30" s="6"/>
      <c r="P30" s="90"/>
      <c r="Q30" s="14"/>
      <c r="R30" s="9"/>
      <c r="S30" s="97"/>
      <c r="T30" s="14"/>
      <c r="U30" s="9"/>
      <c r="V30" s="97"/>
      <c r="W30" s="7"/>
      <c r="X30" s="67">
        <f t="shared" si="1"/>
      </c>
      <c r="Y30" s="68">
        <f t="shared" si="0"/>
      </c>
      <c r="Z30" s="106">
        <f t="shared" si="2"/>
        <v>0</v>
      </c>
      <c r="AA30" s="106">
        <f t="shared" si="3"/>
        <v>0</v>
      </c>
      <c r="AB30" s="107">
        <f t="shared" si="4"/>
        <v>0</v>
      </c>
      <c r="AC30" s="105">
        <f t="shared" si="5"/>
        <v>0</v>
      </c>
      <c r="AH30" s="19" t="s">
        <v>129</v>
      </c>
    </row>
    <row r="31" spans="1:34" ht="13.5">
      <c r="A31" s="66">
        <v>18</v>
      </c>
      <c r="B31" s="182"/>
      <c r="C31" s="163"/>
      <c r="D31" s="164"/>
      <c r="E31" s="165"/>
      <c r="F31" s="166"/>
      <c r="G31" s="167"/>
      <c r="H31" s="168"/>
      <c r="I31" s="6"/>
      <c r="J31" s="90"/>
      <c r="K31" s="14"/>
      <c r="L31" s="8"/>
      <c r="M31" s="90"/>
      <c r="N31" s="14"/>
      <c r="O31" s="6"/>
      <c r="P31" s="90"/>
      <c r="Q31" s="14"/>
      <c r="R31" s="9"/>
      <c r="S31" s="97"/>
      <c r="T31" s="14"/>
      <c r="U31" s="9"/>
      <c r="V31" s="97"/>
      <c r="W31" s="7"/>
      <c r="X31" s="67">
        <f t="shared" si="1"/>
      </c>
      <c r="Y31" s="68">
        <f t="shared" si="0"/>
      </c>
      <c r="Z31" s="106">
        <f t="shared" si="2"/>
        <v>0</v>
      </c>
      <c r="AA31" s="106">
        <f t="shared" si="3"/>
        <v>0</v>
      </c>
      <c r="AB31" s="107">
        <f t="shared" si="4"/>
        <v>0</v>
      </c>
      <c r="AC31" s="105">
        <f t="shared" si="5"/>
        <v>0</v>
      </c>
      <c r="AH31" s="19" t="s">
        <v>130</v>
      </c>
    </row>
    <row r="32" spans="1:34" ht="13.5">
      <c r="A32" s="69">
        <v>19</v>
      </c>
      <c r="B32" s="182"/>
      <c r="C32" s="163"/>
      <c r="D32" s="164"/>
      <c r="E32" s="165"/>
      <c r="F32" s="166"/>
      <c r="G32" s="167"/>
      <c r="H32" s="168"/>
      <c r="I32" s="6"/>
      <c r="J32" s="90"/>
      <c r="K32" s="14"/>
      <c r="L32" s="8"/>
      <c r="M32" s="90"/>
      <c r="N32" s="14"/>
      <c r="O32" s="6"/>
      <c r="P32" s="90"/>
      <c r="Q32" s="14"/>
      <c r="R32" s="9"/>
      <c r="S32" s="97"/>
      <c r="T32" s="14"/>
      <c r="U32" s="9"/>
      <c r="V32" s="97"/>
      <c r="W32" s="7"/>
      <c r="X32" s="67">
        <f t="shared" si="1"/>
      </c>
      <c r="Y32" s="68">
        <f t="shared" si="0"/>
      </c>
      <c r="Z32" s="106">
        <f t="shared" si="2"/>
        <v>0</v>
      </c>
      <c r="AA32" s="106">
        <f t="shared" si="3"/>
        <v>0</v>
      </c>
      <c r="AB32" s="107">
        <f t="shared" si="4"/>
        <v>0</v>
      </c>
      <c r="AC32" s="105">
        <f t="shared" si="5"/>
        <v>0</v>
      </c>
      <c r="AH32" s="19" t="s">
        <v>131</v>
      </c>
    </row>
    <row r="33" spans="1:34" ht="13.5">
      <c r="A33" s="66">
        <v>20</v>
      </c>
      <c r="B33" s="182"/>
      <c r="C33" s="163"/>
      <c r="D33" s="164"/>
      <c r="E33" s="165"/>
      <c r="F33" s="166"/>
      <c r="G33" s="167"/>
      <c r="H33" s="168"/>
      <c r="I33" s="6"/>
      <c r="J33" s="90"/>
      <c r="K33" s="14"/>
      <c r="L33" s="8"/>
      <c r="M33" s="90"/>
      <c r="N33" s="14"/>
      <c r="O33" s="6"/>
      <c r="P33" s="90"/>
      <c r="Q33" s="14"/>
      <c r="R33" s="9"/>
      <c r="S33" s="97"/>
      <c r="T33" s="14"/>
      <c r="U33" s="9"/>
      <c r="V33" s="97"/>
      <c r="W33" s="7"/>
      <c r="X33" s="67">
        <f t="shared" si="1"/>
      </c>
      <c r="Y33" s="68">
        <f t="shared" si="0"/>
      </c>
      <c r="Z33" s="106">
        <f t="shared" si="2"/>
        <v>0</v>
      </c>
      <c r="AA33" s="106">
        <f t="shared" si="3"/>
        <v>0</v>
      </c>
      <c r="AB33" s="107">
        <f t="shared" si="4"/>
        <v>0</v>
      </c>
      <c r="AC33" s="105">
        <f t="shared" si="5"/>
        <v>0</v>
      </c>
      <c r="AH33" s="19" t="s">
        <v>132</v>
      </c>
    </row>
    <row r="34" spans="1:34" ht="13.5">
      <c r="A34" s="66">
        <v>21</v>
      </c>
      <c r="B34" s="182"/>
      <c r="C34" s="163"/>
      <c r="D34" s="164"/>
      <c r="E34" s="165"/>
      <c r="F34" s="166"/>
      <c r="G34" s="167"/>
      <c r="H34" s="168"/>
      <c r="I34" s="6"/>
      <c r="J34" s="90"/>
      <c r="K34" s="14"/>
      <c r="L34" s="8"/>
      <c r="M34" s="90"/>
      <c r="N34" s="14"/>
      <c r="O34" s="6"/>
      <c r="P34" s="90"/>
      <c r="Q34" s="14"/>
      <c r="R34" s="9"/>
      <c r="S34" s="97"/>
      <c r="T34" s="14"/>
      <c r="U34" s="9"/>
      <c r="V34" s="97"/>
      <c r="W34" s="7"/>
      <c r="X34" s="67">
        <f t="shared" si="1"/>
      </c>
      <c r="Y34" s="68">
        <f t="shared" si="0"/>
      </c>
      <c r="Z34" s="106">
        <f t="shared" si="2"/>
        <v>0</v>
      </c>
      <c r="AA34" s="106">
        <f t="shared" si="3"/>
        <v>0</v>
      </c>
      <c r="AB34" s="107">
        <f t="shared" si="4"/>
        <v>0</v>
      </c>
      <c r="AC34" s="105">
        <f t="shared" si="5"/>
        <v>0</v>
      </c>
      <c r="AH34" s="19" t="s">
        <v>133</v>
      </c>
    </row>
    <row r="35" spans="1:34" ht="13.5">
      <c r="A35" s="66">
        <v>22</v>
      </c>
      <c r="B35" s="182"/>
      <c r="C35" s="163"/>
      <c r="D35" s="164"/>
      <c r="E35" s="165"/>
      <c r="F35" s="166"/>
      <c r="G35" s="167"/>
      <c r="H35" s="168"/>
      <c r="I35" s="6"/>
      <c r="J35" s="90"/>
      <c r="K35" s="14"/>
      <c r="L35" s="8"/>
      <c r="M35" s="90"/>
      <c r="N35" s="14"/>
      <c r="O35" s="6"/>
      <c r="P35" s="90"/>
      <c r="Q35" s="14"/>
      <c r="R35" s="9"/>
      <c r="S35" s="97"/>
      <c r="T35" s="14"/>
      <c r="U35" s="9"/>
      <c r="V35" s="97"/>
      <c r="W35" s="7"/>
      <c r="X35" s="67">
        <f t="shared" si="1"/>
      </c>
      <c r="Y35" s="68">
        <f t="shared" si="0"/>
      </c>
      <c r="Z35" s="106">
        <f t="shared" si="2"/>
        <v>0</v>
      </c>
      <c r="AA35" s="106">
        <f t="shared" si="3"/>
        <v>0</v>
      </c>
      <c r="AB35" s="107">
        <f t="shared" si="4"/>
        <v>0</v>
      </c>
      <c r="AC35" s="105">
        <f t="shared" si="5"/>
        <v>0</v>
      </c>
      <c r="AH35" s="19" t="s">
        <v>134</v>
      </c>
    </row>
    <row r="36" spans="1:34" ht="13.5">
      <c r="A36" s="66">
        <v>23</v>
      </c>
      <c r="B36" s="182"/>
      <c r="C36" s="163"/>
      <c r="D36" s="164"/>
      <c r="E36" s="165"/>
      <c r="F36" s="166"/>
      <c r="G36" s="167"/>
      <c r="H36" s="168"/>
      <c r="I36" s="6"/>
      <c r="J36" s="90"/>
      <c r="K36" s="14"/>
      <c r="L36" s="8"/>
      <c r="M36" s="90"/>
      <c r="N36" s="14"/>
      <c r="O36" s="6"/>
      <c r="P36" s="90"/>
      <c r="Q36" s="14"/>
      <c r="R36" s="9"/>
      <c r="S36" s="97"/>
      <c r="T36" s="14"/>
      <c r="U36" s="9"/>
      <c r="V36" s="97"/>
      <c r="W36" s="7"/>
      <c r="X36" s="67">
        <f t="shared" si="1"/>
      </c>
      <c r="Y36" s="68">
        <f t="shared" si="0"/>
      </c>
      <c r="Z36" s="106">
        <f t="shared" si="2"/>
        <v>0</v>
      </c>
      <c r="AA36" s="106">
        <f t="shared" si="3"/>
        <v>0</v>
      </c>
      <c r="AB36" s="107">
        <f t="shared" si="4"/>
        <v>0</v>
      </c>
      <c r="AC36" s="105">
        <f t="shared" si="5"/>
        <v>0</v>
      </c>
      <c r="AH36" s="19" t="s">
        <v>135</v>
      </c>
    </row>
    <row r="37" spans="1:34" ht="13.5">
      <c r="A37" s="66">
        <v>24</v>
      </c>
      <c r="B37" s="182"/>
      <c r="C37" s="163"/>
      <c r="D37" s="164"/>
      <c r="E37" s="165"/>
      <c r="F37" s="166"/>
      <c r="G37" s="167"/>
      <c r="H37" s="168"/>
      <c r="I37" s="6"/>
      <c r="J37" s="90"/>
      <c r="K37" s="14"/>
      <c r="L37" s="8"/>
      <c r="M37" s="90"/>
      <c r="N37" s="14"/>
      <c r="O37" s="6"/>
      <c r="P37" s="90"/>
      <c r="Q37" s="14"/>
      <c r="R37" s="9"/>
      <c r="S37" s="97"/>
      <c r="T37" s="14"/>
      <c r="U37" s="9"/>
      <c r="V37" s="97"/>
      <c r="W37" s="7"/>
      <c r="X37" s="67">
        <f t="shared" si="1"/>
      </c>
      <c r="Y37" s="68">
        <f t="shared" si="0"/>
      </c>
      <c r="Z37" s="106">
        <f t="shared" si="2"/>
        <v>0</v>
      </c>
      <c r="AA37" s="106">
        <f t="shared" si="3"/>
        <v>0</v>
      </c>
      <c r="AB37" s="107">
        <f t="shared" si="4"/>
        <v>0</v>
      </c>
      <c r="AC37" s="105">
        <f t="shared" si="5"/>
        <v>0</v>
      </c>
      <c r="AH37" s="19" t="s">
        <v>136</v>
      </c>
    </row>
    <row r="38" spans="1:34" ht="13.5">
      <c r="A38" s="66">
        <v>25</v>
      </c>
      <c r="B38" s="182"/>
      <c r="C38" s="163"/>
      <c r="D38" s="164"/>
      <c r="E38" s="165"/>
      <c r="F38" s="166"/>
      <c r="G38" s="167"/>
      <c r="H38" s="168"/>
      <c r="I38" s="6"/>
      <c r="J38" s="90"/>
      <c r="K38" s="14"/>
      <c r="L38" s="8"/>
      <c r="M38" s="90"/>
      <c r="N38" s="14"/>
      <c r="O38" s="6"/>
      <c r="P38" s="90"/>
      <c r="Q38" s="14"/>
      <c r="R38" s="9"/>
      <c r="S38" s="97"/>
      <c r="T38" s="14"/>
      <c r="U38" s="9"/>
      <c r="V38" s="97"/>
      <c r="W38" s="7"/>
      <c r="X38" s="67">
        <f t="shared" si="1"/>
      </c>
      <c r="Y38" s="68">
        <f t="shared" si="0"/>
      </c>
      <c r="Z38" s="106">
        <f t="shared" si="2"/>
        <v>0</v>
      </c>
      <c r="AA38" s="106">
        <f t="shared" si="3"/>
        <v>0</v>
      </c>
      <c r="AB38" s="107">
        <f t="shared" si="4"/>
        <v>0</v>
      </c>
      <c r="AC38" s="105">
        <f t="shared" si="5"/>
        <v>0</v>
      </c>
      <c r="AH38" s="19" t="s">
        <v>137</v>
      </c>
    </row>
    <row r="39" spans="1:34" ht="13.5">
      <c r="A39" s="66">
        <v>26</v>
      </c>
      <c r="B39" s="182"/>
      <c r="C39" s="163"/>
      <c r="D39" s="164"/>
      <c r="E39" s="165"/>
      <c r="F39" s="166"/>
      <c r="G39" s="167"/>
      <c r="H39" s="168"/>
      <c r="I39" s="6"/>
      <c r="J39" s="90"/>
      <c r="K39" s="14"/>
      <c r="L39" s="8"/>
      <c r="M39" s="90"/>
      <c r="N39" s="14"/>
      <c r="O39" s="6"/>
      <c r="P39" s="90"/>
      <c r="Q39" s="14"/>
      <c r="R39" s="9"/>
      <c r="S39" s="97"/>
      <c r="T39" s="14"/>
      <c r="U39" s="9"/>
      <c r="V39" s="97"/>
      <c r="W39" s="7"/>
      <c r="X39" s="67">
        <f t="shared" si="1"/>
      </c>
      <c r="Y39" s="68">
        <f t="shared" si="0"/>
      </c>
      <c r="Z39" s="106">
        <f t="shared" si="2"/>
        <v>0</v>
      </c>
      <c r="AA39" s="106">
        <f t="shared" si="3"/>
        <v>0</v>
      </c>
      <c r="AB39" s="107">
        <f t="shared" si="4"/>
        <v>0</v>
      </c>
      <c r="AC39" s="105">
        <f t="shared" si="5"/>
        <v>0</v>
      </c>
      <c r="AH39" s="19" t="s">
        <v>138</v>
      </c>
    </row>
    <row r="40" spans="1:34" ht="13.5">
      <c r="A40" s="66">
        <v>27</v>
      </c>
      <c r="B40" s="182"/>
      <c r="C40" s="163"/>
      <c r="D40" s="164"/>
      <c r="E40" s="165"/>
      <c r="F40" s="166"/>
      <c r="G40" s="167"/>
      <c r="H40" s="168"/>
      <c r="I40" s="6"/>
      <c r="J40" s="90"/>
      <c r="K40" s="14"/>
      <c r="L40" s="8"/>
      <c r="M40" s="90"/>
      <c r="N40" s="14"/>
      <c r="O40" s="6"/>
      <c r="P40" s="90"/>
      <c r="Q40" s="14"/>
      <c r="R40" s="9"/>
      <c r="S40" s="97"/>
      <c r="T40" s="14"/>
      <c r="U40" s="9"/>
      <c r="V40" s="97"/>
      <c r="W40" s="7"/>
      <c r="X40" s="67">
        <f t="shared" si="1"/>
      </c>
      <c r="Y40" s="68">
        <f t="shared" si="0"/>
      </c>
      <c r="Z40" s="106">
        <f t="shared" si="2"/>
        <v>0</v>
      </c>
      <c r="AA40" s="106">
        <f t="shared" si="3"/>
        <v>0</v>
      </c>
      <c r="AB40" s="107">
        <f t="shared" si="4"/>
        <v>0</v>
      </c>
      <c r="AC40" s="105">
        <f t="shared" si="5"/>
        <v>0</v>
      </c>
      <c r="AH40" s="19" t="s">
        <v>139</v>
      </c>
    </row>
    <row r="41" spans="1:34" ht="13.5">
      <c r="A41" s="66">
        <v>28</v>
      </c>
      <c r="B41" s="182"/>
      <c r="C41" s="163"/>
      <c r="D41" s="164"/>
      <c r="E41" s="165"/>
      <c r="F41" s="166"/>
      <c r="G41" s="167"/>
      <c r="H41" s="168"/>
      <c r="I41" s="6"/>
      <c r="J41" s="90"/>
      <c r="K41" s="14"/>
      <c r="L41" s="8"/>
      <c r="M41" s="90"/>
      <c r="N41" s="14"/>
      <c r="O41" s="6"/>
      <c r="P41" s="90"/>
      <c r="Q41" s="14"/>
      <c r="R41" s="9"/>
      <c r="S41" s="97"/>
      <c r="T41" s="14"/>
      <c r="U41" s="9"/>
      <c r="V41" s="97"/>
      <c r="W41" s="7"/>
      <c r="X41" s="67">
        <f t="shared" si="1"/>
      </c>
      <c r="Y41" s="68">
        <f t="shared" si="0"/>
      </c>
      <c r="Z41" s="106">
        <f t="shared" si="2"/>
        <v>0</v>
      </c>
      <c r="AA41" s="106">
        <f t="shared" si="3"/>
        <v>0</v>
      </c>
      <c r="AB41" s="107">
        <f t="shared" si="4"/>
        <v>0</v>
      </c>
      <c r="AC41" s="105">
        <f t="shared" si="5"/>
        <v>0</v>
      </c>
      <c r="AH41" s="19" t="s">
        <v>140</v>
      </c>
    </row>
    <row r="42" spans="1:34" ht="13.5">
      <c r="A42" s="66">
        <v>29</v>
      </c>
      <c r="B42" s="182"/>
      <c r="C42" s="163"/>
      <c r="D42" s="164"/>
      <c r="E42" s="165"/>
      <c r="F42" s="166"/>
      <c r="G42" s="167"/>
      <c r="H42" s="168"/>
      <c r="I42" s="6"/>
      <c r="J42" s="90"/>
      <c r="K42" s="14"/>
      <c r="L42" s="8"/>
      <c r="M42" s="90"/>
      <c r="N42" s="14"/>
      <c r="O42" s="6"/>
      <c r="P42" s="90"/>
      <c r="Q42" s="14"/>
      <c r="R42" s="9"/>
      <c r="S42" s="97"/>
      <c r="T42" s="14"/>
      <c r="U42" s="9"/>
      <c r="V42" s="97"/>
      <c r="W42" s="7"/>
      <c r="X42" s="67">
        <f t="shared" si="1"/>
      </c>
      <c r="Y42" s="68">
        <f t="shared" si="0"/>
      </c>
      <c r="Z42" s="106">
        <f t="shared" si="2"/>
        <v>0</v>
      </c>
      <c r="AA42" s="106">
        <f t="shared" si="3"/>
        <v>0</v>
      </c>
      <c r="AB42" s="107">
        <f t="shared" si="4"/>
        <v>0</v>
      </c>
      <c r="AC42" s="105">
        <f t="shared" si="5"/>
        <v>0</v>
      </c>
      <c r="AH42" s="19" t="s">
        <v>141</v>
      </c>
    </row>
    <row r="43" spans="1:34" ht="13.5">
      <c r="A43" s="66">
        <v>30</v>
      </c>
      <c r="B43" s="182"/>
      <c r="C43" s="163"/>
      <c r="D43" s="164"/>
      <c r="E43" s="165"/>
      <c r="F43" s="166"/>
      <c r="G43" s="167"/>
      <c r="H43" s="168"/>
      <c r="I43" s="6"/>
      <c r="J43" s="90"/>
      <c r="K43" s="14"/>
      <c r="L43" s="8"/>
      <c r="M43" s="90"/>
      <c r="N43" s="14"/>
      <c r="O43" s="6"/>
      <c r="P43" s="90"/>
      <c r="Q43" s="14"/>
      <c r="R43" s="9"/>
      <c r="S43" s="97"/>
      <c r="T43" s="14"/>
      <c r="U43" s="9"/>
      <c r="V43" s="97"/>
      <c r="W43" s="7"/>
      <c r="X43" s="67">
        <f t="shared" si="1"/>
      </c>
      <c r="Y43" s="68">
        <f t="shared" si="0"/>
      </c>
      <c r="Z43" s="106">
        <f t="shared" si="2"/>
        <v>0</v>
      </c>
      <c r="AA43" s="106">
        <f t="shared" si="3"/>
        <v>0</v>
      </c>
      <c r="AB43" s="107">
        <f t="shared" si="4"/>
        <v>0</v>
      </c>
      <c r="AC43" s="105">
        <f t="shared" si="5"/>
        <v>0</v>
      </c>
      <c r="AH43" s="19" t="s">
        <v>142</v>
      </c>
    </row>
    <row r="44" spans="1:34" ht="13.5">
      <c r="A44" s="66">
        <v>31</v>
      </c>
      <c r="B44" s="182"/>
      <c r="C44" s="163"/>
      <c r="D44" s="164"/>
      <c r="E44" s="165"/>
      <c r="F44" s="166"/>
      <c r="G44" s="167"/>
      <c r="H44" s="168"/>
      <c r="I44" s="6"/>
      <c r="J44" s="90"/>
      <c r="K44" s="14"/>
      <c r="L44" s="8"/>
      <c r="M44" s="90"/>
      <c r="N44" s="14"/>
      <c r="O44" s="6"/>
      <c r="P44" s="90"/>
      <c r="Q44" s="14"/>
      <c r="R44" s="9"/>
      <c r="S44" s="97"/>
      <c r="T44" s="14"/>
      <c r="U44" s="9"/>
      <c r="V44" s="97"/>
      <c r="W44" s="7"/>
      <c r="X44" s="67">
        <f t="shared" si="1"/>
      </c>
      <c r="Y44" s="68">
        <f t="shared" si="0"/>
      </c>
      <c r="Z44" s="106">
        <f t="shared" si="2"/>
        <v>0</v>
      </c>
      <c r="AA44" s="106">
        <f t="shared" si="3"/>
        <v>0</v>
      </c>
      <c r="AB44" s="107">
        <f t="shared" si="4"/>
        <v>0</v>
      </c>
      <c r="AC44" s="105">
        <f t="shared" si="5"/>
        <v>0</v>
      </c>
      <c r="AH44" s="19" t="s">
        <v>143</v>
      </c>
    </row>
    <row r="45" spans="1:34" ht="13.5">
      <c r="A45" s="66">
        <v>32</v>
      </c>
      <c r="B45" s="182"/>
      <c r="C45" s="163"/>
      <c r="D45" s="164"/>
      <c r="E45" s="165"/>
      <c r="F45" s="166"/>
      <c r="G45" s="167"/>
      <c r="H45" s="168"/>
      <c r="I45" s="6"/>
      <c r="J45" s="90"/>
      <c r="K45" s="14"/>
      <c r="L45" s="8"/>
      <c r="M45" s="90"/>
      <c r="N45" s="14"/>
      <c r="O45" s="6"/>
      <c r="P45" s="90"/>
      <c r="Q45" s="14"/>
      <c r="R45" s="9"/>
      <c r="S45" s="97"/>
      <c r="T45" s="14"/>
      <c r="U45" s="9"/>
      <c r="V45" s="97"/>
      <c r="W45" s="7"/>
      <c r="X45" s="67">
        <f t="shared" si="1"/>
      </c>
      <c r="Y45" s="68">
        <f t="shared" si="0"/>
      </c>
      <c r="Z45" s="106">
        <f t="shared" si="2"/>
        <v>0</v>
      </c>
      <c r="AA45" s="106">
        <f t="shared" si="3"/>
        <v>0</v>
      </c>
      <c r="AB45" s="107">
        <f t="shared" si="4"/>
        <v>0</v>
      </c>
      <c r="AC45" s="105">
        <f t="shared" si="5"/>
        <v>0</v>
      </c>
      <c r="AH45" s="19" t="s">
        <v>144</v>
      </c>
    </row>
    <row r="46" spans="1:34" ht="13.5">
      <c r="A46" s="66">
        <v>33</v>
      </c>
      <c r="B46" s="182"/>
      <c r="C46" s="163"/>
      <c r="D46" s="164"/>
      <c r="E46" s="165"/>
      <c r="F46" s="166"/>
      <c r="G46" s="167"/>
      <c r="H46" s="168"/>
      <c r="I46" s="6"/>
      <c r="J46" s="90"/>
      <c r="K46" s="14"/>
      <c r="L46" s="8"/>
      <c r="M46" s="90"/>
      <c r="N46" s="14"/>
      <c r="O46" s="6"/>
      <c r="P46" s="90"/>
      <c r="Q46" s="14"/>
      <c r="R46" s="9"/>
      <c r="S46" s="97"/>
      <c r="T46" s="14"/>
      <c r="U46" s="9"/>
      <c r="V46" s="97"/>
      <c r="W46" s="7"/>
      <c r="X46" s="67">
        <f t="shared" si="1"/>
      </c>
      <c r="Y46" s="68">
        <f t="shared" si="0"/>
      </c>
      <c r="Z46" s="106">
        <f t="shared" si="2"/>
        <v>0</v>
      </c>
      <c r="AA46" s="106">
        <f t="shared" si="3"/>
        <v>0</v>
      </c>
      <c r="AB46" s="107">
        <f t="shared" si="4"/>
        <v>0</v>
      </c>
      <c r="AC46" s="105">
        <f t="shared" si="5"/>
        <v>0</v>
      </c>
      <c r="AH46" s="19" t="s">
        <v>145</v>
      </c>
    </row>
    <row r="47" spans="1:34" ht="13.5">
      <c r="A47" s="66">
        <v>34</v>
      </c>
      <c r="B47" s="182"/>
      <c r="C47" s="163"/>
      <c r="D47" s="164"/>
      <c r="E47" s="165"/>
      <c r="F47" s="166"/>
      <c r="G47" s="167"/>
      <c r="H47" s="168"/>
      <c r="I47" s="6"/>
      <c r="J47" s="90"/>
      <c r="K47" s="14"/>
      <c r="L47" s="8"/>
      <c r="M47" s="90"/>
      <c r="N47" s="14"/>
      <c r="O47" s="6"/>
      <c r="P47" s="90"/>
      <c r="Q47" s="14"/>
      <c r="R47" s="9"/>
      <c r="S47" s="97"/>
      <c r="T47" s="14"/>
      <c r="U47" s="9"/>
      <c r="V47" s="97"/>
      <c r="W47" s="7"/>
      <c r="X47" s="67">
        <f t="shared" si="1"/>
      </c>
      <c r="Y47" s="68">
        <f t="shared" si="0"/>
      </c>
      <c r="Z47" s="106">
        <f t="shared" si="2"/>
        <v>0</v>
      </c>
      <c r="AA47" s="106">
        <f t="shared" si="3"/>
        <v>0</v>
      </c>
      <c r="AB47" s="107">
        <f t="shared" si="4"/>
        <v>0</v>
      </c>
      <c r="AC47" s="105">
        <f t="shared" si="5"/>
        <v>0</v>
      </c>
      <c r="AH47" s="19" t="s">
        <v>146</v>
      </c>
    </row>
    <row r="48" spans="1:34" ht="13.5">
      <c r="A48" s="66">
        <v>35</v>
      </c>
      <c r="B48" s="182"/>
      <c r="C48" s="163"/>
      <c r="D48" s="164"/>
      <c r="E48" s="165"/>
      <c r="F48" s="166"/>
      <c r="G48" s="167"/>
      <c r="H48" s="168"/>
      <c r="I48" s="6"/>
      <c r="J48" s="90"/>
      <c r="K48" s="14"/>
      <c r="L48" s="8"/>
      <c r="M48" s="90"/>
      <c r="N48" s="14"/>
      <c r="O48" s="6"/>
      <c r="P48" s="90"/>
      <c r="Q48" s="14"/>
      <c r="R48" s="9"/>
      <c r="S48" s="97"/>
      <c r="T48" s="14"/>
      <c r="U48" s="9"/>
      <c r="V48" s="97"/>
      <c r="W48" s="7"/>
      <c r="X48" s="67">
        <f t="shared" si="1"/>
      </c>
      <c r="Y48" s="68">
        <f t="shared" si="0"/>
      </c>
      <c r="Z48" s="106">
        <f t="shared" si="2"/>
        <v>0</v>
      </c>
      <c r="AA48" s="106">
        <f t="shared" si="3"/>
        <v>0</v>
      </c>
      <c r="AB48" s="107">
        <f t="shared" si="4"/>
        <v>0</v>
      </c>
      <c r="AC48" s="105">
        <f t="shared" si="5"/>
        <v>0</v>
      </c>
      <c r="AH48" s="19" t="s">
        <v>147</v>
      </c>
    </row>
    <row r="49" spans="1:34" ht="13.5">
      <c r="A49" s="66">
        <v>36</v>
      </c>
      <c r="B49" s="182"/>
      <c r="C49" s="163"/>
      <c r="D49" s="164"/>
      <c r="E49" s="165"/>
      <c r="F49" s="166"/>
      <c r="G49" s="167"/>
      <c r="H49" s="168"/>
      <c r="I49" s="6"/>
      <c r="J49" s="90"/>
      <c r="K49" s="14"/>
      <c r="L49" s="8"/>
      <c r="M49" s="90"/>
      <c r="N49" s="14"/>
      <c r="O49" s="6"/>
      <c r="P49" s="90"/>
      <c r="Q49" s="14"/>
      <c r="R49" s="9"/>
      <c r="S49" s="97"/>
      <c r="T49" s="14"/>
      <c r="U49" s="9"/>
      <c r="V49" s="97"/>
      <c r="W49" s="7"/>
      <c r="X49" s="67">
        <f t="shared" si="1"/>
      </c>
      <c r="Y49" s="68">
        <f t="shared" si="0"/>
      </c>
      <c r="Z49" s="106">
        <f t="shared" si="2"/>
        <v>0</v>
      </c>
      <c r="AA49" s="106">
        <f t="shared" si="3"/>
        <v>0</v>
      </c>
      <c r="AB49" s="107">
        <f t="shared" si="4"/>
        <v>0</v>
      </c>
      <c r="AC49" s="105">
        <f t="shared" si="5"/>
        <v>0</v>
      </c>
      <c r="AH49" s="19" t="s">
        <v>148</v>
      </c>
    </row>
    <row r="50" spans="1:34" ht="13.5">
      <c r="A50" s="66">
        <v>37</v>
      </c>
      <c r="B50" s="182"/>
      <c r="C50" s="163"/>
      <c r="D50" s="164"/>
      <c r="E50" s="165"/>
      <c r="F50" s="166"/>
      <c r="G50" s="167"/>
      <c r="H50" s="168"/>
      <c r="I50" s="6"/>
      <c r="J50" s="90"/>
      <c r="K50" s="14"/>
      <c r="L50" s="8"/>
      <c r="M50" s="90"/>
      <c r="N50" s="14"/>
      <c r="O50" s="6"/>
      <c r="P50" s="90"/>
      <c r="Q50" s="14"/>
      <c r="R50" s="9"/>
      <c r="S50" s="97"/>
      <c r="T50" s="14"/>
      <c r="U50" s="9"/>
      <c r="V50" s="97"/>
      <c r="W50" s="7"/>
      <c r="X50" s="67">
        <f t="shared" si="1"/>
      </c>
      <c r="Y50" s="68">
        <f t="shared" si="0"/>
      </c>
      <c r="Z50" s="106">
        <f t="shared" si="2"/>
        <v>0</v>
      </c>
      <c r="AA50" s="106">
        <f t="shared" si="3"/>
        <v>0</v>
      </c>
      <c r="AB50" s="107">
        <f t="shared" si="4"/>
        <v>0</v>
      </c>
      <c r="AC50" s="105">
        <f t="shared" si="5"/>
        <v>0</v>
      </c>
      <c r="AH50" s="19" t="s">
        <v>149</v>
      </c>
    </row>
    <row r="51" spans="1:34" ht="13.5">
      <c r="A51" s="66">
        <v>38</v>
      </c>
      <c r="B51" s="182"/>
      <c r="C51" s="163"/>
      <c r="D51" s="164"/>
      <c r="E51" s="165"/>
      <c r="F51" s="166"/>
      <c r="G51" s="167"/>
      <c r="H51" s="168"/>
      <c r="I51" s="6"/>
      <c r="J51" s="90"/>
      <c r="K51" s="14"/>
      <c r="L51" s="8"/>
      <c r="M51" s="90"/>
      <c r="N51" s="14"/>
      <c r="O51" s="6"/>
      <c r="P51" s="90"/>
      <c r="Q51" s="14"/>
      <c r="R51" s="9"/>
      <c r="S51" s="97"/>
      <c r="T51" s="14"/>
      <c r="U51" s="9"/>
      <c r="V51" s="97"/>
      <c r="W51" s="7"/>
      <c r="X51" s="67">
        <f t="shared" si="1"/>
      </c>
      <c r="Y51" s="68">
        <f t="shared" si="0"/>
      </c>
      <c r="Z51" s="106">
        <f t="shared" si="2"/>
        <v>0</v>
      </c>
      <c r="AA51" s="106">
        <f t="shared" si="3"/>
        <v>0</v>
      </c>
      <c r="AB51" s="107">
        <f t="shared" si="4"/>
        <v>0</v>
      </c>
      <c r="AC51" s="105">
        <f t="shared" si="5"/>
        <v>0</v>
      </c>
      <c r="AH51" s="19" t="s">
        <v>150</v>
      </c>
    </row>
    <row r="52" spans="1:34" ht="13.5">
      <c r="A52" s="66">
        <v>39</v>
      </c>
      <c r="B52" s="182"/>
      <c r="C52" s="163"/>
      <c r="D52" s="164"/>
      <c r="E52" s="165"/>
      <c r="F52" s="166"/>
      <c r="G52" s="167"/>
      <c r="H52" s="168"/>
      <c r="I52" s="6"/>
      <c r="J52" s="90"/>
      <c r="K52" s="14"/>
      <c r="L52" s="8"/>
      <c r="M52" s="90"/>
      <c r="N52" s="14"/>
      <c r="O52" s="6"/>
      <c r="P52" s="90"/>
      <c r="Q52" s="14"/>
      <c r="R52" s="9"/>
      <c r="S52" s="97"/>
      <c r="T52" s="14"/>
      <c r="U52" s="9"/>
      <c r="V52" s="97"/>
      <c r="W52" s="7"/>
      <c r="X52" s="67">
        <f t="shared" si="1"/>
      </c>
      <c r="Y52" s="68">
        <f t="shared" si="0"/>
      </c>
      <c r="Z52" s="106">
        <f t="shared" si="2"/>
        <v>0</v>
      </c>
      <c r="AA52" s="106">
        <f t="shared" si="3"/>
        <v>0</v>
      </c>
      <c r="AB52" s="107">
        <f t="shared" si="4"/>
        <v>0</v>
      </c>
      <c r="AC52" s="105">
        <f t="shared" si="5"/>
        <v>0</v>
      </c>
      <c r="AH52" s="19" t="s">
        <v>151</v>
      </c>
    </row>
    <row r="53" spans="1:34" ht="13.5">
      <c r="A53" s="70">
        <v>40</v>
      </c>
      <c r="B53" s="183"/>
      <c r="C53" s="169"/>
      <c r="D53" s="170"/>
      <c r="E53" s="171"/>
      <c r="F53" s="172"/>
      <c r="G53" s="171"/>
      <c r="H53" s="173"/>
      <c r="I53" s="10"/>
      <c r="J53" s="91"/>
      <c r="K53" s="15"/>
      <c r="L53" s="12"/>
      <c r="M53" s="91"/>
      <c r="N53" s="15"/>
      <c r="O53" s="10"/>
      <c r="P53" s="91"/>
      <c r="Q53" s="15"/>
      <c r="R53" s="13"/>
      <c r="S53" s="98"/>
      <c r="T53" s="15"/>
      <c r="U53" s="13"/>
      <c r="V53" s="98"/>
      <c r="W53" s="11"/>
      <c r="X53" s="71">
        <f t="shared" si="1"/>
      </c>
      <c r="Y53" s="72">
        <f t="shared" si="0"/>
      </c>
      <c r="Z53" s="106">
        <f t="shared" si="2"/>
        <v>0</v>
      </c>
      <c r="AA53" s="106">
        <f t="shared" si="3"/>
        <v>0</v>
      </c>
      <c r="AB53" s="107">
        <f t="shared" si="4"/>
        <v>0</v>
      </c>
      <c r="AC53" s="105">
        <f t="shared" si="5"/>
        <v>0</v>
      </c>
      <c r="AH53" s="19" t="s">
        <v>152</v>
      </c>
    </row>
    <row r="54" spans="1:34" ht="13.5">
      <c r="A54" s="73">
        <v>41</v>
      </c>
      <c r="B54" s="184"/>
      <c r="C54" s="174"/>
      <c r="D54" s="175"/>
      <c r="E54" s="176"/>
      <c r="F54" s="166"/>
      <c r="G54" s="177"/>
      <c r="H54" s="178"/>
      <c r="I54" s="2"/>
      <c r="J54" s="92"/>
      <c r="K54" s="129"/>
      <c r="L54" s="3"/>
      <c r="M54" s="92"/>
      <c r="N54" s="129"/>
      <c r="O54" s="2"/>
      <c r="P54" s="92"/>
      <c r="Q54" s="129"/>
      <c r="R54" s="127"/>
      <c r="S54" s="128"/>
      <c r="T54" s="129"/>
      <c r="U54" s="127"/>
      <c r="V54" s="128"/>
      <c r="W54" s="130"/>
      <c r="X54" s="74">
        <f t="shared" si="1"/>
      </c>
      <c r="Y54" s="75">
        <f t="shared" si="0"/>
      </c>
      <c r="Z54" s="106">
        <f t="shared" si="2"/>
        <v>0</v>
      </c>
      <c r="AA54" s="106">
        <f t="shared" si="3"/>
        <v>0</v>
      </c>
      <c r="AB54" s="107">
        <f t="shared" si="4"/>
        <v>0</v>
      </c>
      <c r="AC54" s="105">
        <f t="shared" si="5"/>
        <v>0</v>
      </c>
      <c r="AH54" s="19" t="s">
        <v>153</v>
      </c>
    </row>
    <row r="55" spans="1:34" ht="13.5">
      <c r="A55" s="66">
        <v>42</v>
      </c>
      <c r="B55" s="182"/>
      <c r="C55" s="163"/>
      <c r="D55" s="164"/>
      <c r="E55" s="165"/>
      <c r="F55" s="166"/>
      <c r="G55" s="167"/>
      <c r="H55" s="168"/>
      <c r="I55" s="6"/>
      <c r="J55" s="90"/>
      <c r="K55" s="14"/>
      <c r="L55" s="8"/>
      <c r="M55" s="90"/>
      <c r="N55" s="14"/>
      <c r="O55" s="6"/>
      <c r="P55" s="90"/>
      <c r="Q55" s="14"/>
      <c r="R55" s="9"/>
      <c r="S55" s="97"/>
      <c r="T55" s="14"/>
      <c r="U55" s="9"/>
      <c r="V55" s="97"/>
      <c r="W55" s="7"/>
      <c r="X55" s="67">
        <f t="shared" si="1"/>
      </c>
      <c r="Y55" s="68">
        <f t="shared" si="0"/>
      </c>
      <c r="Z55" s="106">
        <f t="shared" si="2"/>
        <v>0</v>
      </c>
      <c r="AA55" s="106">
        <f t="shared" si="3"/>
        <v>0</v>
      </c>
      <c r="AB55" s="107">
        <f t="shared" si="4"/>
        <v>0</v>
      </c>
      <c r="AC55" s="105">
        <f t="shared" si="5"/>
        <v>0</v>
      </c>
      <c r="AH55" s="19" t="s">
        <v>154</v>
      </c>
    </row>
    <row r="56" spans="1:34" ht="13.5">
      <c r="A56" s="66">
        <v>43</v>
      </c>
      <c r="B56" s="182"/>
      <c r="C56" s="163"/>
      <c r="D56" s="164"/>
      <c r="E56" s="165"/>
      <c r="F56" s="166"/>
      <c r="G56" s="167"/>
      <c r="H56" s="168"/>
      <c r="I56" s="6"/>
      <c r="J56" s="90"/>
      <c r="K56" s="14"/>
      <c r="L56" s="8"/>
      <c r="M56" s="90"/>
      <c r="N56" s="14"/>
      <c r="O56" s="6"/>
      <c r="P56" s="90"/>
      <c r="Q56" s="14"/>
      <c r="R56" s="9"/>
      <c r="S56" s="97"/>
      <c r="T56" s="14"/>
      <c r="U56" s="9"/>
      <c r="V56" s="97"/>
      <c r="W56" s="7"/>
      <c r="X56" s="67">
        <f t="shared" si="1"/>
      </c>
      <c r="Y56" s="68">
        <f t="shared" si="0"/>
      </c>
      <c r="Z56" s="106">
        <f t="shared" si="2"/>
        <v>0</v>
      </c>
      <c r="AA56" s="106">
        <f t="shared" si="3"/>
        <v>0</v>
      </c>
      <c r="AB56" s="107">
        <f t="shared" si="4"/>
        <v>0</v>
      </c>
      <c r="AC56" s="105">
        <f t="shared" si="5"/>
        <v>0</v>
      </c>
      <c r="AH56" s="19" t="s">
        <v>155</v>
      </c>
    </row>
    <row r="57" spans="1:34" ht="13.5">
      <c r="A57" s="66">
        <v>44</v>
      </c>
      <c r="B57" s="182"/>
      <c r="C57" s="163"/>
      <c r="D57" s="164"/>
      <c r="E57" s="165"/>
      <c r="F57" s="166"/>
      <c r="G57" s="167"/>
      <c r="H57" s="168"/>
      <c r="I57" s="6"/>
      <c r="J57" s="90"/>
      <c r="K57" s="14"/>
      <c r="L57" s="8"/>
      <c r="M57" s="90"/>
      <c r="N57" s="14"/>
      <c r="O57" s="6"/>
      <c r="P57" s="90"/>
      <c r="Q57" s="14"/>
      <c r="R57" s="9"/>
      <c r="S57" s="97"/>
      <c r="T57" s="14"/>
      <c r="U57" s="9"/>
      <c r="V57" s="97"/>
      <c r="W57" s="7"/>
      <c r="X57" s="67">
        <f t="shared" si="1"/>
      </c>
      <c r="Y57" s="68">
        <f t="shared" si="0"/>
      </c>
      <c r="Z57" s="106">
        <f t="shared" si="2"/>
        <v>0</v>
      </c>
      <c r="AA57" s="106">
        <f t="shared" si="3"/>
        <v>0</v>
      </c>
      <c r="AB57" s="107">
        <f t="shared" si="4"/>
        <v>0</v>
      </c>
      <c r="AC57" s="105">
        <f t="shared" si="5"/>
        <v>0</v>
      </c>
      <c r="AH57" s="19" t="s">
        <v>156</v>
      </c>
    </row>
    <row r="58" spans="1:34" ht="13.5">
      <c r="A58" s="66">
        <v>45</v>
      </c>
      <c r="B58" s="182"/>
      <c r="C58" s="163"/>
      <c r="D58" s="164"/>
      <c r="E58" s="165"/>
      <c r="F58" s="166"/>
      <c r="G58" s="167"/>
      <c r="H58" s="168"/>
      <c r="I58" s="6"/>
      <c r="J58" s="90"/>
      <c r="K58" s="14"/>
      <c r="L58" s="8"/>
      <c r="M58" s="90"/>
      <c r="N58" s="14"/>
      <c r="O58" s="6"/>
      <c r="P58" s="90"/>
      <c r="Q58" s="14"/>
      <c r="R58" s="9"/>
      <c r="S58" s="97"/>
      <c r="T58" s="14"/>
      <c r="U58" s="9"/>
      <c r="V58" s="97"/>
      <c r="W58" s="7"/>
      <c r="X58" s="67">
        <f t="shared" si="1"/>
      </c>
      <c r="Y58" s="68">
        <f t="shared" si="0"/>
      </c>
      <c r="Z58" s="106">
        <f t="shared" si="2"/>
        <v>0</v>
      </c>
      <c r="AA58" s="106">
        <f t="shared" si="3"/>
        <v>0</v>
      </c>
      <c r="AB58" s="107">
        <f t="shared" si="4"/>
        <v>0</v>
      </c>
      <c r="AC58" s="105">
        <f t="shared" si="5"/>
        <v>0</v>
      </c>
      <c r="AH58" s="19" t="s">
        <v>157</v>
      </c>
    </row>
    <row r="59" spans="1:34" ht="13.5">
      <c r="A59" s="66">
        <v>46</v>
      </c>
      <c r="B59" s="182"/>
      <c r="C59" s="163"/>
      <c r="D59" s="164"/>
      <c r="E59" s="165"/>
      <c r="F59" s="166"/>
      <c r="G59" s="167"/>
      <c r="H59" s="168"/>
      <c r="I59" s="6"/>
      <c r="J59" s="90"/>
      <c r="K59" s="14"/>
      <c r="L59" s="8"/>
      <c r="M59" s="90"/>
      <c r="N59" s="14"/>
      <c r="O59" s="6"/>
      <c r="P59" s="90"/>
      <c r="Q59" s="14"/>
      <c r="R59" s="9"/>
      <c r="S59" s="97"/>
      <c r="T59" s="14"/>
      <c r="U59" s="9"/>
      <c r="V59" s="97"/>
      <c r="W59" s="7"/>
      <c r="X59" s="67">
        <f t="shared" si="1"/>
      </c>
      <c r="Y59" s="68">
        <f t="shared" si="0"/>
      </c>
      <c r="Z59" s="106">
        <f t="shared" si="2"/>
        <v>0</v>
      </c>
      <c r="AA59" s="106">
        <f t="shared" si="3"/>
        <v>0</v>
      </c>
      <c r="AB59" s="107">
        <f t="shared" si="4"/>
        <v>0</v>
      </c>
      <c r="AC59" s="105">
        <f t="shared" si="5"/>
        <v>0</v>
      </c>
      <c r="AH59" s="19" t="s">
        <v>158</v>
      </c>
    </row>
    <row r="60" spans="1:34" ht="13.5">
      <c r="A60" s="66">
        <v>47</v>
      </c>
      <c r="B60" s="182"/>
      <c r="C60" s="163"/>
      <c r="D60" s="164"/>
      <c r="E60" s="165"/>
      <c r="F60" s="166"/>
      <c r="G60" s="167"/>
      <c r="H60" s="168"/>
      <c r="I60" s="6"/>
      <c r="J60" s="90"/>
      <c r="K60" s="14"/>
      <c r="L60" s="8"/>
      <c r="M60" s="90"/>
      <c r="N60" s="14"/>
      <c r="O60" s="6"/>
      <c r="P60" s="90"/>
      <c r="Q60" s="14"/>
      <c r="R60" s="9"/>
      <c r="S60" s="97"/>
      <c r="T60" s="14"/>
      <c r="U60" s="9"/>
      <c r="V60" s="97"/>
      <c r="W60" s="7"/>
      <c r="X60" s="67">
        <f t="shared" si="1"/>
      </c>
      <c r="Y60" s="68">
        <f t="shared" si="0"/>
      </c>
      <c r="Z60" s="106">
        <f t="shared" si="2"/>
        <v>0</v>
      </c>
      <c r="AA60" s="106">
        <f t="shared" si="3"/>
        <v>0</v>
      </c>
      <c r="AB60" s="107">
        <f t="shared" si="4"/>
        <v>0</v>
      </c>
      <c r="AC60" s="105">
        <f t="shared" si="5"/>
        <v>0</v>
      </c>
      <c r="AH60" s="19" t="s">
        <v>149</v>
      </c>
    </row>
    <row r="61" spans="1:34" ht="13.5">
      <c r="A61" s="66">
        <v>48</v>
      </c>
      <c r="B61" s="182"/>
      <c r="C61" s="163"/>
      <c r="D61" s="164"/>
      <c r="E61" s="165"/>
      <c r="F61" s="166"/>
      <c r="G61" s="167"/>
      <c r="H61" s="168"/>
      <c r="I61" s="6"/>
      <c r="J61" s="90"/>
      <c r="K61" s="14"/>
      <c r="L61" s="8"/>
      <c r="M61" s="90"/>
      <c r="N61" s="14"/>
      <c r="O61" s="6"/>
      <c r="P61" s="90"/>
      <c r="Q61" s="14"/>
      <c r="R61" s="9"/>
      <c r="S61" s="97"/>
      <c r="T61" s="14"/>
      <c r="U61" s="9"/>
      <c r="V61" s="97"/>
      <c r="W61" s="7"/>
      <c r="X61" s="67">
        <f t="shared" si="1"/>
      </c>
      <c r="Y61" s="68">
        <f t="shared" si="0"/>
      </c>
      <c r="Z61" s="106">
        <f t="shared" si="2"/>
        <v>0</v>
      </c>
      <c r="AA61" s="106">
        <f t="shared" si="3"/>
        <v>0</v>
      </c>
      <c r="AB61" s="107">
        <f t="shared" si="4"/>
        <v>0</v>
      </c>
      <c r="AC61" s="105">
        <f t="shared" si="5"/>
        <v>0</v>
      </c>
      <c r="AH61" s="19" t="s">
        <v>159</v>
      </c>
    </row>
    <row r="62" spans="1:34" ht="13.5">
      <c r="A62" s="66">
        <v>49</v>
      </c>
      <c r="B62" s="182"/>
      <c r="C62" s="163"/>
      <c r="D62" s="164"/>
      <c r="E62" s="165"/>
      <c r="F62" s="166"/>
      <c r="G62" s="167"/>
      <c r="H62" s="168"/>
      <c r="I62" s="6"/>
      <c r="J62" s="90"/>
      <c r="K62" s="14"/>
      <c r="L62" s="8"/>
      <c r="M62" s="90"/>
      <c r="N62" s="14"/>
      <c r="O62" s="6"/>
      <c r="P62" s="90"/>
      <c r="Q62" s="14"/>
      <c r="R62" s="9"/>
      <c r="S62" s="97"/>
      <c r="T62" s="14"/>
      <c r="U62" s="9"/>
      <c r="V62" s="97"/>
      <c r="W62" s="7"/>
      <c r="X62" s="67">
        <f t="shared" si="1"/>
      </c>
      <c r="Y62" s="68">
        <f t="shared" si="0"/>
      </c>
      <c r="Z62" s="106">
        <f t="shared" si="2"/>
        <v>0</v>
      </c>
      <c r="AA62" s="106">
        <f t="shared" si="3"/>
        <v>0</v>
      </c>
      <c r="AB62" s="107">
        <f t="shared" si="4"/>
        <v>0</v>
      </c>
      <c r="AC62" s="105">
        <f t="shared" si="5"/>
        <v>0</v>
      </c>
      <c r="AH62" s="19" t="s">
        <v>160</v>
      </c>
    </row>
    <row r="63" spans="1:34" ht="13.5">
      <c r="A63" s="66">
        <v>50</v>
      </c>
      <c r="B63" s="182"/>
      <c r="C63" s="163"/>
      <c r="D63" s="164"/>
      <c r="E63" s="165"/>
      <c r="F63" s="166"/>
      <c r="G63" s="167"/>
      <c r="H63" s="168"/>
      <c r="I63" s="6"/>
      <c r="J63" s="90"/>
      <c r="K63" s="14"/>
      <c r="L63" s="8"/>
      <c r="M63" s="90"/>
      <c r="N63" s="14"/>
      <c r="O63" s="6"/>
      <c r="P63" s="90"/>
      <c r="Q63" s="14"/>
      <c r="R63" s="9"/>
      <c r="S63" s="97"/>
      <c r="T63" s="14"/>
      <c r="U63" s="9"/>
      <c r="V63" s="97"/>
      <c r="W63" s="7"/>
      <c r="X63" s="67">
        <f t="shared" si="1"/>
      </c>
      <c r="Y63" s="68">
        <f t="shared" si="0"/>
      </c>
      <c r="Z63" s="106">
        <f t="shared" si="2"/>
        <v>0</v>
      </c>
      <c r="AA63" s="106">
        <f t="shared" si="3"/>
        <v>0</v>
      </c>
      <c r="AB63" s="107">
        <f t="shared" si="4"/>
        <v>0</v>
      </c>
      <c r="AC63" s="105">
        <f t="shared" si="5"/>
        <v>0</v>
      </c>
      <c r="AH63" s="19" t="s">
        <v>151</v>
      </c>
    </row>
    <row r="64" spans="1:34" ht="13.5">
      <c r="A64" s="66">
        <v>51</v>
      </c>
      <c r="B64" s="182"/>
      <c r="C64" s="163"/>
      <c r="D64" s="164"/>
      <c r="E64" s="165"/>
      <c r="F64" s="166"/>
      <c r="G64" s="167"/>
      <c r="H64" s="168"/>
      <c r="I64" s="6"/>
      <c r="J64" s="90"/>
      <c r="K64" s="14"/>
      <c r="L64" s="8"/>
      <c r="M64" s="90"/>
      <c r="N64" s="14"/>
      <c r="O64" s="6"/>
      <c r="P64" s="90"/>
      <c r="Q64" s="14"/>
      <c r="R64" s="9"/>
      <c r="S64" s="97"/>
      <c r="T64" s="14"/>
      <c r="U64" s="9"/>
      <c r="V64" s="97"/>
      <c r="W64" s="7"/>
      <c r="X64" s="67">
        <f t="shared" si="1"/>
      </c>
      <c r="Y64" s="68">
        <f t="shared" si="0"/>
      </c>
      <c r="Z64" s="106">
        <f t="shared" si="2"/>
        <v>0</v>
      </c>
      <c r="AA64" s="106">
        <f t="shared" si="3"/>
        <v>0</v>
      </c>
      <c r="AB64" s="107">
        <f t="shared" si="4"/>
        <v>0</v>
      </c>
      <c r="AC64" s="105">
        <f t="shared" si="5"/>
        <v>0</v>
      </c>
      <c r="AH64" s="19" t="s">
        <v>161</v>
      </c>
    </row>
    <row r="65" spans="1:34" ht="13.5">
      <c r="A65" s="66">
        <v>52</v>
      </c>
      <c r="B65" s="182"/>
      <c r="C65" s="163"/>
      <c r="D65" s="164"/>
      <c r="E65" s="165"/>
      <c r="F65" s="166"/>
      <c r="G65" s="167"/>
      <c r="H65" s="168"/>
      <c r="I65" s="6"/>
      <c r="J65" s="90"/>
      <c r="K65" s="14"/>
      <c r="L65" s="8"/>
      <c r="M65" s="90"/>
      <c r="N65" s="14"/>
      <c r="O65" s="6"/>
      <c r="P65" s="90"/>
      <c r="Q65" s="14"/>
      <c r="R65" s="9"/>
      <c r="S65" s="97"/>
      <c r="T65" s="14"/>
      <c r="U65" s="9"/>
      <c r="V65" s="97"/>
      <c r="W65" s="7"/>
      <c r="X65" s="67">
        <f t="shared" si="1"/>
      </c>
      <c r="Y65" s="68">
        <f t="shared" si="0"/>
      </c>
      <c r="Z65" s="106">
        <f t="shared" si="2"/>
        <v>0</v>
      </c>
      <c r="AA65" s="106">
        <f t="shared" si="3"/>
        <v>0</v>
      </c>
      <c r="AB65" s="107">
        <f t="shared" si="4"/>
        <v>0</v>
      </c>
      <c r="AC65" s="105">
        <f t="shared" si="5"/>
        <v>0</v>
      </c>
      <c r="AH65" s="19" t="s">
        <v>152</v>
      </c>
    </row>
    <row r="66" spans="1:34" ht="13.5">
      <c r="A66" s="66">
        <v>53</v>
      </c>
      <c r="B66" s="182"/>
      <c r="C66" s="163"/>
      <c r="D66" s="164"/>
      <c r="E66" s="165"/>
      <c r="F66" s="166"/>
      <c r="G66" s="167"/>
      <c r="H66" s="168"/>
      <c r="I66" s="6"/>
      <c r="J66" s="90"/>
      <c r="K66" s="14"/>
      <c r="L66" s="8"/>
      <c r="M66" s="90"/>
      <c r="N66" s="14"/>
      <c r="O66" s="6"/>
      <c r="P66" s="90"/>
      <c r="Q66" s="14"/>
      <c r="R66" s="9"/>
      <c r="S66" s="97"/>
      <c r="T66" s="14"/>
      <c r="U66" s="9"/>
      <c r="V66" s="97"/>
      <c r="W66" s="7"/>
      <c r="X66" s="67">
        <f t="shared" si="1"/>
      </c>
      <c r="Y66" s="68">
        <f t="shared" si="0"/>
      </c>
      <c r="Z66" s="106">
        <f t="shared" si="2"/>
        <v>0</v>
      </c>
      <c r="AA66" s="106">
        <f t="shared" si="3"/>
        <v>0</v>
      </c>
      <c r="AB66" s="107">
        <f t="shared" si="4"/>
        <v>0</v>
      </c>
      <c r="AC66" s="105">
        <f t="shared" si="5"/>
        <v>0</v>
      </c>
      <c r="AH66" s="19" t="s">
        <v>162</v>
      </c>
    </row>
    <row r="67" spans="1:34" ht="13.5">
      <c r="A67" s="66">
        <v>54</v>
      </c>
      <c r="B67" s="182"/>
      <c r="C67" s="163"/>
      <c r="D67" s="164"/>
      <c r="E67" s="165"/>
      <c r="F67" s="166"/>
      <c r="G67" s="167"/>
      <c r="H67" s="168"/>
      <c r="I67" s="6"/>
      <c r="J67" s="90"/>
      <c r="K67" s="14"/>
      <c r="L67" s="8"/>
      <c r="M67" s="90"/>
      <c r="N67" s="14"/>
      <c r="O67" s="6"/>
      <c r="P67" s="90"/>
      <c r="Q67" s="14"/>
      <c r="R67" s="9"/>
      <c r="S67" s="97"/>
      <c r="T67" s="14"/>
      <c r="U67" s="9"/>
      <c r="V67" s="97"/>
      <c r="W67" s="7"/>
      <c r="X67" s="67">
        <f t="shared" si="1"/>
      </c>
      <c r="Y67" s="68">
        <f t="shared" si="0"/>
      </c>
      <c r="Z67" s="106">
        <f t="shared" si="2"/>
        <v>0</v>
      </c>
      <c r="AA67" s="106">
        <f t="shared" si="3"/>
        <v>0</v>
      </c>
      <c r="AB67" s="107">
        <f t="shared" si="4"/>
        <v>0</v>
      </c>
      <c r="AC67" s="105">
        <f t="shared" si="5"/>
        <v>0</v>
      </c>
      <c r="AH67" s="19" t="s">
        <v>163</v>
      </c>
    </row>
    <row r="68" spans="1:34" ht="13.5">
      <c r="A68" s="66">
        <v>55</v>
      </c>
      <c r="B68" s="182"/>
      <c r="C68" s="163"/>
      <c r="D68" s="164"/>
      <c r="E68" s="165"/>
      <c r="F68" s="166"/>
      <c r="G68" s="167"/>
      <c r="H68" s="168"/>
      <c r="I68" s="6"/>
      <c r="J68" s="90"/>
      <c r="K68" s="14"/>
      <c r="L68" s="8"/>
      <c r="M68" s="90"/>
      <c r="N68" s="14"/>
      <c r="O68" s="6"/>
      <c r="P68" s="90"/>
      <c r="Q68" s="14"/>
      <c r="R68" s="9"/>
      <c r="S68" s="97"/>
      <c r="T68" s="14"/>
      <c r="U68" s="9"/>
      <c r="V68" s="97"/>
      <c r="W68" s="7"/>
      <c r="X68" s="67">
        <f t="shared" si="1"/>
      </c>
      <c r="Y68" s="68">
        <f t="shared" si="0"/>
      </c>
      <c r="Z68" s="106">
        <f t="shared" si="2"/>
        <v>0</v>
      </c>
      <c r="AA68" s="106">
        <f t="shared" si="3"/>
        <v>0</v>
      </c>
      <c r="AB68" s="107">
        <f t="shared" si="4"/>
        <v>0</v>
      </c>
      <c r="AC68" s="105">
        <f t="shared" si="5"/>
        <v>0</v>
      </c>
      <c r="AH68" s="19" t="s">
        <v>164</v>
      </c>
    </row>
    <row r="69" spans="1:29" ht="13.5">
      <c r="A69" s="66">
        <v>56</v>
      </c>
      <c r="B69" s="182"/>
      <c r="C69" s="163"/>
      <c r="D69" s="164"/>
      <c r="E69" s="165"/>
      <c r="F69" s="166"/>
      <c r="G69" s="167"/>
      <c r="H69" s="168"/>
      <c r="I69" s="6"/>
      <c r="J69" s="90"/>
      <c r="K69" s="14"/>
      <c r="L69" s="8"/>
      <c r="M69" s="90"/>
      <c r="N69" s="14"/>
      <c r="O69" s="6"/>
      <c r="P69" s="90"/>
      <c r="Q69" s="14"/>
      <c r="R69" s="9"/>
      <c r="S69" s="97"/>
      <c r="T69" s="14"/>
      <c r="U69" s="9"/>
      <c r="V69" s="97"/>
      <c r="W69" s="7"/>
      <c r="X69" s="67">
        <f t="shared" si="1"/>
      </c>
      <c r="Y69" s="68">
        <f t="shared" si="0"/>
      </c>
      <c r="Z69" s="106">
        <f t="shared" si="2"/>
        <v>0</v>
      </c>
      <c r="AA69" s="106">
        <f t="shared" si="3"/>
        <v>0</v>
      </c>
      <c r="AB69" s="107">
        <f t="shared" si="4"/>
        <v>0</v>
      </c>
      <c r="AC69" s="105">
        <f t="shared" si="5"/>
        <v>0</v>
      </c>
    </row>
    <row r="70" spans="1:29" ht="13.5">
      <c r="A70" s="66">
        <v>57</v>
      </c>
      <c r="B70" s="182"/>
      <c r="C70" s="163"/>
      <c r="D70" s="164"/>
      <c r="E70" s="165"/>
      <c r="F70" s="166"/>
      <c r="G70" s="167"/>
      <c r="H70" s="168"/>
      <c r="I70" s="6"/>
      <c r="J70" s="90"/>
      <c r="K70" s="14"/>
      <c r="L70" s="8"/>
      <c r="M70" s="90"/>
      <c r="N70" s="14"/>
      <c r="O70" s="6"/>
      <c r="P70" s="90"/>
      <c r="Q70" s="14"/>
      <c r="R70" s="9"/>
      <c r="S70" s="97"/>
      <c r="T70" s="14"/>
      <c r="U70" s="9"/>
      <c r="V70" s="97"/>
      <c r="W70" s="7"/>
      <c r="X70" s="67">
        <f t="shared" si="1"/>
      </c>
      <c r="Y70" s="68">
        <f t="shared" si="0"/>
      </c>
      <c r="Z70" s="106">
        <f t="shared" si="2"/>
        <v>0</v>
      </c>
      <c r="AA70" s="106">
        <f t="shared" si="3"/>
        <v>0</v>
      </c>
      <c r="AB70" s="107">
        <f t="shared" si="4"/>
        <v>0</v>
      </c>
      <c r="AC70" s="105">
        <f t="shared" si="5"/>
        <v>0</v>
      </c>
    </row>
    <row r="71" spans="1:29" ht="13.5">
      <c r="A71" s="66">
        <v>58</v>
      </c>
      <c r="B71" s="182"/>
      <c r="C71" s="163"/>
      <c r="D71" s="164"/>
      <c r="E71" s="165"/>
      <c r="F71" s="166"/>
      <c r="G71" s="167"/>
      <c r="H71" s="168"/>
      <c r="I71" s="6"/>
      <c r="J71" s="90"/>
      <c r="K71" s="14"/>
      <c r="L71" s="8"/>
      <c r="M71" s="90"/>
      <c r="N71" s="14"/>
      <c r="O71" s="6"/>
      <c r="P71" s="90"/>
      <c r="Q71" s="14"/>
      <c r="R71" s="9"/>
      <c r="S71" s="97"/>
      <c r="T71" s="14"/>
      <c r="U71" s="9"/>
      <c r="V71" s="97"/>
      <c r="W71" s="7"/>
      <c r="X71" s="67">
        <f t="shared" si="1"/>
      </c>
      <c r="Y71" s="68">
        <f t="shared" si="0"/>
      </c>
      <c r="Z71" s="106">
        <f t="shared" si="2"/>
        <v>0</v>
      </c>
      <c r="AA71" s="106">
        <f t="shared" si="3"/>
        <v>0</v>
      </c>
      <c r="AB71" s="107">
        <f t="shared" si="4"/>
        <v>0</v>
      </c>
      <c r="AC71" s="105">
        <f t="shared" si="5"/>
        <v>0</v>
      </c>
    </row>
    <row r="72" spans="1:29" ht="13.5">
      <c r="A72" s="66">
        <v>59</v>
      </c>
      <c r="B72" s="182"/>
      <c r="C72" s="163"/>
      <c r="D72" s="164"/>
      <c r="E72" s="165"/>
      <c r="F72" s="166"/>
      <c r="G72" s="167"/>
      <c r="H72" s="168"/>
      <c r="I72" s="6"/>
      <c r="J72" s="90"/>
      <c r="K72" s="14"/>
      <c r="L72" s="8"/>
      <c r="M72" s="90"/>
      <c r="N72" s="14"/>
      <c r="O72" s="6"/>
      <c r="P72" s="90"/>
      <c r="Q72" s="14"/>
      <c r="R72" s="9"/>
      <c r="S72" s="97"/>
      <c r="T72" s="14"/>
      <c r="U72" s="9"/>
      <c r="V72" s="97"/>
      <c r="W72" s="7"/>
      <c r="X72" s="67">
        <f t="shared" si="1"/>
      </c>
      <c r="Y72" s="68">
        <f t="shared" si="0"/>
      </c>
      <c r="Z72" s="106">
        <f t="shared" si="2"/>
        <v>0</v>
      </c>
      <c r="AA72" s="106">
        <f t="shared" si="3"/>
        <v>0</v>
      </c>
      <c r="AB72" s="107">
        <f t="shared" si="4"/>
        <v>0</v>
      </c>
      <c r="AC72" s="105">
        <f t="shared" si="5"/>
        <v>0</v>
      </c>
    </row>
    <row r="73" spans="1:29" ht="13.5">
      <c r="A73" s="66">
        <v>60</v>
      </c>
      <c r="B73" s="182"/>
      <c r="C73" s="163"/>
      <c r="D73" s="164"/>
      <c r="E73" s="165"/>
      <c r="F73" s="166"/>
      <c r="G73" s="167"/>
      <c r="H73" s="168"/>
      <c r="I73" s="6"/>
      <c r="J73" s="90"/>
      <c r="K73" s="14"/>
      <c r="L73" s="8"/>
      <c r="M73" s="90"/>
      <c r="N73" s="14"/>
      <c r="O73" s="6"/>
      <c r="P73" s="90"/>
      <c r="Q73" s="14"/>
      <c r="R73" s="9"/>
      <c r="S73" s="97"/>
      <c r="T73" s="14"/>
      <c r="U73" s="9"/>
      <c r="V73" s="97"/>
      <c r="W73" s="7"/>
      <c r="X73" s="67">
        <f t="shared" si="1"/>
      </c>
      <c r="Y73" s="68">
        <f t="shared" si="0"/>
      </c>
      <c r="Z73" s="106">
        <f t="shared" si="2"/>
        <v>0</v>
      </c>
      <c r="AA73" s="106">
        <f t="shared" si="3"/>
        <v>0</v>
      </c>
      <c r="AB73" s="107">
        <f t="shared" si="4"/>
        <v>0</v>
      </c>
      <c r="AC73" s="105">
        <f t="shared" si="5"/>
        <v>0</v>
      </c>
    </row>
    <row r="74" spans="1:29" ht="13.5">
      <c r="A74" s="66">
        <v>61</v>
      </c>
      <c r="B74" s="182"/>
      <c r="C74" s="163"/>
      <c r="D74" s="164"/>
      <c r="E74" s="165"/>
      <c r="F74" s="166"/>
      <c r="G74" s="167"/>
      <c r="H74" s="168"/>
      <c r="I74" s="6"/>
      <c r="J74" s="90"/>
      <c r="K74" s="14"/>
      <c r="L74" s="8"/>
      <c r="M74" s="90"/>
      <c r="N74" s="14"/>
      <c r="O74" s="6"/>
      <c r="P74" s="90"/>
      <c r="Q74" s="14"/>
      <c r="R74" s="9"/>
      <c r="S74" s="97"/>
      <c r="T74" s="14"/>
      <c r="U74" s="9"/>
      <c r="V74" s="97"/>
      <c r="W74" s="7"/>
      <c r="X74" s="67">
        <f t="shared" si="1"/>
      </c>
      <c r="Y74" s="68">
        <f t="shared" si="0"/>
      </c>
      <c r="Z74" s="106">
        <f t="shared" si="2"/>
        <v>0</v>
      </c>
      <c r="AA74" s="106">
        <f t="shared" si="3"/>
        <v>0</v>
      </c>
      <c r="AB74" s="107">
        <f t="shared" si="4"/>
        <v>0</v>
      </c>
      <c r="AC74" s="105">
        <f t="shared" si="5"/>
        <v>0</v>
      </c>
    </row>
    <row r="75" spans="1:29" ht="13.5">
      <c r="A75" s="66">
        <v>62</v>
      </c>
      <c r="B75" s="182"/>
      <c r="C75" s="163"/>
      <c r="D75" s="164"/>
      <c r="E75" s="165"/>
      <c r="F75" s="166"/>
      <c r="G75" s="167"/>
      <c r="H75" s="168"/>
      <c r="I75" s="6"/>
      <c r="J75" s="90"/>
      <c r="K75" s="14"/>
      <c r="L75" s="8"/>
      <c r="M75" s="90"/>
      <c r="N75" s="14"/>
      <c r="O75" s="6"/>
      <c r="P75" s="90"/>
      <c r="Q75" s="14"/>
      <c r="R75" s="9"/>
      <c r="S75" s="97"/>
      <c r="T75" s="14"/>
      <c r="U75" s="9"/>
      <c r="V75" s="97"/>
      <c r="W75" s="7"/>
      <c r="X75" s="67">
        <f t="shared" si="1"/>
      </c>
      <c r="Y75" s="68">
        <f t="shared" si="0"/>
      </c>
      <c r="Z75" s="106">
        <f t="shared" si="2"/>
        <v>0</v>
      </c>
      <c r="AA75" s="106">
        <f t="shared" si="3"/>
        <v>0</v>
      </c>
      <c r="AB75" s="107">
        <f t="shared" si="4"/>
        <v>0</v>
      </c>
      <c r="AC75" s="105">
        <f t="shared" si="5"/>
        <v>0</v>
      </c>
    </row>
    <row r="76" spans="1:29" ht="13.5">
      <c r="A76" s="66">
        <v>63</v>
      </c>
      <c r="B76" s="182"/>
      <c r="C76" s="163"/>
      <c r="D76" s="164"/>
      <c r="E76" s="165"/>
      <c r="F76" s="166"/>
      <c r="G76" s="167"/>
      <c r="H76" s="168"/>
      <c r="I76" s="6"/>
      <c r="J76" s="90"/>
      <c r="K76" s="14"/>
      <c r="L76" s="8"/>
      <c r="M76" s="90"/>
      <c r="N76" s="14"/>
      <c r="O76" s="6"/>
      <c r="P76" s="90"/>
      <c r="Q76" s="14"/>
      <c r="R76" s="9"/>
      <c r="S76" s="97"/>
      <c r="T76" s="14"/>
      <c r="U76" s="9"/>
      <c r="V76" s="97"/>
      <c r="W76" s="7"/>
      <c r="X76" s="67">
        <f t="shared" si="1"/>
      </c>
      <c r="Y76" s="68">
        <f t="shared" si="0"/>
      </c>
      <c r="Z76" s="106">
        <f t="shared" si="2"/>
        <v>0</v>
      </c>
      <c r="AA76" s="106">
        <f t="shared" si="3"/>
        <v>0</v>
      </c>
      <c r="AB76" s="107">
        <f t="shared" si="4"/>
        <v>0</v>
      </c>
      <c r="AC76" s="105">
        <f t="shared" si="5"/>
        <v>0</v>
      </c>
    </row>
    <row r="77" spans="1:29" ht="13.5">
      <c r="A77" s="66">
        <v>64</v>
      </c>
      <c r="B77" s="182"/>
      <c r="C77" s="163"/>
      <c r="D77" s="164"/>
      <c r="E77" s="165"/>
      <c r="F77" s="166"/>
      <c r="G77" s="167"/>
      <c r="H77" s="168"/>
      <c r="I77" s="6"/>
      <c r="J77" s="90"/>
      <c r="K77" s="14"/>
      <c r="L77" s="8"/>
      <c r="M77" s="90"/>
      <c r="N77" s="14"/>
      <c r="O77" s="6"/>
      <c r="P77" s="90"/>
      <c r="Q77" s="14"/>
      <c r="R77" s="9"/>
      <c r="S77" s="97"/>
      <c r="T77" s="14"/>
      <c r="U77" s="9"/>
      <c r="V77" s="97"/>
      <c r="W77" s="7"/>
      <c r="X77" s="67">
        <f t="shared" si="1"/>
      </c>
      <c r="Y77" s="68">
        <f t="shared" si="0"/>
      </c>
      <c r="Z77" s="106">
        <f t="shared" si="2"/>
        <v>0</v>
      </c>
      <c r="AA77" s="106">
        <f t="shared" si="3"/>
        <v>0</v>
      </c>
      <c r="AB77" s="107">
        <f t="shared" si="4"/>
        <v>0</v>
      </c>
      <c r="AC77" s="105">
        <f t="shared" si="5"/>
        <v>0</v>
      </c>
    </row>
    <row r="78" spans="1:29" ht="13.5">
      <c r="A78" s="66">
        <v>65</v>
      </c>
      <c r="B78" s="182"/>
      <c r="C78" s="163"/>
      <c r="D78" s="164"/>
      <c r="E78" s="165"/>
      <c r="F78" s="166"/>
      <c r="G78" s="167"/>
      <c r="H78" s="168"/>
      <c r="I78" s="6"/>
      <c r="J78" s="90"/>
      <c r="K78" s="14"/>
      <c r="L78" s="8"/>
      <c r="M78" s="90"/>
      <c r="N78" s="14"/>
      <c r="O78" s="6"/>
      <c r="P78" s="90"/>
      <c r="Q78" s="14"/>
      <c r="R78" s="9"/>
      <c r="S78" s="97"/>
      <c r="T78" s="14"/>
      <c r="U78" s="9"/>
      <c r="V78" s="97"/>
      <c r="W78" s="7"/>
      <c r="X78" s="67">
        <f t="shared" si="1"/>
      </c>
      <c r="Y78" s="68">
        <f aca="true" t="shared" si="6" ref="Y78:Y93">IF(X78="","",VLOOKUP(X78,$J$4:$N$6,5,0))</f>
      </c>
      <c r="Z78" s="106">
        <f t="shared" si="2"/>
        <v>0</v>
      </c>
      <c r="AA78" s="106">
        <f t="shared" si="3"/>
        <v>0</v>
      </c>
      <c r="AB78" s="107">
        <f t="shared" si="4"/>
        <v>0</v>
      </c>
      <c r="AC78" s="105">
        <f t="shared" si="5"/>
        <v>0</v>
      </c>
    </row>
    <row r="79" spans="1:29" ht="13.5">
      <c r="A79" s="66">
        <v>66</v>
      </c>
      <c r="B79" s="182"/>
      <c r="C79" s="163"/>
      <c r="D79" s="164"/>
      <c r="E79" s="165"/>
      <c r="F79" s="166"/>
      <c r="G79" s="167"/>
      <c r="H79" s="168"/>
      <c r="I79" s="6"/>
      <c r="J79" s="90"/>
      <c r="K79" s="14"/>
      <c r="L79" s="8"/>
      <c r="M79" s="90"/>
      <c r="N79" s="14"/>
      <c r="O79" s="6"/>
      <c r="P79" s="90"/>
      <c r="Q79" s="14"/>
      <c r="R79" s="9"/>
      <c r="S79" s="97"/>
      <c r="T79" s="14"/>
      <c r="U79" s="9"/>
      <c r="V79" s="97"/>
      <c r="W79" s="7"/>
      <c r="X79" s="67">
        <f aca="true" t="shared" si="7" ref="X79:X93">IF(SUM(Z79:AB79)&gt;0,SUM(Z79:AB79),"")</f>
      </c>
      <c r="Y79" s="68">
        <f t="shared" si="6"/>
      </c>
      <c r="Z79" s="106">
        <f aca="true" t="shared" si="8" ref="Z79:Z93">IF(AND(I79&lt;&gt;"",J79&lt;&gt;""),1,0)</f>
        <v>0</v>
      </c>
      <c r="AA79" s="106">
        <f aca="true" t="shared" si="9" ref="AA79:AA93">IF(AND(L79&lt;&gt;"",M79&lt;&gt;""),1,0)</f>
        <v>0</v>
      </c>
      <c r="AB79" s="107">
        <f aca="true" t="shared" si="10" ref="AB79:AB93">IF(AND(O79&lt;&gt;"",P79&lt;&gt;""),1,0)</f>
        <v>0</v>
      </c>
      <c r="AC79" s="105">
        <f aca="true" t="shared" si="11" ref="AC79:AC93">IF(OR(AND(U79&lt;&gt;"",V79&lt;&gt;""),AND(R79&lt;&gt;"",S79&lt;&gt;"")),1,0)</f>
        <v>0</v>
      </c>
    </row>
    <row r="80" spans="1:29" ht="13.5">
      <c r="A80" s="66">
        <v>67</v>
      </c>
      <c r="B80" s="182"/>
      <c r="C80" s="163"/>
      <c r="D80" s="164"/>
      <c r="E80" s="165"/>
      <c r="F80" s="166"/>
      <c r="G80" s="167"/>
      <c r="H80" s="168"/>
      <c r="I80" s="6"/>
      <c r="J80" s="90"/>
      <c r="K80" s="14"/>
      <c r="L80" s="8"/>
      <c r="M80" s="90"/>
      <c r="N80" s="14"/>
      <c r="O80" s="6"/>
      <c r="P80" s="90"/>
      <c r="Q80" s="14"/>
      <c r="R80" s="9"/>
      <c r="S80" s="97"/>
      <c r="T80" s="14"/>
      <c r="U80" s="9"/>
      <c r="V80" s="97"/>
      <c r="W80" s="7"/>
      <c r="X80" s="67">
        <f t="shared" si="7"/>
      </c>
      <c r="Y80" s="68">
        <f t="shared" si="6"/>
      </c>
      <c r="Z80" s="106">
        <f t="shared" si="8"/>
        <v>0</v>
      </c>
      <c r="AA80" s="106">
        <f t="shared" si="9"/>
        <v>0</v>
      </c>
      <c r="AB80" s="107">
        <f t="shared" si="10"/>
        <v>0</v>
      </c>
      <c r="AC80" s="105">
        <f t="shared" si="11"/>
        <v>0</v>
      </c>
    </row>
    <row r="81" spans="1:29" ht="13.5">
      <c r="A81" s="66">
        <v>68</v>
      </c>
      <c r="B81" s="182"/>
      <c r="C81" s="163"/>
      <c r="D81" s="164"/>
      <c r="E81" s="165"/>
      <c r="F81" s="166"/>
      <c r="G81" s="167"/>
      <c r="H81" s="168"/>
      <c r="I81" s="6"/>
      <c r="J81" s="90"/>
      <c r="K81" s="14"/>
      <c r="L81" s="8"/>
      <c r="M81" s="90"/>
      <c r="N81" s="14"/>
      <c r="O81" s="6"/>
      <c r="P81" s="90"/>
      <c r="Q81" s="14"/>
      <c r="R81" s="9"/>
      <c r="S81" s="97"/>
      <c r="T81" s="14"/>
      <c r="U81" s="9"/>
      <c r="V81" s="97"/>
      <c r="W81" s="7"/>
      <c r="X81" s="67">
        <f t="shared" si="7"/>
      </c>
      <c r="Y81" s="68">
        <f t="shared" si="6"/>
      </c>
      <c r="Z81" s="106">
        <f t="shared" si="8"/>
        <v>0</v>
      </c>
      <c r="AA81" s="106">
        <f t="shared" si="9"/>
        <v>0</v>
      </c>
      <c r="AB81" s="107">
        <f t="shared" si="10"/>
        <v>0</v>
      </c>
      <c r="AC81" s="105">
        <f t="shared" si="11"/>
        <v>0</v>
      </c>
    </row>
    <row r="82" spans="1:29" ht="13.5">
      <c r="A82" s="66">
        <v>69</v>
      </c>
      <c r="B82" s="182"/>
      <c r="C82" s="163"/>
      <c r="D82" s="164"/>
      <c r="E82" s="165"/>
      <c r="F82" s="166"/>
      <c r="G82" s="167"/>
      <c r="H82" s="168"/>
      <c r="I82" s="6"/>
      <c r="J82" s="90"/>
      <c r="K82" s="14"/>
      <c r="L82" s="8"/>
      <c r="M82" s="90"/>
      <c r="N82" s="14"/>
      <c r="O82" s="6"/>
      <c r="P82" s="90"/>
      <c r="Q82" s="14"/>
      <c r="R82" s="9"/>
      <c r="S82" s="97"/>
      <c r="T82" s="14"/>
      <c r="U82" s="9"/>
      <c r="V82" s="97"/>
      <c r="W82" s="7"/>
      <c r="X82" s="67">
        <f t="shared" si="7"/>
      </c>
      <c r="Y82" s="68">
        <f t="shared" si="6"/>
      </c>
      <c r="Z82" s="106">
        <f t="shared" si="8"/>
        <v>0</v>
      </c>
      <c r="AA82" s="106">
        <f t="shared" si="9"/>
        <v>0</v>
      </c>
      <c r="AB82" s="107">
        <f t="shared" si="10"/>
        <v>0</v>
      </c>
      <c r="AC82" s="105">
        <f t="shared" si="11"/>
        <v>0</v>
      </c>
    </row>
    <row r="83" spans="1:29" ht="13.5">
      <c r="A83" s="66">
        <v>70</v>
      </c>
      <c r="B83" s="182"/>
      <c r="C83" s="163"/>
      <c r="D83" s="164"/>
      <c r="E83" s="165"/>
      <c r="F83" s="166"/>
      <c r="G83" s="167"/>
      <c r="H83" s="168"/>
      <c r="I83" s="6"/>
      <c r="J83" s="90"/>
      <c r="K83" s="14"/>
      <c r="L83" s="8"/>
      <c r="M83" s="90"/>
      <c r="N83" s="14"/>
      <c r="O83" s="6"/>
      <c r="P83" s="90"/>
      <c r="Q83" s="14"/>
      <c r="R83" s="9"/>
      <c r="S83" s="97"/>
      <c r="T83" s="14"/>
      <c r="U83" s="9"/>
      <c r="V83" s="97"/>
      <c r="W83" s="7"/>
      <c r="X83" s="67">
        <f t="shared" si="7"/>
      </c>
      <c r="Y83" s="68">
        <f t="shared" si="6"/>
      </c>
      <c r="Z83" s="106">
        <f t="shared" si="8"/>
        <v>0</v>
      </c>
      <c r="AA83" s="106">
        <f t="shared" si="9"/>
        <v>0</v>
      </c>
      <c r="AB83" s="107">
        <f t="shared" si="10"/>
        <v>0</v>
      </c>
      <c r="AC83" s="105">
        <f t="shared" si="11"/>
        <v>0</v>
      </c>
    </row>
    <row r="84" spans="1:29" ht="13.5">
      <c r="A84" s="66">
        <v>71</v>
      </c>
      <c r="B84" s="182"/>
      <c r="C84" s="163"/>
      <c r="D84" s="164"/>
      <c r="E84" s="165"/>
      <c r="F84" s="166"/>
      <c r="G84" s="167"/>
      <c r="H84" s="168"/>
      <c r="I84" s="6"/>
      <c r="J84" s="90"/>
      <c r="K84" s="14"/>
      <c r="L84" s="8"/>
      <c r="M84" s="90"/>
      <c r="N84" s="14"/>
      <c r="O84" s="6"/>
      <c r="P84" s="90"/>
      <c r="Q84" s="14"/>
      <c r="R84" s="9"/>
      <c r="S84" s="97"/>
      <c r="T84" s="14"/>
      <c r="U84" s="9"/>
      <c r="V84" s="97"/>
      <c r="W84" s="7"/>
      <c r="X84" s="67">
        <f t="shared" si="7"/>
      </c>
      <c r="Y84" s="68">
        <f t="shared" si="6"/>
      </c>
      <c r="Z84" s="106">
        <f t="shared" si="8"/>
        <v>0</v>
      </c>
      <c r="AA84" s="106">
        <f t="shared" si="9"/>
        <v>0</v>
      </c>
      <c r="AB84" s="107">
        <f t="shared" si="10"/>
        <v>0</v>
      </c>
      <c r="AC84" s="105">
        <f t="shared" si="11"/>
        <v>0</v>
      </c>
    </row>
    <row r="85" spans="1:29" ht="13.5">
      <c r="A85" s="66">
        <v>72</v>
      </c>
      <c r="B85" s="182"/>
      <c r="C85" s="163"/>
      <c r="D85" s="164"/>
      <c r="E85" s="165"/>
      <c r="F85" s="166"/>
      <c r="G85" s="167"/>
      <c r="H85" s="168"/>
      <c r="I85" s="6"/>
      <c r="J85" s="90"/>
      <c r="K85" s="14"/>
      <c r="L85" s="8"/>
      <c r="M85" s="90"/>
      <c r="N85" s="14"/>
      <c r="O85" s="6"/>
      <c r="P85" s="90"/>
      <c r="Q85" s="14"/>
      <c r="R85" s="9"/>
      <c r="S85" s="97"/>
      <c r="T85" s="14"/>
      <c r="U85" s="9"/>
      <c r="V85" s="97"/>
      <c r="W85" s="7"/>
      <c r="X85" s="67">
        <f t="shared" si="7"/>
      </c>
      <c r="Y85" s="68">
        <f t="shared" si="6"/>
      </c>
      <c r="Z85" s="106">
        <f t="shared" si="8"/>
        <v>0</v>
      </c>
      <c r="AA85" s="106">
        <f t="shared" si="9"/>
        <v>0</v>
      </c>
      <c r="AB85" s="107">
        <f t="shared" si="10"/>
        <v>0</v>
      </c>
      <c r="AC85" s="105">
        <f t="shared" si="11"/>
        <v>0</v>
      </c>
    </row>
    <row r="86" spans="1:29" ht="13.5">
      <c r="A86" s="66">
        <v>73</v>
      </c>
      <c r="B86" s="182"/>
      <c r="C86" s="163"/>
      <c r="D86" s="164"/>
      <c r="E86" s="165"/>
      <c r="F86" s="166"/>
      <c r="G86" s="167"/>
      <c r="H86" s="168"/>
      <c r="I86" s="6"/>
      <c r="J86" s="90"/>
      <c r="K86" s="14"/>
      <c r="L86" s="8"/>
      <c r="M86" s="90"/>
      <c r="N86" s="14"/>
      <c r="O86" s="6"/>
      <c r="P86" s="90"/>
      <c r="Q86" s="14"/>
      <c r="R86" s="9"/>
      <c r="S86" s="97"/>
      <c r="T86" s="14"/>
      <c r="U86" s="9"/>
      <c r="V86" s="97"/>
      <c r="W86" s="7"/>
      <c r="X86" s="67">
        <f t="shared" si="7"/>
      </c>
      <c r="Y86" s="68">
        <f t="shared" si="6"/>
      </c>
      <c r="Z86" s="106">
        <f t="shared" si="8"/>
        <v>0</v>
      </c>
      <c r="AA86" s="106">
        <f t="shared" si="9"/>
        <v>0</v>
      </c>
      <c r="AB86" s="107">
        <f t="shared" si="10"/>
        <v>0</v>
      </c>
      <c r="AC86" s="105">
        <f t="shared" si="11"/>
        <v>0</v>
      </c>
    </row>
    <row r="87" spans="1:29" ht="13.5">
      <c r="A87" s="66">
        <v>74</v>
      </c>
      <c r="B87" s="182"/>
      <c r="C87" s="163"/>
      <c r="D87" s="164"/>
      <c r="E87" s="165"/>
      <c r="F87" s="166"/>
      <c r="G87" s="167"/>
      <c r="H87" s="168"/>
      <c r="I87" s="6"/>
      <c r="J87" s="90"/>
      <c r="K87" s="14"/>
      <c r="L87" s="8"/>
      <c r="M87" s="90"/>
      <c r="N87" s="14"/>
      <c r="O87" s="6"/>
      <c r="P87" s="90"/>
      <c r="Q87" s="14"/>
      <c r="R87" s="9"/>
      <c r="S87" s="97"/>
      <c r="T87" s="14"/>
      <c r="U87" s="9"/>
      <c r="V87" s="97"/>
      <c r="W87" s="7"/>
      <c r="X87" s="67">
        <f t="shared" si="7"/>
      </c>
      <c r="Y87" s="68">
        <f t="shared" si="6"/>
      </c>
      <c r="Z87" s="106">
        <f t="shared" si="8"/>
        <v>0</v>
      </c>
      <c r="AA87" s="106">
        <f t="shared" si="9"/>
        <v>0</v>
      </c>
      <c r="AB87" s="107">
        <f t="shared" si="10"/>
        <v>0</v>
      </c>
      <c r="AC87" s="105">
        <f t="shared" si="11"/>
        <v>0</v>
      </c>
    </row>
    <row r="88" spans="1:29" ht="13.5">
      <c r="A88" s="66">
        <v>75</v>
      </c>
      <c r="B88" s="182"/>
      <c r="C88" s="163"/>
      <c r="D88" s="164"/>
      <c r="E88" s="165"/>
      <c r="F88" s="166"/>
      <c r="G88" s="167"/>
      <c r="H88" s="168"/>
      <c r="I88" s="6"/>
      <c r="J88" s="90"/>
      <c r="K88" s="14"/>
      <c r="L88" s="8"/>
      <c r="M88" s="90"/>
      <c r="N88" s="14"/>
      <c r="O88" s="6"/>
      <c r="P88" s="90"/>
      <c r="Q88" s="14"/>
      <c r="R88" s="9"/>
      <c r="S88" s="97"/>
      <c r="T88" s="14"/>
      <c r="U88" s="9"/>
      <c r="V88" s="97"/>
      <c r="W88" s="7"/>
      <c r="X88" s="67">
        <f t="shared" si="7"/>
      </c>
      <c r="Y88" s="68">
        <f t="shared" si="6"/>
      </c>
      <c r="Z88" s="106">
        <f t="shared" si="8"/>
        <v>0</v>
      </c>
      <c r="AA88" s="106">
        <f t="shared" si="9"/>
        <v>0</v>
      </c>
      <c r="AB88" s="107">
        <f t="shared" si="10"/>
        <v>0</v>
      </c>
      <c r="AC88" s="105">
        <f t="shared" si="11"/>
        <v>0</v>
      </c>
    </row>
    <row r="89" spans="1:29" ht="13.5">
      <c r="A89" s="66">
        <v>76</v>
      </c>
      <c r="B89" s="182"/>
      <c r="C89" s="163"/>
      <c r="D89" s="164"/>
      <c r="E89" s="165"/>
      <c r="F89" s="166"/>
      <c r="G89" s="167"/>
      <c r="H89" s="168"/>
      <c r="I89" s="6"/>
      <c r="J89" s="90"/>
      <c r="K89" s="14"/>
      <c r="L89" s="8"/>
      <c r="M89" s="90"/>
      <c r="N89" s="14"/>
      <c r="O89" s="6"/>
      <c r="P89" s="90"/>
      <c r="Q89" s="14"/>
      <c r="R89" s="9"/>
      <c r="S89" s="97"/>
      <c r="T89" s="14"/>
      <c r="U89" s="9"/>
      <c r="V89" s="97"/>
      <c r="W89" s="7"/>
      <c r="X89" s="67">
        <f t="shared" si="7"/>
      </c>
      <c r="Y89" s="68">
        <f t="shared" si="6"/>
      </c>
      <c r="Z89" s="106">
        <f t="shared" si="8"/>
        <v>0</v>
      </c>
      <c r="AA89" s="106">
        <f t="shared" si="9"/>
        <v>0</v>
      </c>
      <c r="AB89" s="107">
        <f t="shared" si="10"/>
        <v>0</v>
      </c>
      <c r="AC89" s="105">
        <f t="shared" si="11"/>
        <v>0</v>
      </c>
    </row>
    <row r="90" spans="1:29" ht="13.5">
      <c r="A90" s="66">
        <v>77</v>
      </c>
      <c r="B90" s="182"/>
      <c r="C90" s="163"/>
      <c r="D90" s="164"/>
      <c r="E90" s="165"/>
      <c r="F90" s="166"/>
      <c r="G90" s="167"/>
      <c r="H90" s="168"/>
      <c r="I90" s="6"/>
      <c r="J90" s="90"/>
      <c r="K90" s="14"/>
      <c r="L90" s="8"/>
      <c r="M90" s="90"/>
      <c r="N90" s="14"/>
      <c r="O90" s="6"/>
      <c r="P90" s="90"/>
      <c r="Q90" s="14"/>
      <c r="R90" s="9"/>
      <c r="S90" s="97"/>
      <c r="T90" s="14"/>
      <c r="U90" s="9"/>
      <c r="V90" s="97"/>
      <c r="W90" s="7"/>
      <c r="X90" s="67">
        <f t="shared" si="7"/>
      </c>
      <c r="Y90" s="68">
        <f t="shared" si="6"/>
      </c>
      <c r="Z90" s="106">
        <f t="shared" si="8"/>
        <v>0</v>
      </c>
      <c r="AA90" s="106">
        <f t="shared" si="9"/>
        <v>0</v>
      </c>
      <c r="AB90" s="107">
        <f t="shared" si="10"/>
        <v>0</v>
      </c>
      <c r="AC90" s="105">
        <f t="shared" si="11"/>
        <v>0</v>
      </c>
    </row>
    <row r="91" spans="1:29" ht="13.5">
      <c r="A91" s="66">
        <v>78</v>
      </c>
      <c r="B91" s="182"/>
      <c r="C91" s="163"/>
      <c r="D91" s="164"/>
      <c r="E91" s="165"/>
      <c r="F91" s="166"/>
      <c r="G91" s="167"/>
      <c r="H91" s="168"/>
      <c r="I91" s="6"/>
      <c r="J91" s="90"/>
      <c r="K91" s="14"/>
      <c r="L91" s="8"/>
      <c r="M91" s="90"/>
      <c r="N91" s="14"/>
      <c r="O91" s="6"/>
      <c r="P91" s="90"/>
      <c r="Q91" s="14"/>
      <c r="R91" s="9"/>
      <c r="S91" s="97"/>
      <c r="T91" s="14"/>
      <c r="U91" s="9"/>
      <c r="V91" s="97"/>
      <c r="W91" s="7"/>
      <c r="X91" s="67">
        <f t="shared" si="7"/>
      </c>
      <c r="Y91" s="68">
        <f t="shared" si="6"/>
      </c>
      <c r="Z91" s="106">
        <f t="shared" si="8"/>
        <v>0</v>
      </c>
      <c r="AA91" s="106">
        <f t="shared" si="9"/>
        <v>0</v>
      </c>
      <c r="AB91" s="107">
        <f t="shared" si="10"/>
        <v>0</v>
      </c>
      <c r="AC91" s="105">
        <f t="shared" si="11"/>
        <v>0</v>
      </c>
    </row>
    <row r="92" spans="1:29" ht="13.5">
      <c r="A92" s="66">
        <v>79</v>
      </c>
      <c r="B92" s="182"/>
      <c r="C92" s="163"/>
      <c r="D92" s="164"/>
      <c r="E92" s="165"/>
      <c r="F92" s="166"/>
      <c r="G92" s="167"/>
      <c r="H92" s="168"/>
      <c r="I92" s="6"/>
      <c r="J92" s="90"/>
      <c r="K92" s="14"/>
      <c r="L92" s="8"/>
      <c r="M92" s="90"/>
      <c r="N92" s="14"/>
      <c r="O92" s="6"/>
      <c r="P92" s="90"/>
      <c r="Q92" s="14"/>
      <c r="R92" s="9"/>
      <c r="S92" s="97"/>
      <c r="T92" s="14"/>
      <c r="U92" s="9"/>
      <c r="V92" s="97"/>
      <c r="W92" s="7"/>
      <c r="X92" s="67">
        <f t="shared" si="7"/>
      </c>
      <c r="Y92" s="68">
        <f t="shared" si="6"/>
      </c>
      <c r="Z92" s="106">
        <f t="shared" si="8"/>
        <v>0</v>
      </c>
      <c r="AA92" s="106">
        <f t="shared" si="9"/>
        <v>0</v>
      </c>
      <c r="AB92" s="107">
        <f t="shared" si="10"/>
        <v>0</v>
      </c>
      <c r="AC92" s="105">
        <f t="shared" si="11"/>
        <v>0</v>
      </c>
    </row>
    <row r="93" spans="1:29" ht="13.5">
      <c r="A93" s="70">
        <v>80</v>
      </c>
      <c r="B93" s="183"/>
      <c r="C93" s="169"/>
      <c r="D93" s="170"/>
      <c r="E93" s="171"/>
      <c r="F93" s="179"/>
      <c r="G93" s="171"/>
      <c r="H93" s="173"/>
      <c r="I93" s="10"/>
      <c r="J93" s="91"/>
      <c r="K93" s="15"/>
      <c r="L93" s="12"/>
      <c r="M93" s="91"/>
      <c r="N93" s="15"/>
      <c r="O93" s="10"/>
      <c r="P93" s="91"/>
      <c r="Q93" s="15"/>
      <c r="R93" s="13"/>
      <c r="S93" s="98"/>
      <c r="T93" s="15"/>
      <c r="U93" s="13"/>
      <c r="V93" s="98"/>
      <c r="W93" s="11"/>
      <c r="X93" s="71">
        <f t="shared" si="7"/>
      </c>
      <c r="Y93" s="72">
        <f t="shared" si="6"/>
      </c>
      <c r="Z93" s="106">
        <f t="shared" si="8"/>
        <v>0</v>
      </c>
      <c r="AA93" s="106">
        <f t="shared" si="9"/>
        <v>0</v>
      </c>
      <c r="AB93" s="107">
        <f t="shared" si="10"/>
        <v>0</v>
      </c>
      <c r="AC93" s="105">
        <f t="shared" si="11"/>
        <v>0</v>
      </c>
    </row>
    <row r="94" ht="13.5">
      <c r="C94" s="76"/>
    </row>
    <row r="95" ht="13.5">
      <c r="C95" s="76"/>
    </row>
    <row r="96" ht="13.5">
      <c r="C96" s="76"/>
    </row>
    <row r="97" ht="13.5">
      <c r="C97" s="76"/>
    </row>
    <row r="98" ht="13.5">
      <c r="C98" s="76"/>
    </row>
    <row r="99" ht="13.5">
      <c r="C99" s="76"/>
    </row>
    <row r="100" ht="13.5">
      <c r="C100" s="76"/>
    </row>
    <row r="101" ht="13.5">
      <c r="C101" s="76"/>
    </row>
    <row r="102" ht="13.5">
      <c r="C102" s="76"/>
    </row>
    <row r="103" ht="13.5">
      <c r="C103" s="76"/>
    </row>
    <row r="104" ht="13.5">
      <c r="C104" s="76"/>
    </row>
    <row r="105" ht="13.5">
      <c r="C105" s="76"/>
    </row>
    <row r="106" ht="13.5">
      <c r="C106" s="76"/>
    </row>
    <row r="107" ht="13.5">
      <c r="C107" s="76"/>
    </row>
    <row r="108" ht="13.5">
      <c r="C108" s="76"/>
    </row>
    <row r="109" ht="13.5">
      <c r="C109" s="76"/>
    </row>
    <row r="110" ht="13.5">
      <c r="C110" s="76"/>
    </row>
    <row r="111" ht="13.5">
      <c r="C111" s="76"/>
    </row>
    <row r="112" ht="13.5">
      <c r="C112" s="76"/>
    </row>
    <row r="113" ht="13.5">
      <c r="C113" s="76"/>
    </row>
    <row r="114" ht="13.5">
      <c r="C114" s="76"/>
    </row>
    <row r="115" ht="13.5">
      <c r="C115" s="76"/>
    </row>
    <row r="116" ht="13.5">
      <c r="C116" s="76"/>
    </row>
    <row r="117" ht="13.5">
      <c r="C117" s="76"/>
    </row>
    <row r="118" ht="13.5">
      <c r="C118" s="76"/>
    </row>
    <row r="119" ht="13.5">
      <c r="C119" s="76"/>
    </row>
    <row r="120" ht="13.5">
      <c r="C120" s="76"/>
    </row>
    <row r="121" ht="13.5">
      <c r="C121" s="76"/>
    </row>
    <row r="122" ht="13.5">
      <c r="C122" s="76"/>
    </row>
    <row r="123" ht="13.5">
      <c r="C123" s="76"/>
    </row>
    <row r="124" ht="13.5">
      <c r="C124" s="76"/>
    </row>
    <row r="125" ht="13.5">
      <c r="C125" s="76"/>
    </row>
    <row r="126" ht="13.5">
      <c r="C126" s="76"/>
    </row>
    <row r="127" ht="13.5">
      <c r="C127" s="76"/>
    </row>
    <row r="128" ht="13.5">
      <c r="C128" s="76"/>
    </row>
    <row r="129" ht="13.5">
      <c r="C129" s="76"/>
    </row>
    <row r="130" ht="13.5">
      <c r="C130" s="76"/>
    </row>
    <row r="131" ht="13.5">
      <c r="C131" s="76"/>
    </row>
    <row r="132" ht="13.5">
      <c r="C132" s="76"/>
    </row>
    <row r="133" ht="13.5">
      <c r="C133" s="76"/>
    </row>
    <row r="134" ht="13.5">
      <c r="C134" s="76"/>
    </row>
    <row r="135" ht="13.5">
      <c r="C135" s="76"/>
    </row>
    <row r="136" ht="13.5">
      <c r="C136" s="76"/>
    </row>
    <row r="137" ht="13.5">
      <c r="C137" s="76"/>
    </row>
    <row r="138" ht="13.5">
      <c r="C138" s="76"/>
    </row>
    <row r="139" ht="13.5">
      <c r="C139" s="76"/>
    </row>
    <row r="140" ht="13.5">
      <c r="C140" s="76"/>
    </row>
    <row r="141" ht="13.5">
      <c r="C141" s="76"/>
    </row>
    <row r="142" ht="13.5">
      <c r="C142" s="76"/>
    </row>
    <row r="143" ht="13.5">
      <c r="C143" s="76"/>
    </row>
    <row r="144" ht="13.5">
      <c r="C144" s="76"/>
    </row>
    <row r="145" ht="13.5">
      <c r="C145" s="76"/>
    </row>
    <row r="146" ht="13.5">
      <c r="C146" s="76"/>
    </row>
    <row r="147" ht="13.5">
      <c r="C147" s="76"/>
    </row>
    <row r="148" ht="13.5">
      <c r="C148" s="76"/>
    </row>
    <row r="149" ht="13.5">
      <c r="C149" s="76"/>
    </row>
    <row r="150" ht="13.5">
      <c r="C150" s="76"/>
    </row>
    <row r="151" ht="13.5">
      <c r="C151" s="76"/>
    </row>
    <row r="152" ht="13.5">
      <c r="C152" s="76"/>
    </row>
    <row r="153" ht="13.5">
      <c r="C153" s="76"/>
    </row>
    <row r="154" ht="13.5">
      <c r="C154" s="76"/>
    </row>
    <row r="155" ht="13.5">
      <c r="C155" s="76"/>
    </row>
    <row r="156" ht="13.5">
      <c r="C156" s="76"/>
    </row>
    <row r="157" ht="13.5">
      <c r="C157" s="76"/>
    </row>
    <row r="158" ht="13.5">
      <c r="C158" s="76"/>
    </row>
    <row r="159" ht="13.5">
      <c r="C159" s="76"/>
    </row>
    <row r="160" ht="13.5">
      <c r="C160" s="76"/>
    </row>
    <row r="161" ht="13.5">
      <c r="C161" s="76"/>
    </row>
    <row r="162" ht="13.5">
      <c r="C162" s="76"/>
    </row>
    <row r="163" ht="13.5">
      <c r="C163" s="76"/>
    </row>
    <row r="164" ht="13.5">
      <c r="C164" s="76"/>
    </row>
    <row r="165" ht="13.5">
      <c r="C165" s="76"/>
    </row>
    <row r="166" ht="13.5">
      <c r="C166" s="76"/>
    </row>
    <row r="167" ht="13.5">
      <c r="C167" s="76"/>
    </row>
    <row r="168" ht="13.5">
      <c r="C168" s="76"/>
    </row>
    <row r="169" ht="13.5">
      <c r="C169" s="76"/>
    </row>
    <row r="170" ht="13.5">
      <c r="C170" s="76"/>
    </row>
    <row r="171" ht="13.5">
      <c r="C171" s="76"/>
    </row>
    <row r="172" ht="13.5">
      <c r="C172" s="76"/>
    </row>
    <row r="173" ht="13.5">
      <c r="C173" s="76"/>
    </row>
    <row r="174" ht="13.5">
      <c r="C174" s="76"/>
    </row>
    <row r="175" ht="13.5">
      <c r="C175" s="76"/>
    </row>
    <row r="176" ht="13.5">
      <c r="C176" s="76"/>
    </row>
    <row r="177" ht="13.5">
      <c r="C177" s="76"/>
    </row>
    <row r="178" ht="13.5">
      <c r="C178" s="76"/>
    </row>
    <row r="179" ht="13.5">
      <c r="C179" s="76"/>
    </row>
    <row r="180" ht="13.5">
      <c r="C180" s="76"/>
    </row>
    <row r="181" ht="13.5">
      <c r="C181" s="76"/>
    </row>
    <row r="182" ht="13.5">
      <c r="C182" s="76"/>
    </row>
    <row r="183" ht="13.5">
      <c r="C183" s="76"/>
    </row>
    <row r="184" ht="13.5">
      <c r="C184" s="76"/>
    </row>
    <row r="185" ht="13.5">
      <c r="C185" s="76"/>
    </row>
    <row r="186" ht="13.5">
      <c r="C186" s="76"/>
    </row>
    <row r="187" ht="13.5">
      <c r="C187" s="76"/>
    </row>
    <row r="188" ht="13.5">
      <c r="C188" s="76"/>
    </row>
    <row r="189" ht="13.5">
      <c r="C189" s="76"/>
    </row>
    <row r="190" ht="13.5">
      <c r="C190" s="76"/>
    </row>
    <row r="191" ht="13.5">
      <c r="C191" s="76"/>
    </row>
    <row r="192" ht="13.5">
      <c r="C192" s="76"/>
    </row>
    <row r="193" ht="13.5">
      <c r="C193" s="76"/>
    </row>
    <row r="194" ht="13.5">
      <c r="C194" s="76"/>
    </row>
    <row r="195" ht="13.5">
      <c r="C195" s="76"/>
    </row>
    <row r="196" ht="13.5">
      <c r="C196" s="76"/>
    </row>
    <row r="197" ht="13.5">
      <c r="C197" s="76"/>
    </row>
    <row r="198" ht="13.5">
      <c r="C198" s="76"/>
    </row>
    <row r="199" ht="13.5">
      <c r="C199" s="76"/>
    </row>
    <row r="200" ht="13.5">
      <c r="C200" s="76"/>
    </row>
    <row r="201" ht="13.5">
      <c r="C201" s="76"/>
    </row>
    <row r="202" ht="13.5">
      <c r="C202" s="76"/>
    </row>
    <row r="203" ht="13.5">
      <c r="C203" s="76"/>
    </row>
    <row r="204" ht="13.5">
      <c r="C204" s="76"/>
    </row>
    <row r="205" ht="13.5">
      <c r="C205" s="76"/>
    </row>
    <row r="206" ht="13.5">
      <c r="C206" s="76"/>
    </row>
    <row r="207" ht="13.5">
      <c r="C207" s="76"/>
    </row>
    <row r="208" ht="13.5">
      <c r="C208" s="76"/>
    </row>
    <row r="209" ht="13.5">
      <c r="C209" s="76"/>
    </row>
    <row r="210" ht="13.5">
      <c r="C210" s="76"/>
    </row>
    <row r="211" ht="13.5">
      <c r="C211" s="76"/>
    </row>
    <row r="212" ht="13.5">
      <c r="C212" s="76"/>
    </row>
    <row r="213" ht="13.5">
      <c r="C213" s="76"/>
    </row>
    <row r="214" ht="13.5">
      <c r="C214" s="76"/>
    </row>
    <row r="215" ht="13.5">
      <c r="C215" s="76"/>
    </row>
    <row r="216" ht="13.5">
      <c r="C216" s="76"/>
    </row>
    <row r="217" ht="13.5">
      <c r="C217" s="76"/>
    </row>
    <row r="218" ht="13.5">
      <c r="C218" s="76"/>
    </row>
    <row r="219" ht="13.5">
      <c r="C219" s="76"/>
    </row>
    <row r="220" ht="13.5">
      <c r="C220" s="76"/>
    </row>
    <row r="221" ht="13.5">
      <c r="C221" s="76"/>
    </row>
    <row r="222" ht="13.5">
      <c r="C222" s="76"/>
    </row>
    <row r="223" ht="13.5">
      <c r="C223" s="76"/>
    </row>
    <row r="224" ht="13.5">
      <c r="C224" s="76"/>
    </row>
    <row r="225" ht="13.5">
      <c r="C225" s="76"/>
    </row>
    <row r="226" ht="13.5">
      <c r="C226" s="76"/>
    </row>
    <row r="227" ht="13.5">
      <c r="C227" s="76"/>
    </row>
    <row r="228" ht="13.5">
      <c r="C228" s="76"/>
    </row>
    <row r="229" ht="13.5">
      <c r="C229" s="76"/>
    </row>
    <row r="230" ht="13.5">
      <c r="C230" s="76"/>
    </row>
    <row r="231" ht="13.5">
      <c r="C231" s="76"/>
    </row>
    <row r="232" ht="13.5">
      <c r="C232" s="76"/>
    </row>
    <row r="233" ht="13.5">
      <c r="C233" s="76"/>
    </row>
    <row r="234" ht="13.5">
      <c r="C234" s="76"/>
    </row>
    <row r="235" ht="13.5">
      <c r="C235" s="76"/>
    </row>
    <row r="236" ht="13.5">
      <c r="C236" s="76"/>
    </row>
    <row r="237" ht="13.5">
      <c r="C237" s="76"/>
    </row>
    <row r="238" ht="13.5">
      <c r="C238" s="76"/>
    </row>
    <row r="239" ht="13.5">
      <c r="C239" s="76"/>
    </row>
    <row r="240" ht="13.5">
      <c r="C240" s="76"/>
    </row>
    <row r="241" ht="13.5">
      <c r="C241" s="76"/>
    </row>
    <row r="242" ht="13.5">
      <c r="C242" s="76"/>
    </row>
    <row r="243" ht="13.5">
      <c r="C243" s="76"/>
    </row>
    <row r="244" ht="13.5">
      <c r="C244" s="76"/>
    </row>
    <row r="245" ht="13.5">
      <c r="C245" s="76"/>
    </row>
    <row r="246" ht="13.5">
      <c r="C246" s="76"/>
    </row>
    <row r="247" ht="13.5">
      <c r="C247" s="76"/>
    </row>
    <row r="248" ht="13.5">
      <c r="C248" s="76"/>
    </row>
    <row r="249" ht="13.5">
      <c r="C249" s="76"/>
    </row>
    <row r="250" ht="13.5">
      <c r="C250" s="76"/>
    </row>
    <row r="251" ht="13.5">
      <c r="C251" s="76"/>
    </row>
    <row r="252" ht="13.5">
      <c r="C252" s="76"/>
    </row>
    <row r="253" ht="13.5">
      <c r="C253" s="76"/>
    </row>
    <row r="254" ht="13.5">
      <c r="C254" s="76"/>
    </row>
    <row r="255" ht="13.5">
      <c r="C255" s="76"/>
    </row>
    <row r="256" ht="13.5">
      <c r="C256" s="76"/>
    </row>
    <row r="257" ht="13.5">
      <c r="C257" s="76"/>
    </row>
    <row r="258" ht="13.5">
      <c r="C258" s="76"/>
    </row>
    <row r="259" ht="13.5">
      <c r="C259" s="76"/>
    </row>
    <row r="260" ht="13.5">
      <c r="C260" s="76"/>
    </row>
    <row r="261" ht="13.5">
      <c r="C261" s="76"/>
    </row>
    <row r="262" ht="13.5">
      <c r="C262" s="76"/>
    </row>
    <row r="263" ht="13.5">
      <c r="C263" s="76"/>
    </row>
    <row r="264" ht="13.5">
      <c r="C264" s="76"/>
    </row>
    <row r="265" ht="13.5">
      <c r="C265" s="76"/>
    </row>
    <row r="266" ht="13.5">
      <c r="C266" s="76"/>
    </row>
    <row r="267" ht="13.5">
      <c r="C267" s="76"/>
    </row>
    <row r="268" ht="13.5">
      <c r="C268" s="76"/>
    </row>
    <row r="269" ht="13.5">
      <c r="C269" s="76"/>
    </row>
    <row r="270" ht="13.5">
      <c r="C270" s="76"/>
    </row>
    <row r="271" ht="13.5">
      <c r="C271" s="76"/>
    </row>
    <row r="272" ht="13.5">
      <c r="C272" s="76"/>
    </row>
    <row r="273" ht="13.5">
      <c r="C273" s="76"/>
    </row>
    <row r="274" ht="13.5">
      <c r="C274" s="76"/>
    </row>
    <row r="275" ht="13.5">
      <c r="C275" s="76"/>
    </row>
    <row r="276" ht="13.5">
      <c r="C276" s="76"/>
    </row>
    <row r="277" ht="13.5">
      <c r="C277" s="76"/>
    </row>
    <row r="278" ht="13.5">
      <c r="C278" s="76"/>
    </row>
    <row r="279" ht="13.5">
      <c r="C279" s="76"/>
    </row>
    <row r="280" ht="13.5">
      <c r="C280" s="76"/>
    </row>
    <row r="281" ht="13.5">
      <c r="C281" s="76"/>
    </row>
    <row r="282" ht="13.5">
      <c r="C282" s="76"/>
    </row>
    <row r="283" ht="13.5">
      <c r="C283" s="76"/>
    </row>
    <row r="284" ht="13.5">
      <c r="C284" s="76"/>
    </row>
    <row r="285" ht="13.5">
      <c r="C285" s="76"/>
    </row>
    <row r="286" ht="13.5">
      <c r="C286" s="76"/>
    </row>
    <row r="287" ht="13.5">
      <c r="C287" s="76"/>
    </row>
    <row r="288" ht="13.5">
      <c r="C288" s="76"/>
    </row>
    <row r="289" ht="13.5">
      <c r="C289" s="76"/>
    </row>
    <row r="290" ht="13.5">
      <c r="C290" s="76"/>
    </row>
    <row r="291" ht="13.5">
      <c r="C291" s="76"/>
    </row>
    <row r="292" ht="13.5">
      <c r="C292" s="76"/>
    </row>
    <row r="293" ht="13.5">
      <c r="C293" s="76"/>
    </row>
  </sheetData>
  <sheetProtection sheet="1" selectLockedCells="1" selectUnlockedCells="1"/>
  <mergeCells count="34">
    <mergeCell ref="C1:F1"/>
    <mergeCell ref="N1:Q1"/>
    <mergeCell ref="S1:T1"/>
    <mergeCell ref="U1:X1"/>
    <mergeCell ref="D3:F3"/>
    <mergeCell ref="O3:R3"/>
    <mergeCell ref="U3:V3"/>
    <mergeCell ref="W3:Y3"/>
    <mergeCell ref="C4:C6"/>
    <mergeCell ref="E4:F4"/>
    <mergeCell ref="O4:R7"/>
    <mergeCell ref="U4:V4"/>
    <mergeCell ref="W4:Y4"/>
    <mergeCell ref="E5:F5"/>
    <mergeCell ref="E6:F6"/>
    <mergeCell ref="U6:Y6"/>
    <mergeCell ref="E7:F7"/>
    <mergeCell ref="J7:K7"/>
    <mergeCell ref="U7:Y7"/>
    <mergeCell ref="J8:K8"/>
    <mergeCell ref="U8:Y8"/>
    <mergeCell ref="A10:A11"/>
    <mergeCell ref="B10:B11"/>
    <mergeCell ref="C10:C11"/>
    <mergeCell ref="D10:D11"/>
    <mergeCell ref="E10:E11"/>
    <mergeCell ref="F10:F11"/>
    <mergeCell ref="G10:G11"/>
    <mergeCell ref="I10:K10"/>
    <mergeCell ref="L10:N10"/>
    <mergeCell ref="O10:Q10"/>
    <mergeCell ref="R10:T10"/>
    <mergeCell ref="U10:W10"/>
    <mergeCell ref="X10:Y10"/>
  </mergeCells>
  <conditionalFormatting sqref="R12:S12 R14:S93 U12:V12">
    <cfRule type="expression" priority="1" dxfId="0">
      <formula>OR(N12="100m",N12="100mH",N12="走幅跳")</formula>
    </cfRule>
  </conditionalFormatting>
  <conditionalFormatting sqref="R12:S93">
    <cfRule type="expression" priority="2" dxfId="0">
      <formula>OR(N12="100m",N12="200m",N12="110mH",N12="走幅跳",N12="三段跳")</formula>
    </cfRule>
  </conditionalFormatting>
  <conditionalFormatting sqref="T12 W12 T14:V93">
    <cfRule type="expression" priority="3" dxfId="0">
      <formula>OR(O12="100m",O12="100mH",O12="走幅跳")</formula>
    </cfRule>
  </conditionalFormatting>
  <conditionalFormatting sqref="T12:V93">
    <cfRule type="expression" priority="4" dxfId="0">
      <formula>OR(O12="100m",O12="200m",O12="110mH",O12="走幅跳",O12="三段跳")</formula>
    </cfRule>
  </conditionalFormatting>
  <conditionalFormatting sqref="W14:W93">
    <cfRule type="expression" priority="5" dxfId="0">
      <formula>OR(Q14="100m",Q14="100mH",Q14="走幅跳")</formula>
    </cfRule>
  </conditionalFormatting>
  <conditionalFormatting sqref="W12:W93">
    <cfRule type="expression" priority="6" dxfId="0">
      <formula>OR(Q12="100m",Q12="200m",Q12="110mH",Q12="走幅跳",Q12="三段跳")</formula>
    </cfRule>
  </conditionalFormatting>
  <dataValidations count="7">
    <dataValidation allowBlank="1" showInputMessage="1" showErrorMessage="1" sqref="C4 C7 R2:S2 E14 W3:W4 O8 H12:H13 M7:M8 B14:C93 F14:F93 K4:M6 Q8 G12:G93 D12:D13">
      <formula1>0</formula1>
      <formula2>0</formula2>
    </dataValidation>
    <dataValidation allowBlank="1" showInputMessage="1" showErrorMessage="1" imeMode="halfKatakana" sqref="D14:D93"/>
    <dataValidation type="list" allowBlank="1" showInputMessage="1" showErrorMessage="1" sqref="H14:H93">
      <formula1>$AH:$AH</formula1>
    </dataValidation>
    <dataValidation type="list" allowBlank="1" showInputMessage="1" showErrorMessage="1" sqref="S12:S93 V12:V93">
      <formula1>$AG:$AG</formula1>
    </dataValidation>
    <dataValidation type="list" allowBlank="1" showInputMessage="1" showErrorMessage="1" sqref="R12:R93 U12:U93">
      <formula1>$AF:$AF</formula1>
    </dataValidation>
    <dataValidation type="list" allowBlank="1" showInputMessage="1" showErrorMessage="1" sqref="J14:J93 P14:P93 M14:M93">
      <formula1>$AD:$AD</formula1>
    </dataValidation>
    <dataValidation type="list" allowBlank="1" showInputMessage="1" showErrorMessage="1" sqref="I14:I93 O14:O93 L14:L93">
      <formula1>$AE:$AE</formula1>
    </dataValidation>
  </dataValidations>
  <printOptions horizontalCentered="1"/>
  <pageMargins left="0.1968503937007874" right="0.1968503937007874" top="0.4724409448818898" bottom="0.1968503937007874" header="0.4330708661417323" footer="0.1968503937007874"/>
  <pageSetup horizontalDpi="300" verticalDpi="300" orientation="landscape" paperSize="9" scale="74" r:id="rId2"/>
  <rowBreaks count="1" manualBreakCount="1">
    <brk id="53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theme="3" tint="0.5999900102615356"/>
  </sheetPr>
  <dimension ref="A1:AH293"/>
  <sheetViews>
    <sheetView view="pageBreakPreview" zoomScaleSheetLayoutView="100" zoomScalePageLayoutView="0" workbookViewId="0" topLeftCell="A1">
      <selection activeCell="I9" sqref="I9"/>
    </sheetView>
  </sheetViews>
  <sheetFormatPr defaultColWidth="8.796875" defaultRowHeight="14.25"/>
  <cols>
    <col min="1" max="1" width="3" style="19" customWidth="1"/>
    <col min="2" max="2" width="5.8984375" style="19" customWidth="1"/>
    <col min="3" max="4" width="12.5" style="19" customWidth="1"/>
    <col min="5" max="5" width="3" style="19" customWidth="1"/>
    <col min="6" max="6" width="15" style="19" customWidth="1"/>
    <col min="7" max="7" width="4.19921875" style="19" customWidth="1"/>
    <col min="8" max="17" width="8.09765625" style="19" customWidth="1"/>
    <col min="18" max="18" width="6.8984375" style="19" customWidth="1"/>
    <col min="19" max="19" width="4.09765625" style="19" customWidth="1"/>
    <col min="20" max="20" width="8.09765625" style="19" customWidth="1"/>
    <col min="21" max="21" width="6.8984375" style="19" customWidth="1"/>
    <col min="22" max="22" width="4.09765625" style="19" customWidth="1"/>
    <col min="23" max="23" width="8.09765625" style="19" customWidth="1"/>
    <col min="24" max="25" width="9" style="19" customWidth="1"/>
    <col min="26" max="29" width="2.5" style="104" customWidth="1"/>
    <col min="30" max="30" width="12.59765625" style="19" customWidth="1"/>
    <col min="31" max="16384" width="9" style="19" customWidth="1"/>
  </cols>
  <sheetData>
    <row r="1" spans="1:27" ht="28.5">
      <c r="A1" s="19" t="s">
        <v>54</v>
      </c>
      <c r="B1" s="21"/>
      <c r="C1" s="232" t="s">
        <v>176</v>
      </c>
      <c r="D1" s="232"/>
      <c r="E1" s="232"/>
      <c r="F1" s="232"/>
      <c r="G1" s="21"/>
      <c r="H1" s="21"/>
      <c r="I1" s="22" t="s">
        <v>59</v>
      </c>
      <c r="J1" s="22"/>
      <c r="K1" s="23"/>
      <c r="L1" s="23"/>
      <c r="M1" s="23"/>
      <c r="N1" s="233" t="s">
        <v>84</v>
      </c>
      <c r="O1" s="233"/>
      <c r="P1" s="233"/>
      <c r="Q1" s="233"/>
      <c r="R1" s="122"/>
      <c r="S1" s="234" t="s">
        <v>17</v>
      </c>
      <c r="T1" s="234"/>
      <c r="U1" s="235"/>
      <c r="V1" s="235"/>
      <c r="W1" s="235"/>
      <c r="X1" s="235"/>
      <c r="Y1" s="121"/>
      <c r="Z1" s="108"/>
      <c r="AA1" s="108"/>
    </row>
    <row r="2" spans="2:34" ht="13.5" customHeight="1" thickBot="1">
      <c r="B2" s="21"/>
      <c r="C2" s="25"/>
      <c r="D2" s="25"/>
      <c r="E2" s="25"/>
      <c r="F2" s="25"/>
      <c r="G2" s="21"/>
      <c r="H2" s="21"/>
      <c r="I2" s="22"/>
      <c r="J2" s="22"/>
      <c r="K2" s="23"/>
      <c r="L2" s="23"/>
      <c r="M2" s="23"/>
      <c r="N2" s="23"/>
      <c r="O2" s="21"/>
      <c r="P2" s="21"/>
      <c r="Q2" s="119"/>
      <c r="R2" s="120"/>
      <c r="S2" s="120"/>
      <c r="T2" s="115"/>
      <c r="U2" s="116"/>
      <c r="V2" s="117"/>
      <c r="W2" s="115"/>
      <c r="X2" s="118"/>
      <c r="Y2" s="118"/>
      <c r="Z2" s="108"/>
      <c r="AA2" s="108"/>
      <c r="AD2" s="19" t="s">
        <v>1</v>
      </c>
      <c r="AE2" s="19" t="s">
        <v>69</v>
      </c>
      <c r="AF2" s="19" t="s">
        <v>79</v>
      </c>
      <c r="AG2" s="19" t="s">
        <v>62</v>
      </c>
      <c r="AH2" s="19" t="s">
        <v>101</v>
      </c>
    </row>
    <row r="3" spans="1:34" ht="21">
      <c r="A3" s="26" t="s">
        <v>16</v>
      </c>
      <c r="B3" s="26"/>
      <c r="C3" s="27" t="s">
        <v>55</v>
      </c>
      <c r="D3" s="236"/>
      <c r="E3" s="236"/>
      <c r="F3" s="237"/>
      <c r="G3" s="28"/>
      <c r="H3" s="28"/>
      <c r="I3" s="149"/>
      <c r="J3" s="149"/>
      <c r="K3" s="119"/>
      <c r="L3" s="28"/>
      <c r="M3" s="28"/>
      <c r="O3" s="238" t="s">
        <v>85</v>
      </c>
      <c r="P3" s="239"/>
      <c r="Q3" s="239"/>
      <c r="R3" s="240"/>
      <c r="S3" s="115"/>
      <c r="T3" s="115"/>
      <c r="U3" s="241" t="s">
        <v>18</v>
      </c>
      <c r="V3" s="241"/>
      <c r="W3" s="242"/>
      <c r="X3" s="242"/>
      <c r="Y3" s="242"/>
      <c r="Z3" s="103"/>
      <c r="AA3" s="103"/>
      <c r="AD3" s="19" t="s">
        <v>2</v>
      </c>
      <c r="AE3" s="19" t="s">
        <v>70</v>
      </c>
      <c r="AF3" s="19" t="s">
        <v>80</v>
      </c>
      <c r="AG3" s="29" t="s">
        <v>56</v>
      </c>
      <c r="AH3" s="19" t="s">
        <v>102</v>
      </c>
    </row>
    <row r="4" spans="1:34" ht="20.25" customHeight="1">
      <c r="A4" s="30"/>
      <c r="B4" s="30"/>
      <c r="C4" s="217" t="s">
        <v>20</v>
      </c>
      <c r="D4" s="101" t="s">
        <v>9</v>
      </c>
      <c r="E4" s="220">
        <f>L4*N4</f>
        <v>0</v>
      </c>
      <c r="F4" s="220"/>
      <c r="G4" s="28"/>
      <c r="H4" s="28"/>
      <c r="I4" s="31" t="s">
        <v>21</v>
      </c>
      <c r="J4" s="32">
        <v>1</v>
      </c>
      <c r="K4" s="33" t="s">
        <v>58</v>
      </c>
      <c r="L4" s="31">
        <f>COUNTIF(X$14:X$93,1)</f>
        <v>0</v>
      </c>
      <c r="M4" s="33" t="s">
        <v>22</v>
      </c>
      <c r="N4" s="123">
        <v>1000</v>
      </c>
      <c r="O4" s="221">
        <f>SUM(E4:F7)</f>
        <v>0</v>
      </c>
      <c r="P4" s="222"/>
      <c r="Q4" s="222"/>
      <c r="R4" s="223"/>
      <c r="S4" s="115"/>
      <c r="T4" s="115"/>
      <c r="U4" s="228" t="s">
        <v>19</v>
      </c>
      <c r="V4" s="228"/>
      <c r="W4" s="229"/>
      <c r="X4" s="229"/>
      <c r="Y4" s="229"/>
      <c r="Z4" s="103"/>
      <c r="AA4" s="103"/>
      <c r="AD4" s="19" t="s">
        <v>3</v>
      </c>
      <c r="AE4" s="19" t="s">
        <v>71</v>
      </c>
      <c r="AF4" s="19" t="s">
        <v>81</v>
      </c>
      <c r="AG4" s="29" t="s">
        <v>57</v>
      </c>
      <c r="AH4" s="19" t="s">
        <v>103</v>
      </c>
    </row>
    <row r="5" spans="1:34" ht="21">
      <c r="A5" s="20"/>
      <c r="B5" s="21"/>
      <c r="C5" s="218"/>
      <c r="D5" s="101" t="s">
        <v>10</v>
      </c>
      <c r="E5" s="220">
        <f>L5*N5</f>
        <v>0</v>
      </c>
      <c r="F5" s="220"/>
      <c r="I5" s="33"/>
      <c r="J5" s="32">
        <v>2</v>
      </c>
      <c r="K5" s="33" t="s">
        <v>58</v>
      </c>
      <c r="L5" s="31">
        <f>COUNTIF(X$14:X$93,2)</f>
        <v>0</v>
      </c>
      <c r="M5" s="33" t="s">
        <v>22</v>
      </c>
      <c r="N5" s="123">
        <v>1500</v>
      </c>
      <c r="O5" s="224"/>
      <c r="P5" s="222"/>
      <c r="Q5" s="222"/>
      <c r="R5" s="223"/>
      <c r="S5" s="24"/>
      <c r="T5" s="82" t="s">
        <v>83</v>
      </c>
      <c r="U5" s="1"/>
      <c r="V5" s="1"/>
      <c r="W5" s="1"/>
      <c r="X5" s="24"/>
      <c r="Y5" s="24"/>
      <c r="Z5" s="108"/>
      <c r="AA5" s="108"/>
      <c r="AD5" s="19" t="s">
        <v>93</v>
      </c>
      <c r="AE5" s="19" t="s">
        <v>72</v>
      </c>
      <c r="AF5" s="19" t="s">
        <v>82</v>
      </c>
      <c r="AG5" s="29" t="s">
        <v>63</v>
      </c>
      <c r="AH5" s="19" t="s">
        <v>104</v>
      </c>
    </row>
    <row r="6" spans="1:34" ht="21">
      <c r="A6" s="20"/>
      <c r="B6" s="21"/>
      <c r="C6" s="219"/>
      <c r="D6" s="101" t="s">
        <v>11</v>
      </c>
      <c r="E6" s="220">
        <f>L6*N6</f>
        <v>0</v>
      </c>
      <c r="F6" s="220"/>
      <c r="I6" s="33"/>
      <c r="J6" s="32">
        <v>3</v>
      </c>
      <c r="K6" s="33" t="s">
        <v>58</v>
      </c>
      <c r="L6" s="31">
        <f>COUNTIF(X$14:X$93,3)</f>
        <v>0</v>
      </c>
      <c r="M6" s="33" t="s">
        <v>22</v>
      </c>
      <c r="N6" s="123"/>
      <c r="O6" s="224"/>
      <c r="P6" s="222"/>
      <c r="Q6" s="222"/>
      <c r="R6" s="223"/>
      <c r="S6" s="24"/>
      <c r="T6" s="83" t="s">
        <v>65</v>
      </c>
      <c r="U6" s="230" t="s">
        <v>66</v>
      </c>
      <c r="V6" s="230"/>
      <c r="W6" s="230"/>
      <c r="X6" s="230"/>
      <c r="Y6" s="230"/>
      <c r="Z6" s="109"/>
      <c r="AA6" s="109"/>
      <c r="AD6" s="19" t="s">
        <v>4</v>
      </c>
      <c r="AE6" s="29" t="s">
        <v>184</v>
      </c>
      <c r="AF6" s="19" t="s">
        <v>181</v>
      </c>
      <c r="AG6" s="29" t="s">
        <v>14</v>
      </c>
      <c r="AH6" s="19" t="s">
        <v>105</v>
      </c>
    </row>
    <row r="7" spans="1:34" ht="21.75" thickBot="1">
      <c r="A7" s="20"/>
      <c r="B7" s="21"/>
      <c r="C7" s="102" t="s">
        <v>23</v>
      </c>
      <c r="D7" s="100" t="str">
        <f>COUNTA(T14:T93,W14:W93)&amp;"チーム"</f>
        <v>0チーム</v>
      </c>
      <c r="E7" s="220">
        <f>COUNTA(T14:T93,W14:W93)*N7</f>
        <v>0</v>
      </c>
      <c r="F7" s="220"/>
      <c r="I7" s="124"/>
      <c r="J7" s="231" t="s">
        <v>86</v>
      </c>
      <c r="K7" s="231"/>
      <c r="L7" s="125">
        <f>_xlfn.COUNTIFS($AC$14:$AC$93,1,$X$14:$X$93,"")</f>
        <v>0</v>
      </c>
      <c r="M7" s="126" t="s">
        <v>22</v>
      </c>
      <c r="N7" s="123">
        <v>2000</v>
      </c>
      <c r="O7" s="225"/>
      <c r="P7" s="226"/>
      <c r="Q7" s="226"/>
      <c r="R7" s="227"/>
      <c r="S7" s="24"/>
      <c r="T7" s="84"/>
      <c r="U7" s="205"/>
      <c r="V7" s="205"/>
      <c r="W7" s="205"/>
      <c r="X7" s="205"/>
      <c r="Y7" s="205"/>
      <c r="Z7" s="110"/>
      <c r="AA7" s="110"/>
      <c r="AD7" s="19" t="s">
        <v>5</v>
      </c>
      <c r="AE7" s="29" t="s">
        <v>185</v>
      </c>
      <c r="AG7" s="29" t="s">
        <v>15</v>
      </c>
      <c r="AH7" s="19" t="s">
        <v>106</v>
      </c>
    </row>
    <row r="8" spans="1:34" ht="21.75" thickTop="1">
      <c r="A8" s="20"/>
      <c r="B8" s="21"/>
      <c r="I8" s="124"/>
      <c r="J8" s="206" t="s">
        <v>87</v>
      </c>
      <c r="K8" s="206"/>
      <c r="L8" s="32">
        <f>SUM(L4:L7)</f>
        <v>0</v>
      </c>
      <c r="M8" s="33" t="s">
        <v>22</v>
      </c>
      <c r="O8" s="86"/>
      <c r="P8" s="87"/>
      <c r="Q8" s="87"/>
      <c r="R8" s="24"/>
      <c r="S8" s="24"/>
      <c r="T8" s="84"/>
      <c r="U8" s="205"/>
      <c r="V8" s="205"/>
      <c r="W8" s="205"/>
      <c r="X8" s="205"/>
      <c r="Y8" s="205"/>
      <c r="Z8" s="110"/>
      <c r="AA8" s="110"/>
      <c r="AD8" s="19" t="s">
        <v>73</v>
      </c>
      <c r="AE8" s="29"/>
      <c r="AH8" s="19" t="s">
        <v>107</v>
      </c>
    </row>
    <row r="9" spans="1:34" ht="18.75">
      <c r="A9" s="34"/>
      <c r="B9" s="34"/>
      <c r="C9" s="35"/>
      <c r="D9" s="28"/>
      <c r="E9" s="28"/>
      <c r="F9" s="28"/>
      <c r="G9" s="28"/>
      <c r="H9" s="28"/>
      <c r="I9" s="28"/>
      <c r="J9" s="197"/>
      <c r="K9" s="28"/>
      <c r="L9" s="28"/>
      <c r="M9" s="28"/>
      <c r="N9" s="28"/>
      <c r="O9" s="28"/>
      <c r="P9" s="28"/>
      <c r="Q9" s="28"/>
      <c r="R9" s="28"/>
      <c r="S9" s="28"/>
      <c r="T9" s="85" t="s">
        <v>60</v>
      </c>
      <c r="U9" s="1"/>
      <c r="V9" s="1"/>
      <c r="W9" s="1"/>
      <c r="X9" s="28"/>
      <c r="Y9" s="28"/>
      <c r="Z9" s="111"/>
      <c r="AA9" s="111"/>
      <c r="AE9" s="29"/>
      <c r="AH9" s="19" t="s">
        <v>108</v>
      </c>
    </row>
    <row r="10" spans="1:34" ht="13.5">
      <c r="A10" s="207" t="s">
        <v>24</v>
      </c>
      <c r="B10" s="209" t="s">
        <v>51</v>
      </c>
      <c r="C10" s="211" t="s">
        <v>25</v>
      </c>
      <c r="D10" s="211" t="s">
        <v>12</v>
      </c>
      <c r="E10" s="213" t="s">
        <v>52</v>
      </c>
      <c r="F10" s="215" t="s">
        <v>26</v>
      </c>
      <c r="G10" s="216" t="s">
        <v>13</v>
      </c>
      <c r="H10" s="154" t="s">
        <v>94</v>
      </c>
      <c r="I10" s="198" t="s">
        <v>27</v>
      </c>
      <c r="J10" s="198"/>
      <c r="K10" s="198"/>
      <c r="L10" s="199" t="s">
        <v>28</v>
      </c>
      <c r="M10" s="199"/>
      <c r="N10" s="200"/>
      <c r="O10" s="201" t="s">
        <v>29</v>
      </c>
      <c r="P10" s="201"/>
      <c r="Q10" s="201"/>
      <c r="R10" s="202" t="s">
        <v>30</v>
      </c>
      <c r="S10" s="202"/>
      <c r="T10" s="202"/>
      <c r="U10" s="203" t="s">
        <v>180</v>
      </c>
      <c r="V10" s="203"/>
      <c r="W10" s="203"/>
      <c r="X10" s="204" t="s">
        <v>31</v>
      </c>
      <c r="Y10" s="204"/>
      <c r="Z10" s="112"/>
      <c r="AA10" s="112"/>
      <c r="AE10" s="29"/>
      <c r="AH10" s="19" t="s">
        <v>109</v>
      </c>
    </row>
    <row r="11" spans="1:34" ht="13.5">
      <c r="A11" s="208"/>
      <c r="B11" s="210"/>
      <c r="C11" s="212"/>
      <c r="D11" s="212"/>
      <c r="E11" s="214"/>
      <c r="F11" s="215"/>
      <c r="G11" s="216"/>
      <c r="H11" s="155" t="s">
        <v>95</v>
      </c>
      <c r="I11" s="36" t="s">
        <v>75</v>
      </c>
      <c r="J11" s="36" t="s">
        <v>32</v>
      </c>
      <c r="K11" s="37" t="s">
        <v>33</v>
      </c>
      <c r="L11" s="38" t="s">
        <v>75</v>
      </c>
      <c r="M11" s="38" t="s">
        <v>32</v>
      </c>
      <c r="N11" s="39" t="s">
        <v>33</v>
      </c>
      <c r="O11" s="40" t="s">
        <v>75</v>
      </c>
      <c r="P11" s="40" t="s">
        <v>32</v>
      </c>
      <c r="Q11" s="41" t="s">
        <v>33</v>
      </c>
      <c r="R11" s="42" t="s">
        <v>75</v>
      </c>
      <c r="S11" s="93"/>
      <c r="T11" s="43" t="s">
        <v>33</v>
      </c>
      <c r="U11" s="44" t="s">
        <v>75</v>
      </c>
      <c r="V11" s="99"/>
      <c r="W11" s="45" t="s">
        <v>33</v>
      </c>
      <c r="X11" s="46" t="s">
        <v>34</v>
      </c>
      <c r="Y11" s="47" t="s">
        <v>35</v>
      </c>
      <c r="Z11" s="113"/>
      <c r="AA11" s="113"/>
      <c r="AE11" s="29"/>
      <c r="AH11" s="19" t="s">
        <v>110</v>
      </c>
    </row>
    <row r="12" spans="1:34" ht="13.5">
      <c r="A12" s="48" t="s">
        <v>36</v>
      </c>
      <c r="B12" s="49"/>
      <c r="C12" s="50" t="s">
        <v>37</v>
      </c>
      <c r="D12" s="51" t="s">
        <v>38</v>
      </c>
      <c r="E12" s="52" t="s">
        <v>53</v>
      </c>
      <c r="F12" s="53" t="s">
        <v>39</v>
      </c>
      <c r="G12" s="54">
        <v>2</v>
      </c>
      <c r="H12" s="156" t="s">
        <v>96</v>
      </c>
      <c r="I12" s="55" t="s">
        <v>0</v>
      </c>
      <c r="J12" s="55" t="s">
        <v>1</v>
      </c>
      <c r="K12" s="56" t="s">
        <v>40</v>
      </c>
      <c r="L12" s="57" t="s">
        <v>0</v>
      </c>
      <c r="M12" s="57" t="s">
        <v>41</v>
      </c>
      <c r="N12" s="58" t="s">
        <v>42</v>
      </c>
      <c r="O12" s="55" t="s">
        <v>0</v>
      </c>
      <c r="P12" s="55" t="s">
        <v>3</v>
      </c>
      <c r="Q12" s="56" t="s">
        <v>40</v>
      </c>
      <c r="R12" s="59" t="s">
        <v>0</v>
      </c>
      <c r="S12" s="94" t="s">
        <v>61</v>
      </c>
      <c r="T12" s="56" t="s">
        <v>43</v>
      </c>
      <c r="U12" s="59" t="s">
        <v>0</v>
      </c>
      <c r="V12" s="94" t="s">
        <v>61</v>
      </c>
      <c r="W12" s="56" t="s">
        <v>64</v>
      </c>
      <c r="X12" s="59"/>
      <c r="Y12" s="60"/>
      <c r="Z12" s="114"/>
      <c r="AA12" s="114"/>
      <c r="AE12" s="29"/>
      <c r="AH12" s="19" t="s">
        <v>111</v>
      </c>
    </row>
    <row r="13" spans="1:34" ht="13.5">
      <c r="A13" s="48" t="s">
        <v>44</v>
      </c>
      <c r="B13" s="49"/>
      <c r="C13" s="50" t="s">
        <v>45</v>
      </c>
      <c r="D13" s="51" t="s">
        <v>46</v>
      </c>
      <c r="E13" s="54">
        <v>1</v>
      </c>
      <c r="F13" s="53" t="s">
        <v>47</v>
      </c>
      <c r="G13" s="54">
        <v>3</v>
      </c>
      <c r="H13" s="156" t="s">
        <v>97</v>
      </c>
      <c r="I13" s="55" t="s">
        <v>76</v>
      </c>
      <c r="J13" s="55" t="s">
        <v>3</v>
      </c>
      <c r="K13" s="56" t="s">
        <v>48</v>
      </c>
      <c r="L13" s="57" t="s">
        <v>76</v>
      </c>
      <c r="M13" s="57" t="s">
        <v>49</v>
      </c>
      <c r="N13" s="58" t="s">
        <v>50</v>
      </c>
      <c r="O13" s="55" t="s">
        <v>76</v>
      </c>
      <c r="P13" s="55" t="s">
        <v>3</v>
      </c>
      <c r="Q13" s="56" t="s">
        <v>48</v>
      </c>
      <c r="R13" s="61" t="s">
        <v>77</v>
      </c>
      <c r="S13" s="95" t="s">
        <v>7</v>
      </c>
      <c r="T13" s="62"/>
      <c r="U13" s="61" t="s">
        <v>77</v>
      </c>
      <c r="V13" s="95" t="s">
        <v>8</v>
      </c>
      <c r="W13" s="62"/>
      <c r="X13" s="61"/>
      <c r="Y13" s="63"/>
      <c r="Z13" s="114"/>
      <c r="AA13" s="114"/>
      <c r="AE13" s="29"/>
      <c r="AH13" s="19" t="s">
        <v>112</v>
      </c>
    </row>
    <row r="14" spans="1:34" ht="13.5">
      <c r="A14" s="64">
        <v>1</v>
      </c>
      <c r="B14" s="181"/>
      <c r="C14" s="159"/>
      <c r="D14" s="159"/>
      <c r="E14" s="160"/>
      <c r="F14" s="159"/>
      <c r="G14" s="161"/>
      <c r="H14" s="162"/>
      <c r="I14" s="17"/>
      <c r="J14" s="89"/>
      <c r="K14" s="16"/>
      <c r="L14" s="18"/>
      <c r="M14" s="89"/>
      <c r="N14" s="16"/>
      <c r="O14" s="185"/>
      <c r="P14" s="186"/>
      <c r="Q14" s="187"/>
      <c r="R14" s="4"/>
      <c r="S14" s="96"/>
      <c r="T14" s="16"/>
      <c r="U14" s="4"/>
      <c r="V14" s="96"/>
      <c r="W14" s="5"/>
      <c r="X14" s="65">
        <f>IF(SUM(Z14:AB14)&gt;0,SUM(Z14:AB14),"")</f>
      </c>
      <c r="Y14" s="88">
        <f aca="true" t="shared" si="0" ref="Y14:Y45">IF(X14="","",VLOOKUP(X14,$J$4:$N$6,5,0))</f>
      </c>
      <c r="Z14" s="105">
        <f>IF(AND(I14&lt;&gt;"",J14&lt;&gt;""),1,0)</f>
        <v>0</v>
      </c>
      <c r="AA14" s="105">
        <f>IF(AND(L14&lt;&gt;"",M14&lt;&gt;""),1,0)</f>
        <v>0</v>
      </c>
      <c r="AB14" s="105">
        <f>IF(AND(O14&lt;&gt;"",P14&lt;&gt;""),1,0)</f>
        <v>0</v>
      </c>
      <c r="AC14" s="105">
        <f>IF(OR(AND(U14&lt;&gt;"",V14&lt;&gt;""),AND(R14&lt;&gt;"",S14&lt;&gt;"")),1,0)</f>
        <v>0</v>
      </c>
      <c r="AE14" s="29"/>
      <c r="AH14" s="19" t="s">
        <v>113</v>
      </c>
    </row>
    <row r="15" spans="1:34" ht="13.5">
      <c r="A15" s="66">
        <v>2</v>
      </c>
      <c r="B15" s="182"/>
      <c r="C15" s="163"/>
      <c r="D15" s="164"/>
      <c r="E15" s="165"/>
      <c r="F15" s="166"/>
      <c r="G15" s="167"/>
      <c r="H15" s="168"/>
      <c r="I15" s="6"/>
      <c r="J15" s="90"/>
      <c r="K15" s="14"/>
      <c r="L15" s="8"/>
      <c r="M15" s="90"/>
      <c r="N15" s="14"/>
      <c r="O15" s="188"/>
      <c r="P15" s="189"/>
      <c r="Q15" s="190"/>
      <c r="R15" s="9"/>
      <c r="S15" s="97"/>
      <c r="T15" s="14"/>
      <c r="U15" s="9"/>
      <c r="V15" s="97"/>
      <c r="W15" s="7"/>
      <c r="X15" s="67">
        <f aca="true" t="shared" si="1" ref="X15:X78">IF(SUM(Z15:AB15)&gt;0,SUM(Z15:AB15),"")</f>
      </c>
      <c r="Y15" s="68">
        <f t="shared" si="0"/>
      </c>
      <c r="Z15" s="106">
        <f aca="true" t="shared" si="2" ref="Z15:Z78">IF(AND(I15&lt;&gt;"",J15&lt;&gt;""),1,0)</f>
        <v>0</v>
      </c>
      <c r="AA15" s="106">
        <f aca="true" t="shared" si="3" ref="AA15:AA78">IF(AND(L15&lt;&gt;"",M15&lt;&gt;""),1,0)</f>
        <v>0</v>
      </c>
      <c r="AB15" s="107">
        <f aca="true" t="shared" si="4" ref="AB15:AB78">IF(AND(O15&lt;&gt;"",P15&lt;&gt;""),1,0)</f>
        <v>0</v>
      </c>
      <c r="AC15" s="105">
        <f aca="true" t="shared" si="5" ref="AC15:AC78">IF(OR(AND(U15&lt;&gt;"",V15&lt;&gt;""),AND(R15&lt;&gt;"",S15&lt;&gt;"")),1,0)</f>
        <v>0</v>
      </c>
      <c r="AE15" s="29"/>
      <c r="AH15" s="19" t="s">
        <v>114</v>
      </c>
    </row>
    <row r="16" spans="1:34" ht="13.5">
      <c r="A16" s="66">
        <v>3</v>
      </c>
      <c r="B16" s="182"/>
      <c r="C16" s="163"/>
      <c r="D16" s="164"/>
      <c r="E16" s="165"/>
      <c r="F16" s="166"/>
      <c r="G16" s="167"/>
      <c r="H16" s="168"/>
      <c r="I16" s="6"/>
      <c r="J16" s="90"/>
      <c r="K16" s="14"/>
      <c r="L16" s="8"/>
      <c r="M16" s="90"/>
      <c r="N16" s="14"/>
      <c r="O16" s="188"/>
      <c r="P16" s="189"/>
      <c r="Q16" s="190"/>
      <c r="R16" s="9"/>
      <c r="S16" s="97"/>
      <c r="T16" s="14"/>
      <c r="U16" s="9"/>
      <c r="V16" s="97"/>
      <c r="W16" s="7"/>
      <c r="X16" s="67">
        <f t="shared" si="1"/>
      </c>
      <c r="Y16" s="68">
        <f t="shared" si="0"/>
      </c>
      <c r="Z16" s="106">
        <f t="shared" si="2"/>
        <v>0</v>
      </c>
      <c r="AA16" s="106">
        <f t="shared" si="3"/>
        <v>0</v>
      </c>
      <c r="AB16" s="107">
        <f t="shared" si="4"/>
        <v>0</v>
      </c>
      <c r="AC16" s="105">
        <f t="shared" si="5"/>
        <v>0</v>
      </c>
      <c r="AE16" s="29"/>
      <c r="AH16" s="19" t="s">
        <v>115</v>
      </c>
    </row>
    <row r="17" spans="1:34" ht="13.5">
      <c r="A17" s="66">
        <v>4</v>
      </c>
      <c r="B17" s="182"/>
      <c r="C17" s="163"/>
      <c r="D17" s="164"/>
      <c r="E17" s="165"/>
      <c r="F17" s="166"/>
      <c r="G17" s="167"/>
      <c r="H17" s="168"/>
      <c r="I17" s="6"/>
      <c r="J17" s="90"/>
      <c r="K17" s="14"/>
      <c r="L17" s="8"/>
      <c r="M17" s="90"/>
      <c r="N17" s="14"/>
      <c r="O17" s="188"/>
      <c r="P17" s="189"/>
      <c r="Q17" s="190"/>
      <c r="R17" s="9"/>
      <c r="S17" s="97"/>
      <c r="T17" s="14"/>
      <c r="U17" s="9"/>
      <c r="V17" s="97"/>
      <c r="W17" s="7"/>
      <c r="X17" s="67">
        <f t="shared" si="1"/>
      </c>
      <c r="Y17" s="68">
        <f t="shared" si="0"/>
      </c>
      <c r="Z17" s="106">
        <f t="shared" si="2"/>
        <v>0</v>
      </c>
      <c r="AA17" s="106">
        <f t="shared" si="3"/>
        <v>0</v>
      </c>
      <c r="AB17" s="107">
        <f t="shared" si="4"/>
        <v>0</v>
      </c>
      <c r="AC17" s="105">
        <f t="shared" si="5"/>
        <v>0</v>
      </c>
      <c r="AE17" s="29"/>
      <c r="AH17" s="19" t="s">
        <v>116</v>
      </c>
    </row>
    <row r="18" spans="1:34" ht="13.5">
      <c r="A18" s="66">
        <v>5</v>
      </c>
      <c r="B18" s="182"/>
      <c r="C18" s="163"/>
      <c r="D18" s="164"/>
      <c r="E18" s="165"/>
      <c r="F18" s="166"/>
      <c r="G18" s="167"/>
      <c r="H18" s="168"/>
      <c r="I18" s="6"/>
      <c r="J18" s="90"/>
      <c r="K18" s="14"/>
      <c r="L18" s="8"/>
      <c r="M18" s="90"/>
      <c r="N18" s="14"/>
      <c r="O18" s="188"/>
      <c r="P18" s="189"/>
      <c r="Q18" s="190"/>
      <c r="R18" s="9"/>
      <c r="S18" s="97"/>
      <c r="T18" s="14"/>
      <c r="U18" s="9"/>
      <c r="V18" s="97"/>
      <c r="W18" s="7"/>
      <c r="X18" s="67">
        <f t="shared" si="1"/>
      </c>
      <c r="Y18" s="68">
        <f t="shared" si="0"/>
      </c>
      <c r="Z18" s="106">
        <f t="shared" si="2"/>
        <v>0</v>
      </c>
      <c r="AA18" s="106">
        <f t="shared" si="3"/>
        <v>0</v>
      </c>
      <c r="AB18" s="107">
        <f t="shared" si="4"/>
        <v>0</v>
      </c>
      <c r="AC18" s="105">
        <f t="shared" si="5"/>
        <v>0</v>
      </c>
      <c r="AE18" s="29"/>
      <c r="AH18" s="19" t="s">
        <v>117</v>
      </c>
    </row>
    <row r="19" spans="1:34" ht="13.5">
      <c r="A19" s="66">
        <v>6</v>
      </c>
      <c r="B19" s="182"/>
      <c r="C19" s="163"/>
      <c r="D19" s="164"/>
      <c r="E19" s="165"/>
      <c r="F19" s="166"/>
      <c r="G19" s="167"/>
      <c r="H19" s="168"/>
      <c r="I19" s="6"/>
      <c r="J19" s="90"/>
      <c r="K19" s="14"/>
      <c r="L19" s="8"/>
      <c r="M19" s="90"/>
      <c r="N19" s="14"/>
      <c r="O19" s="188"/>
      <c r="P19" s="189"/>
      <c r="Q19" s="190"/>
      <c r="R19" s="9"/>
      <c r="S19" s="97"/>
      <c r="T19" s="14"/>
      <c r="U19" s="9"/>
      <c r="V19" s="97"/>
      <c r="W19" s="7"/>
      <c r="X19" s="67">
        <f t="shared" si="1"/>
      </c>
      <c r="Y19" s="68">
        <f t="shared" si="0"/>
      </c>
      <c r="Z19" s="106">
        <f t="shared" si="2"/>
        <v>0</v>
      </c>
      <c r="AA19" s="106">
        <f t="shared" si="3"/>
        <v>0</v>
      </c>
      <c r="AB19" s="107">
        <f t="shared" si="4"/>
        <v>0</v>
      </c>
      <c r="AC19" s="105">
        <f t="shared" si="5"/>
        <v>0</v>
      </c>
      <c r="AE19" s="29"/>
      <c r="AH19" s="19" t="s">
        <v>118</v>
      </c>
    </row>
    <row r="20" spans="1:34" ht="13.5">
      <c r="A20" s="66">
        <v>7</v>
      </c>
      <c r="B20" s="182"/>
      <c r="C20" s="163"/>
      <c r="D20" s="164"/>
      <c r="E20" s="165"/>
      <c r="F20" s="166"/>
      <c r="G20" s="167"/>
      <c r="H20" s="168"/>
      <c r="I20" s="6"/>
      <c r="J20" s="90"/>
      <c r="K20" s="14"/>
      <c r="L20" s="8"/>
      <c r="M20" s="90"/>
      <c r="N20" s="14"/>
      <c r="O20" s="188"/>
      <c r="P20" s="189"/>
      <c r="Q20" s="190"/>
      <c r="R20" s="9"/>
      <c r="S20" s="97"/>
      <c r="T20" s="14"/>
      <c r="U20" s="9"/>
      <c r="V20" s="97"/>
      <c r="W20" s="7"/>
      <c r="X20" s="67">
        <f t="shared" si="1"/>
      </c>
      <c r="Y20" s="68">
        <f t="shared" si="0"/>
      </c>
      <c r="Z20" s="106">
        <f t="shared" si="2"/>
        <v>0</v>
      </c>
      <c r="AA20" s="106">
        <f t="shared" si="3"/>
        <v>0</v>
      </c>
      <c r="AB20" s="107">
        <f t="shared" si="4"/>
        <v>0</v>
      </c>
      <c r="AC20" s="105">
        <f t="shared" si="5"/>
        <v>0</v>
      </c>
      <c r="AE20" s="29"/>
      <c r="AH20" s="19" t="s">
        <v>119</v>
      </c>
    </row>
    <row r="21" spans="1:34" ht="13.5">
      <c r="A21" s="66">
        <v>8</v>
      </c>
      <c r="B21" s="182"/>
      <c r="C21" s="163"/>
      <c r="D21" s="164"/>
      <c r="E21" s="165"/>
      <c r="F21" s="166"/>
      <c r="G21" s="167"/>
      <c r="H21" s="168"/>
      <c r="I21" s="6"/>
      <c r="J21" s="90"/>
      <c r="K21" s="14"/>
      <c r="L21" s="8"/>
      <c r="M21" s="90"/>
      <c r="N21" s="14"/>
      <c r="O21" s="188"/>
      <c r="P21" s="189"/>
      <c r="Q21" s="190"/>
      <c r="R21" s="9"/>
      <c r="S21" s="97"/>
      <c r="T21" s="14"/>
      <c r="U21" s="9"/>
      <c r="V21" s="97"/>
      <c r="W21" s="7"/>
      <c r="X21" s="67">
        <f t="shared" si="1"/>
      </c>
      <c r="Y21" s="68">
        <f t="shared" si="0"/>
      </c>
      <c r="Z21" s="106">
        <f t="shared" si="2"/>
        <v>0</v>
      </c>
      <c r="AA21" s="106">
        <f t="shared" si="3"/>
        <v>0</v>
      </c>
      <c r="AB21" s="107">
        <f t="shared" si="4"/>
        <v>0</v>
      </c>
      <c r="AC21" s="105">
        <f t="shared" si="5"/>
        <v>0</v>
      </c>
      <c r="AE21" s="29"/>
      <c r="AH21" s="19" t="s">
        <v>120</v>
      </c>
    </row>
    <row r="22" spans="1:34" ht="13.5">
      <c r="A22" s="66">
        <v>9</v>
      </c>
      <c r="B22" s="182"/>
      <c r="C22" s="163"/>
      <c r="D22" s="164"/>
      <c r="E22" s="165"/>
      <c r="F22" s="166"/>
      <c r="G22" s="167"/>
      <c r="H22" s="168"/>
      <c r="I22" s="6"/>
      <c r="J22" s="90"/>
      <c r="K22" s="14"/>
      <c r="L22" s="8"/>
      <c r="M22" s="90"/>
      <c r="N22" s="14"/>
      <c r="O22" s="188"/>
      <c r="P22" s="189"/>
      <c r="Q22" s="190"/>
      <c r="R22" s="9"/>
      <c r="S22" s="97"/>
      <c r="T22" s="14"/>
      <c r="U22" s="9"/>
      <c r="V22" s="97"/>
      <c r="W22" s="7"/>
      <c r="X22" s="67">
        <f t="shared" si="1"/>
      </c>
      <c r="Y22" s="68">
        <f t="shared" si="0"/>
      </c>
      <c r="Z22" s="106">
        <f t="shared" si="2"/>
        <v>0</v>
      </c>
      <c r="AA22" s="106">
        <f t="shared" si="3"/>
        <v>0</v>
      </c>
      <c r="AB22" s="107">
        <f t="shared" si="4"/>
        <v>0</v>
      </c>
      <c r="AC22" s="105">
        <f t="shared" si="5"/>
        <v>0</v>
      </c>
      <c r="AE22" s="29"/>
      <c r="AH22" s="19" t="s">
        <v>121</v>
      </c>
    </row>
    <row r="23" spans="1:34" ht="13.5">
      <c r="A23" s="66">
        <v>10</v>
      </c>
      <c r="B23" s="182"/>
      <c r="C23" s="163"/>
      <c r="D23" s="164"/>
      <c r="E23" s="165"/>
      <c r="F23" s="166"/>
      <c r="G23" s="167"/>
      <c r="H23" s="168"/>
      <c r="I23" s="6"/>
      <c r="J23" s="90"/>
      <c r="K23" s="14"/>
      <c r="L23" s="8"/>
      <c r="M23" s="90"/>
      <c r="N23" s="14"/>
      <c r="O23" s="188"/>
      <c r="P23" s="189"/>
      <c r="Q23" s="190"/>
      <c r="R23" s="9"/>
      <c r="S23" s="97"/>
      <c r="T23" s="14"/>
      <c r="U23" s="9"/>
      <c r="V23" s="97"/>
      <c r="W23" s="7"/>
      <c r="X23" s="67">
        <f t="shared" si="1"/>
      </c>
      <c r="Y23" s="68">
        <f t="shared" si="0"/>
      </c>
      <c r="Z23" s="106">
        <f t="shared" si="2"/>
        <v>0</v>
      </c>
      <c r="AA23" s="106">
        <f t="shared" si="3"/>
        <v>0</v>
      </c>
      <c r="AB23" s="107">
        <f t="shared" si="4"/>
        <v>0</v>
      </c>
      <c r="AC23" s="105">
        <f t="shared" si="5"/>
        <v>0</v>
      </c>
      <c r="AE23" s="29"/>
      <c r="AH23" s="19" t="s">
        <v>122</v>
      </c>
    </row>
    <row r="24" spans="1:34" ht="13.5">
      <c r="A24" s="66">
        <v>11</v>
      </c>
      <c r="B24" s="182"/>
      <c r="C24" s="163"/>
      <c r="D24" s="164"/>
      <c r="E24" s="165"/>
      <c r="F24" s="166"/>
      <c r="G24" s="167"/>
      <c r="H24" s="168"/>
      <c r="I24" s="6"/>
      <c r="J24" s="90"/>
      <c r="K24" s="14"/>
      <c r="L24" s="8"/>
      <c r="M24" s="90"/>
      <c r="N24" s="14"/>
      <c r="O24" s="188"/>
      <c r="P24" s="189"/>
      <c r="Q24" s="190"/>
      <c r="R24" s="9"/>
      <c r="S24" s="97"/>
      <c r="T24" s="14"/>
      <c r="U24" s="9"/>
      <c r="V24" s="97"/>
      <c r="W24" s="7"/>
      <c r="X24" s="67">
        <f t="shared" si="1"/>
      </c>
      <c r="Y24" s="68">
        <f t="shared" si="0"/>
      </c>
      <c r="Z24" s="106">
        <f t="shared" si="2"/>
        <v>0</v>
      </c>
      <c r="AA24" s="106">
        <f t="shared" si="3"/>
        <v>0</v>
      </c>
      <c r="AB24" s="107">
        <f t="shared" si="4"/>
        <v>0</v>
      </c>
      <c r="AC24" s="105">
        <f t="shared" si="5"/>
        <v>0</v>
      </c>
      <c r="AE24" s="29"/>
      <c r="AH24" s="19" t="s">
        <v>123</v>
      </c>
    </row>
    <row r="25" spans="1:34" ht="13.5">
      <c r="A25" s="66">
        <v>12</v>
      </c>
      <c r="B25" s="182"/>
      <c r="C25" s="163"/>
      <c r="D25" s="164"/>
      <c r="E25" s="165"/>
      <c r="F25" s="166"/>
      <c r="G25" s="167"/>
      <c r="H25" s="168"/>
      <c r="I25" s="6"/>
      <c r="J25" s="90"/>
      <c r="K25" s="14"/>
      <c r="L25" s="8"/>
      <c r="M25" s="90"/>
      <c r="N25" s="14"/>
      <c r="O25" s="188"/>
      <c r="P25" s="189"/>
      <c r="Q25" s="190"/>
      <c r="R25" s="9"/>
      <c r="S25" s="97"/>
      <c r="T25" s="14"/>
      <c r="U25" s="9"/>
      <c r="V25" s="97"/>
      <c r="W25" s="7"/>
      <c r="X25" s="67">
        <f t="shared" si="1"/>
      </c>
      <c r="Y25" s="68">
        <f t="shared" si="0"/>
      </c>
      <c r="Z25" s="106">
        <f t="shared" si="2"/>
        <v>0</v>
      </c>
      <c r="AA25" s="106">
        <f t="shared" si="3"/>
        <v>0</v>
      </c>
      <c r="AB25" s="107">
        <f t="shared" si="4"/>
        <v>0</v>
      </c>
      <c r="AC25" s="105">
        <f t="shared" si="5"/>
        <v>0</v>
      </c>
      <c r="AE25" s="29"/>
      <c r="AH25" s="19" t="s">
        <v>124</v>
      </c>
    </row>
    <row r="26" spans="1:34" ht="13.5">
      <c r="A26" s="66">
        <v>13</v>
      </c>
      <c r="B26" s="182"/>
      <c r="C26" s="163"/>
      <c r="D26" s="164"/>
      <c r="E26" s="165"/>
      <c r="F26" s="166"/>
      <c r="G26" s="167"/>
      <c r="H26" s="168"/>
      <c r="I26" s="6"/>
      <c r="J26" s="90"/>
      <c r="K26" s="14"/>
      <c r="L26" s="8"/>
      <c r="M26" s="90"/>
      <c r="N26" s="14"/>
      <c r="O26" s="188"/>
      <c r="P26" s="189"/>
      <c r="Q26" s="190"/>
      <c r="R26" s="9"/>
      <c r="S26" s="97"/>
      <c r="T26" s="14"/>
      <c r="U26" s="9"/>
      <c r="V26" s="97"/>
      <c r="W26" s="7"/>
      <c r="X26" s="67">
        <f t="shared" si="1"/>
      </c>
      <c r="Y26" s="68">
        <f t="shared" si="0"/>
      </c>
      <c r="Z26" s="106">
        <f t="shared" si="2"/>
        <v>0</v>
      </c>
      <c r="AA26" s="106">
        <f t="shared" si="3"/>
        <v>0</v>
      </c>
      <c r="AB26" s="107">
        <f t="shared" si="4"/>
        <v>0</v>
      </c>
      <c r="AC26" s="105">
        <f t="shared" si="5"/>
        <v>0</v>
      </c>
      <c r="AE26" s="29"/>
      <c r="AH26" s="19" t="s">
        <v>125</v>
      </c>
    </row>
    <row r="27" spans="1:34" ht="13.5">
      <c r="A27" s="66">
        <v>14</v>
      </c>
      <c r="B27" s="182"/>
      <c r="C27" s="163"/>
      <c r="D27" s="164"/>
      <c r="E27" s="165"/>
      <c r="F27" s="166"/>
      <c r="G27" s="167"/>
      <c r="H27" s="168"/>
      <c r="I27" s="6"/>
      <c r="J27" s="90"/>
      <c r="K27" s="14"/>
      <c r="L27" s="8"/>
      <c r="M27" s="90"/>
      <c r="N27" s="14"/>
      <c r="O27" s="188"/>
      <c r="P27" s="189"/>
      <c r="Q27" s="190"/>
      <c r="R27" s="9"/>
      <c r="S27" s="97"/>
      <c r="T27" s="14"/>
      <c r="U27" s="9"/>
      <c r="V27" s="97"/>
      <c r="W27" s="7"/>
      <c r="X27" s="67">
        <f t="shared" si="1"/>
      </c>
      <c r="Y27" s="68">
        <f t="shared" si="0"/>
      </c>
      <c r="Z27" s="106">
        <f t="shared" si="2"/>
        <v>0</v>
      </c>
      <c r="AA27" s="106">
        <f t="shared" si="3"/>
        <v>0</v>
      </c>
      <c r="AB27" s="107">
        <f t="shared" si="4"/>
        <v>0</v>
      </c>
      <c r="AC27" s="105">
        <f t="shared" si="5"/>
        <v>0</v>
      </c>
      <c r="AE27" s="29"/>
      <c r="AH27" s="19" t="s">
        <v>126</v>
      </c>
    </row>
    <row r="28" spans="1:34" ht="13.5">
      <c r="A28" s="66">
        <v>15</v>
      </c>
      <c r="B28" s="182"/>
      <c r="C28" s="163"/>
      <c r="D28" s="164"/>
      <c r="E28" s="165"/>
      <c r="F28" s="166"/>
      <c r="G28" s="167"/>
      <c r="H28" s="168"/>
      <c r="I28" s="6"/>
      <c r="J28" s="90"/>
      <c r="K28" s="14"/>
      <c r="L28" s="8"/>
      <c r="M28" s="90"/>
      <c r="N28" s="14"/>
      <c r="O28" s="188"/>
      <c r="P28" s="189"/>
      <c r="Q28" s="190"/>
      <c r="R28" s="9"/>
      <c r="S28" s="97"/>
      <c r="T28" s="14"/>
      <c r="U28" s="9"/>
      <c r="V28" s="97"/>
      <c r="W28" s="7"/>
      <c r="X28" s="67">
        <f t="shared" si="1"/>
      </c>
      <c r="Y28" s="68">
        <f t="shared" si="0"/>
      </c>
      <c r="Z28" s="106">
        <f t="shared" si="2"/>
        <v>0</v>
      </c>
      <c r="AA28" s="106">
        <f t="shared" si="3"/>
        <v>0</v>
      </c>
      <c r="AB28" s="107">
        <f t="shared" si="4"/>
        <v>0</v>
      </c>
      <c r="AC28" s="105">
        <f t="shared" si="5"/>
        <v>0</v>
      </c>
      <c r="AE28" s="29"/>
      <c r="AH28" s="19" t="s">
        <v>127</v>
      </c>
    </row>
    <row r="29" spans="1:34" ht="13.5">
      <c r="A29" s="66">
        <v>16</v>
      </c>
      <c r="B29" s="182"/>
      <c r="C29" s="163"/>
      <c r="D29" s="164"/>
      <c r="E29" s="165"/>
      <c r="F29" s="166"/>
      <c r="G29" s="167"/>
      <c r="H29" s="168"/>
      <c r="I29" s="6"/>
      <c r="J29" s="90"/>
      <c r="K29" s="14"/>
      <c r="L29" s="8"/>
      <c r="M29" s="90"/>
      <c r="N29" s="14"/>
      <c r="O29" s="188"/>
      <c r="P29" s="189"/>
      <c r="Q29" s="190"/>
      <c r="R29" s="9"/>
      <c r="S29" s="97"/>
      <c r="T29" s="14"/>
      <c r="U29" s="9"/>
      <c r="V29" s="97"/>
      <c r="W29" s="7"/>
      <c r="X29" s="67">
        <f t="shared" si="1"/>
      </c>
      <c r="Y29" s="68">
        <f t="shared" si="0"/>
      </c>
      <c r="Z29" s="106">
        <f t="shared" si="2"/>
        <v>0</v>
      </c>
      <c r="AA29" s="106">
        <f t="shared" si="3"/>
        <v>0</v>
      </c>
      <c r="AB29" s="107">
        <f t="shared" si="4"/>
        <v>0</v>
      </c>
      <c r="AC29" s="105">
        <f t="shared" si="5"/>
        <v>0</v>
      </c>
      <c r="AE29" s="29"/>
      <c r="AH29" s="19" t="s">
        <v>128</v>
      </c>
    </row>
    <row r="30" spans="1:34" ht="13.5">
      <c r="A30" s="66">
        <v>17</v>
      </c>
      <c r="B30" s="182"/>
      <c r="C30" s="163"/>
      <c r="D30" s="164"/>
      <c r="E30" s="165"/>
      <c r="F30" s="166"/>
      <c r="G30" s="167"/>
      <c r="H30" s="168"/>
      <c r="I30" s="6"/>
      <c r="J30" s="90"/>
      <c r="K30" s="14"/>
      <c r="L30" s="8"/>
      <c r="M30" s="90"/>
      <c r="N30" s="14"/>
      <c r="O30" s="188"/>
      <c r="P30" s="189"/>
      <c r="Q30" s="190"/>
      <c r="R30" s="9"/>
      <c r="S30" s="97"/>
      <c r="T30" s="14"/>
      <c r="U30" s="9"/>
      <c r="V30" s="97"/>
      <c r="W30" s="7"/>
      <c r="X30" s="67">
        <f t="shared" si="1"/>
      </c>
      <c r="Y30" s="68">
        <f t="shared" si="0"/>
      </c>
      <c r="Z30" s="106">
        <f t="shared" si="2"/>
        <v>0</v>
      </c>
      <c r="AA30" s="106">
        <f t="shared" si="3"/>
        <v>0</v>
      </c>
      <c r="AB30" s="107">
        <f t="shared" si="4"/>
        <v>0</v>
      </c>
      <c r="AC30" s="105">
        <f t="shared" si="5"/>
        <v>0</v>
      </c>
      <c r="AE30" s="29"/>
      <c r="AH30" s="19" t="s">
        <v>129</v>
      </c>
    </row>
    <row r="31" spans="1:34" ht="13.5">
      <c r="A31" s="66">
        <v>18</v>
      </c>
      <c r="B31" s="182"/>
      <c r="C31" s="163"/>
      <c r="D31" s="164"/>
      <c r="E31" s="165"/>
      <c r="F31" s="166"/>
      <c r="G31" s="167"/>
      <c r="H31" s="168"/>
      <c r="I31" s="6"/>
      <c r="J31" s="90"/>
      <c r="K31" s="14"/>
      <c r="L31" s="8"/>
      <c r="M31" s="90"/>
      <c r="N31" s="14"/>
      <c r="O31" s="188"/>
      <c r="P31" s="189"/>
      <c r="Q31" s="190"/>
      <c r="R31" s="9"/>
      <c r="S31" s="97"/>
      <c r="T31" s="14"/>
      <c r="U31" s="9"/>
      <c r="V31" s="97"/>
      <c r="W31" s="7"/>
      <c r="X31" s="67">
        <f t="shared" si="1"/>
      </c>
      <c r="Y31" s="68">
        <f t="shared" si="0"/>
      </c>
      <c r="Z31" s="106">
        <f t="shared" si="2"/>
        <v>0</v>
      </c>
      <c r="AA31" s="106">
        <f t="shared" si="3"/>
        <v>0</v>
      </c>
      <c r="AB31" s="107">
        <f t="shared" si="4"/>
        <v>0</v>
      </c>
      <c r="AC31" s="105">
        <f t="shared" si="5"/>
        <v>0</v>
      </c>
      <c r="AE31" s="29"/>
      <c r="AH31" s="19" t="s">
        <v>130</v>
      </c>
    </row>
    <row r="32" spans="1:34" ht="13.5">
      <c r="A32" s="69">
        <v>19</v>
      </c>
      <c r="B32" s="182"/>
      <c r="C32" s="163"/>
      <c r="D32" s="164"/>
      <c r="E32" s="165"/>
      <c r="F32" s="166"/>
      <c r="G32" s="167"/>
      <c r="H32" s="168"/>
      <c r="I32" s="6"/>
      <c r="J32" s="90"/>
      <c r="K32" s="14"/>
      <c r="L32" s="8"/>
      <c r="M32" s="90"/>
      <c r="N32" s="14"/>
      <c r="O32" s="188"/>
      <c r="P32" s="189"/>
      <c r="Q32" s="190"/>
      <c r="R32" s="9"/>
      <c r="S32" s="97"/>
      <c r="T32" s="14"/>
      <c r="U32" s="9"/>
      <c r="V32" s="97"/>
      <c r="W32" s="7"/>
      <c r="X32" s="67">
        <f t="shared" si="1"/>
      </c>
      <c r="Y32" s="68">
        <f t="shared" si="0"/>
      </c>
      <c r="Z32" s="106">
        <f t="shared" si="2"/>
        <v>0</v>
      </c>
      <c r="AA32" s="106">
        <f t="shared" si="3"/>
        <v>0</v>
      </c>
      <c r="AB32" s="107">
        <f t="shared" si="4"/>
        <v>0</v>
      </c>
      <c r="AC32" s="105">
        <f t="shared" si="5"/>
        <v>0</v>
      </c>
      <c r="AH32" s="19" t="s">
        <v>131</v>
      </c>
    </row>
    <row r="33" spans="1:34" ht="13.5">
      <c r="A33" s="66">
        <v>20</v>
      </c>
      <c r="B33" s="182"/>
      <c r="C33" s="163"/>
      <c r="D33" s="164"/>
      <c r="E33" s="165"/>
      <c r="F33" s="166"/>
      <c r="G33" s="167"/>
      <c r="H33" s="168"/>
      <c r="I33" s="6"/>
      <c r="J33" s="90"/>
      <c r="K33" s="14"/>
      <c r="L33" s="8"/>
      <c r="M33" s="90"/>
      <c r="N33" s="14"/>
      <c r="O33" s="188"/>
      <c r="P33" s="189"/>
      <c r="Q33" s="190"/>
      <c r="R33" s="9"/>
      <c r="S33" s="97"/>
      <c r="T33" s="14"/>
      <c r="U33" s="9"/>
      <c r="V33" s="97"/>
      <c r="W33" s="7"/>
      <c r="X33" s="67">
        <f t="shared" si="1"/>
      </c>
      <c r="Y33" s="68">
        <f t="shared" si="0"/>
      </c>
      <c r="Z33" s="106">
        <f t="shared" si="2"/>
        <v>0</v>
      </c>
      <c r="AA33" s="106">
        <f t="shared" si="3"/>
        <v>0</v>
      </c>
      <c r="AB33" s="107">
        <f t="shared" si="4"/>
        <v>0</v>
      </c>
      <c r="AC33" s="105">
        <f t="shared" si="5"/>
        <v>0</v>
      </c>
      <c r="AH33" s="19" t="s">
        <v>132</v>
      </c>
    </row>
    <row r="34" spans="1:34" ht="13.5">
      <c r="A34" s="66">
        <v>21</v>
      </c>
      <c r="B34" s="182"/>
      <c r="C34" s="163"/>
      <c r="D34" s="164"/>
      <c r="E34" s="165"/>
      <c r="F34" s="166"/>
      <c r="G34" s="167"/>
      <c r="H34" s="168"/>
      <c r="I34" s="6"/>
      <c r="J34" s="90"/>
      <c r="K34" s="14"/>
      <c r="L34" s="8"/>
      <c r="M34" s="90"/>
      <c r="N34" s="14"/>
      <c r="O34" s="188"/>
      <c r="P34" s="189"/>
      <c r="Q34" s="190"/>
      <c r="R34" s="9"/>
      <c r="S34" s="97"/>
      <c r="T34" s="14"/>
      <c r="U34" s="9"/>
      <c r="V34" s="97"/>
      <c r="W34" s="7"/>
      <c r="X34" s="67">
        <f t="shared" si="1"/>
      </c>
      <c r="Y34" s="68">
        <f t="shared" si="0"/>
      </c>
      <c r="Z34" s="106">
        <f t="shared" si="2"/>
        <v>0</v>
      </c>
      <c r="AA34" s="106">
        <f t="shared" si="3"/>
        <v>0</v>
      </c>
      <c r="AB34" s="107">
        <f t="shared" si="4"/>
        <v>0</v>
      </c>
      <c r="AC34" s="105">
        <f t="shared" si="5"/>
        <v>0</v>
      </c>
      <c r="AH34" s="19" t="s">
        <v>133</v>
      </c>
    </row>
    <row r="35" spans="1:34" ht="13.5">
      <c r="A35" s="66">
        <v>22</v>
      </c>
      <c r="B35" s="182"/>
      <c r="C35" s="163"/>
      <c r="D35" s="164"/>
      <c r="E35" s="165"/>
      <c r="F35" s="166"/>
      <c r="G35" s="167"/>
      <c r="H35" s="168"/>
      <c r="I35" s="6"/>
      <c r="J35" s="90"/>
      <c r="K35" s="14"/>
      <c r="L35" s="8"/>
      <c r="M35" s="90"/>
      <c r="N35" s="14"/>
      <c r="O35" s="188"/>
      <c r="P35" s="189"/>
      <c r="Q35" s="190"/>
      <c r="R35" s="9"/>
      <c r="S35" s="97"/>
      <c r="T35" s="14"/>
      <c r="U35" s="9"/>
      <c r="V35" s="97"/>
      <c r="W35" s="7"/>
      <c r="X35" s="67">
        <f t="shared" si="1"/>
      </c>
      <c r="Y35" s="68">
        <f t="shared" si="0"/>
      </c>
      <c r="Z35" s="106">
        <f t="shared" si="2"/>
        <v>0</v>
      </c>
      <c r="AA35" s="106">
        <f t="shared" si="3"/>
        <v>0</v>
      </c>
      <c r="AB35" s="107">
        <f t="shared" si="4"/>
        <v>0</v>
      </c>
      <c r="AC35" s="105">
        <f t="shared" si="5"/>
        <v>0</v>
      </c>
      <c r="AH35" s="19" t="s">
        <v>134</v>
      </c>
    </row>
    <row r="36" spans="1:34" ht="13.5">
      <c r="A36" s="66">
        <v>23</v>
      </c>
      <c r="B36" s="182"/>
      <c r="C36" s="163"/>
      <c r="D36" s="164"/>
      <c r="E36" s="165"/>
      <c r="F36" s="166"/>
      <c r="G36" s="167"/>
      <c r="H36" s="168"/>
      <c r="I36" s="6"/>
      <c r="J36" s="90"/>
      <c r="K36" s="14"/>
      <c r="L36" s="8"/>
      <c r="M36" s="90"/>
      <c r="N36" s="14"/>
      <c r="O36" s="188"/>
      <c r="P36" s="189"/>
      <c r="Q36" s="190"/>
      <c r="R36" s="9"/>
      <c r="S36" s="97"/>
      <c r="T36" s="14"/>
      <c r="U36" s="9"/>
      <c r="V36" s="97"/>
      <c r="W36" s="7"/>
      <c r="X36" s="67">
        <f t="shared" si="1"/>
      </c>
      <c r="Y36" s="68">
        <f t="shared" si="0"/>
      </c>
      <c r="Z36" s="106">
        <f t="shared" si="2"/>
        <v>0</v>
      </c>
      <c r="AA36" s="106">
        <f t="shared" si="3"/>
        <v>0</v>
      </c>
      <c r="AB36" s="107">
        <f t="shared" si="4"/>
        <v>0</v>
      </c>
      <c r="AC36" s="105">
        <f t="shared" si="5"/>
        <v>0</v>
      </c>
      <c r="AH36" s="19" t="s">
        <v>135</v>
      </c>
    </row>
    <row r="37" spans="1:34" ht="13.5">
      <c r="A37" s="66">
        <v>24</v>
      </c>
      <c r="B37" s="182"/>
      <c r="C37" s="163"/>
      <c r="D37" s="164"/>
      <c r="E37" s="165"/>
      <c r="F37" s="166"/>
      <c r="G37" s="167"/>
      <c r="H37" s="168"/>
      <c r="I37" s="6"/>
      <c r="J37" s="90"/>
      <c r="K37" s="14"/>
      <c r="L37" s="8"/>
      <c r="M37" s="90"/>
      <c r="N37" s="14"/>
      <c r="O37" s="188"/>
      <c r="P37" s="189"/>
      <c r="Q37" s="190"/>
      <c r="R37" s="9"/>
      <c r="S37" s="97"/>
      <c r="T37" s="14"/>
      <c r="U37" s="9"/>
      <c r="V37" s="97"/>
      <c r="W37" s="7"/>
      <c r="X37" s="67">
        <f t="shared" si="1"/>
      </c>
      <c r="Y37" s="68">
        <f t="shared" si="0"/>
      </c>
      <c r="Z37" s="106">
        <f t="shared" si="2"/>
        <v>0</v>
      </c>
      <c r="AA37" s="106">
        <f t="shared" si="3"/>
        <v>0</v>
      </c>
      <c r="AB37" s="107">
        <f t="shared" si="4"/>
        <v>0</v>
      </c>
      <c r="AC37" s="105">
        <f t="shared" si="5"/>
        <v>0</v>
      </c>
      <c r="AH37" s="19" t="s">
        <v>136</v>
      </c>
    </row>
    <row r="38" spans="1:34" ht="13.5">
      <c r="A38" s="66">
        <v>25</v>
      </c>
      <c r="B38" s="182"/>
      <c r="C38" s="163"/>
      <c r="D38" s="164"/>
      <c r="E38" s="165"/>
      <c r="F38" s="166"/>
      <c r="G38" s="167"/>
      <c r="H38" s="168"/>
      <c r="I38" s="6"/>
      <c r="J38" s="90"/>
      <c r="K38" s="14"/>
      <c r="L38" s="8"/>
      <c r="M38" s="90"/>
      <c r="N38" s="14"/>
      <c r="O38" s="188"/>
      <c r="P38" s="189"/>
      <c r="Q38" s="190"/>
      <c r="R38" s="9"/>
      <c r="S38" s="97"/>
      <c r="T38" s="14"/>
      <c r="U38" s="9"/>
      <c r="V38" s="97"/>
      <c r="W38" s="7"/>
      <c r="X38" s="67">
        <f t="shared" si="1"/>
      </c>
      <c r="Y38" s="68">
        <f t="shared" si="0"/>
      </c>
      <c r="Z38" s="106">
        <f t="shared" si="2"/>
        <v>0</v>
      </c>
      <c r="AA38" s="106">
        <f t="shared" si="3"/>
        <v>0</v>
      </c>
      <c r="AB38" s="107">
        <f t="shared" si="4"/>
        <v>0</v>
      </c>
      <c r="AC38" s="105">
        <f t="shared" si="5"/>
        <v>0</v>
      </c>
      <c r="AH38" s="19" t="s">
        <v>137</v>
      </c>
    </row>
    <row r="39" spans="1:34" ht="13.5">
      <c r="A39" s="66">
        <v>26</v>
      </c>
      <c r="B39" s="182"/>
      <c r="C39" s="163"/>
      <c r="D39" s="164"/>
      <c r="E39" s="165"/>
      <c r="F39" s="166"/>
      <c r="G39" s="167"/>
      <c r="H39" s="168"/>
      <c r="I39" s="6"/>
      <c r="J39" s="90"/>
      <c r="K39" s="14"/>
      <c r="L39" s="8"/>
      <c r="M39" s="90"/>
      <c r="N39" s="14"/>
      <c r="O39" s="188"/>
      <c r="P39" s="189"/>
      <c r="Q39" s="190"/>
      <c r="R39" s="9"/>
      <c r="S39" s="97"/>
      <c r="T39" s="14"/>
      <c r="U39" s="9"/>
      <c r="V39" s="97"/>
      <c r="W39" s="7"/>
      <c r="X39" s="67">
        <f t="shared" si="1"/>
      </c>
      <c r="Y39" s="68">
        <f t="shared" si="0"/>
      </c>
      <c r="Z39" s="106">
        <f t="shared" si="2"/>
        <v>0</v>
      </c>
      <c r="AA39" s="106">
        <f t="shared" si="3"/>
        <v>0</v>
      </c>
      <c r="AB39" s="107">
        <f t="shared" si="4"/>
        <v>0</v>
      </c>
      <c r="AC39" s="105">
        <f t="shared" si="5"/>
        <v>0</v>
      </c>
      <c r="AH39" s="19" t="s">
        <v>138</v>
      </c>
    </row>
    <row r="40" spans="1:34" ht="13.5">
      <c r="A40" s="66">
        <v>27</v>
      </c>
      <c r="B40" s="182"/>
      <c r="C40" s="163"/>
      <c r="D40" s="164"/>
      <c r="E40" s="165"/>
      <c r="F40" s="166"/>
      <c r="G40" s="167"/>
      <c r="H40" s="168"/>
      <c r="I40" s="6"/>
      <c r="J40" s="90"/>
      <c r="K40" s="14"/>
      <c r="L40" s="8"/>
      <c r="M40" s="90"/>
      <c r="N40" s="14"/>
      <c r="O40" s="188"/>
      <c r="P40" s="189"/>
      <c r="Q40" s="190"/>
      <c r="R40" s="9"/>
      <c r="S40" s="97"/>
      <c r="T40" s="14"/>
      <c r="U40" s="9"/>
      <c r="V40" s="97"/>
      <c r="W40" s="7"/>
      <c r="X40" s="67">
        <f t="shared" si="1"/>
      </c>
      <c r="Y40" s="68">
        <f t="shared" si="0"/>
      </c>
      <c r="Z40" s="106">
        <f t="shared" si="2"/>
        <v>0</v>
      </c>
      <c r="AA40" s="106">
        <f t="shared" si="3"/>
        <v>0</v>
      </c>
      <c r="AB40" s="107">
        <f t="shared" si="4"/>
        <v>0</v>
      </c>
      <c r="AC40" s="105">
        <f t="shared" si="5"/>
        <v>0</v>
      </c>
      <c r="AH40" s="19" t="s">
        <v>139</v>
      </c>
    </row>
    <row r="41" spans="1:34" ht="13.5">
      <c r="A41" s="66">
        <v>28</v>
      </c>
      <c r="B41" s="182"/>
      <c r="C41" s="163"/>
      <c r="D41" s="164"/>
      <c r="E41" s="165"/>
      <c r="F41" s="166"/>
      <c r="G41" s="167"/>
      <c r="H41" s="168"/>
      <c r="I41" s="6"/>
      <c r="J41" s="90"/>
      <c r="K41" s="14"/>
      <c r="L41" s="8"/>
      <c r="M41" s="90"/>
      <c r="N41" s="14"/>
      <c r="O41" s="188"/>
      <c r="P41" s="189"/>
      <c r="Q41" s="190"/>
      <c r="R41" s="9"/>
      <c r="S41" s="97"/>
      <c r="T41" s="14"/>
      <c r="U41" s="9"/>
      <c r="V41" s="97"/>
      <c r="W41" s="7"/>
      <c r="X41" s="67">
        <f t="shared" si="1"/>
      </c>
      <c r="Y41" s="68">
        <f t="shared" si="0"/>
      </c>
      <c r="Z41" s="106">
        <f t="shared" si="2"/>
        <v>0</v>
      </c>
      <c r="AA41" s="106">
        <f t="shared" si="3"/>
        <v>0</v>
      </c>
      <c r="AB41" s="107">
        <f t="shared" si="4"/>
        <v>0</v>
      </c>
      <c r="AC41" s="105">
        <f t="shared" si="5"/>
        <v>0</v>
      </c>
      <c r="AH41" s="19" t="s">
        <v>140</v>
      </c>
    </row>
    <row r="42" spans="1:34" ht="13.5">
      <c r="A42" s="66">
        <v>29</v>
      </c>
      <c r="B42" s="182"/>
      <c r="C42" s="163"/>
      <c r="D42" s="164"/>
      <c r="E42" s="165"/>
      <c r="F42" s="166"/>
      <c r="G42" s="167"/>
      <c r="H42" s="168"/>
      <c r="I42" s="6"/>
      <c r="J42" s="90"/>
      <c r="K42" s="14"/>
      <c r="L42" s="8"/>
      <c r="M42" s="90"/>
      <c r="N42" s="14"/>
      <c r="O42" s="188"/>
      <c r="P42" s="189"/>
      <c r="Q42" s="190"/>
      <c r="R42" s="9"/>
      <c r="S42" s="97"/>
      <c r="T42" s="14"/>
      <c r="U42" s="9"/>
      <c r="V42" s="97"/>
      <c r="W42" s="7"/>
      <c r="X42" s="67">
        <f t="shared" si="1"/>
      </c>
      <c r="Y42" s="68">
        <f t="shared" si="0"/>
      </c>
      <c r="Z42" s="106">
        <f t="shared" si="2"/>
        <v>0</v>
      </c>
      <c r="AA42" s="106">
        <f t="shared" si="3"/>
        <v>0</v>
      </c>
      <c r="AB42" s="107">
        <f t="shared" si="4"/>
        <v>0</v>
      </c>
      <c r="AC42" s="105">
        <f t="shared" si="5"/>
        <v>0</v>
      </c>
      <c r="AH42" s="19" t="s">
        <v>141</v>
      </c>
    </row>
    <row r="43" spans="1:34" ht="13.5">
      <c r="A43" s="66">
        <v>30</v>
      </c>
      <c r="B43" s="182"/>
      <c r="C43" s="163"/>
      <c r="D43" s="164"/>
      <c r="E43" s="165"/>
      <c r="F43" s="166"/>
      <c r="G43" s="167"/>
      <c r="H43" s="168"/>
      <c r="I43" s="6"/>
      <c r="J43" s="90"/>
      <c r="K43" s="14"/>
      <c r="L43" s="8"/>
      <c r="M43" s="90"/>
      <c r="N43" s="14"/>
      <c r="O43" s="188"/>
      <c r="P43" s="189"/>
      <c r="Q43" s="190"/>
      <c r="R43" s="9"/>
      <c r="S43" s="97"/>
      <c r="T43" s="14"/>
      <c r="U43" s="9"/>
      <c r="V43" s="97"/>
      <c r="W43" s="7"/>
      <c r="X43" s="67">
        <f t="shared" si="1"/>
      </c>
      <c r="Y43" s="68">
        <f t="shared" si="0"/>
      </c>
      <c r="Z43" s="106">
        <f t="shared" si="2"/>
        <v>0</v>
      </c>
      <c r="AA43" s="106">
        <f t="shared" si="3"/>
        <v>0</v>
      </c>
      <c r="AB43" s="107">
        <f t="shared" si="4"/>
        <v>0</v>
      </c>
      <c r="AC43" s="105">
        <f t="shared" si="5"/>
        <v>0</v>
      </c>
      <c r="AH43" s="19" t="s">
        <v>142</v>
      </c>
    </row>
    <row r="44" spans="1:34" ht="13.5">
      <c r="A44" s="66">
        <v>31</v>
      </c>
      <c r="B44" s="182"/>
      <c r="C44" s="163"/>
      <c r="D44" s="164"/>
      <c r="E44" s="165"/>
      <c r="F44" s="166"/>
      <c r="G44" s="167"/>
      <c r="H44" s="168"/>
      <c r="I44" s="6"/>
      <c r="J44" s="90"/>
      <c r="K44" s="14"/>
      <c r="L44" s="8"/>
      <c r="M44" s="90"/>
      <c r="N44" s="14"/>
      <c r="O44" s="188"/>
      <c r="P44" s="189"/>
      <c r="Q44" s="190"/>
      <c r="R44" s="9"/>
      <c r="S44" s="97"/>
      <c r="T44" s="14"/>
      <c r="U44" s="9"/>
      <c r="V44" s="97"/>
      <c r="W44" s="7"/>
      <c r="X44" s="67">
        <f t="shared" si="1"/>
      </c>
      <c r="Y44" s="68">
        <f t="shared" si="0"/>
      </c>
      <c r="Z44" s="106">
        <f t="shared" si="2"/>
        <v>0</v>
      </c>
      <c r="AA44" s="106">
        <f t="shared" si="3"/>
        <v>0</v>
      </c>
      <c r="AB44" s="107">
        <f t="shared" si="4"/>
        <v>0</v>
      </c>
      <c r="AC44" s="105">
        <f t="shared" si="5"/>
        <v>0</v>
      </c>
      <c r="AH44" s="19" t="s">
        <v>143</v>
      </c>
    </row>
    <row r="45" spans="1:34" ht="13.5">
      <c r="A45" s="66">
        <v>32</v>
      </c>
      <c r="B45" s="182"/>
      <c r="C45" s="163"/>
      <c r="D45" s="164"/>
      <c r="E45" s="165"/>
      <c r="F45" s="166"/>
      <c r="G45" s="167"/>
      <c r="H45" s="168"/>
      <c r="I45" s="6"/>
      <c r="J45" s="90"/>
      <c r="K45" s="14"/>
      <c r="L45" s="8"/>
      <c r="M45" s="90"/>
      <c r="N45" s="14"/>
      <c r="O45" s="188"/>
      <c r="P45" s="189"/>
      <c r="Q45" s="190"/>
      <c r="R45" s="9"/>
      <c r="S45" s="97"/>
      <c r="T45" s="14"/>
      <c r="U45" s="9"/>
      <c r="V45" s="97"/>
      <c r="W45" s="7"/>
      <c r="X45" s="67">
        <f t="shared" si="1"/>
      </c>
      <c r="Y45" s="68">
        <f t="shared" si="0"/>
      </c>
      <c r="Z45" s="106">
        <f t="shared" si="2"/>
        <v>0</v>
      </c>
      <c r="AA45" s="106">
        <f t="shared" si="3"/>
        <v>0</v>
      </c>
      <c r="AB45" s="107">
        <f t="shared" si="4"/>
        <v>0</v>
      </c>
      <c r="AC45" s="105">
        <f t="shared" si="5"/>
        <v>0</v>
      </c>
      <c r="AH45" s="19" t="s">
        <v>144</v>
      </c>
    </row>
    <row r="46" spans="1:34" ht="13.5">
      <c r="A46" s="66">
        <v>33</v>
      </c>
      <c r="B46" s="182"/>
      <c r="C46" s="163"/>
      <c r="D46" s="164"/>
      <c r="E46" s="165"/>
      <c r="F46" s="166"/>
      <c r="G46" s="167"/>
      <c r="H46" s="168"/>
      <c r="I46" s="6"/>
      <c r="J46" s="90"/>
      <c r="K46" s="14"/>
      <c r="L46" s="8"/>
      <c r="M46" s="90"/>
      <c r="N46" s="14"/>
      <c r="O46" s="188"/>
      <c r="P46" s="189"/>
      <c r="Q46" s="190"/>
      <c r="R46" s="9"/>
      <c r="S46" s="97"/>
      <c r="T46" s="14"/>
      <c r="U46" s="9"/>
      <c r="V46" s="97"/>
      <c r="W46" s="7"/>
      <c r="X46" s="67">
        <f t="shared" si="1"/>
      </c>
      <c r="Y46" s="68">
        <f aca="true" t="shared" si="6" ref="Y46:Y77">IF(X46="","",VLOOKUP(X46,$J$4:$N$6,5,0))</f>
      </c>
      <c r="Z46" s="106">
        <f t="shared" si="2"/>
        <v>0</v>
      </c>
      <c r="AA46" s="106">
        <f t="shared" si="3"/>
        <v>0</v>
      </c>
      <c r="AB46" s="107">
        <f t="shared" si="4"/>
        <v>0</v>
      </c>
      <c r="AC46" s="105">
        <f t="shared" si="5"/>
        <v>0</v>
      </c>
      <c r="AH46" s="19" t="s">
        <v>145</v>
      </c>
    </row>
    <row r="47" spans="1:34" ht="13.5">
      <c r="A47" s="66">
        <v>34</v>
      </c>
      <c r="B47" s="182"/>
      <c r="C47" s="163"/>
      <c r="D47" s="164"/>
      <c r="E47" s="165"/>
      <c r="F47" s="166"/>
      <c r="G47" s="167"/>
      <c r="H47" s="168"/>
      <c r="I47" s="6"/>
      <c r="J47" s="90"/>
      <c r="K47" s="14"/>
      <c r="L47" s="8"/>
      <c r="M47" s="90"/>
      <c r="N47" s="14"/>
      <c r="O47" s="188"/>
      <c r="P47" s="189"/>
      <c r="Q47" s="190"/>
      <c r="R47" s="9"/>
      <c r="S47" s="97"/>
      <c r="T47" s="14"/>
      <c r="U47" s="9"/>
      <c r="V47" s="97"/>
      <c r="W47" s="7"/>
      <c r="X47" s="67">
        <f t="shared" si="1"/>
      </c>
      <c r="Y47" s="68">
        <f t="shared" si="6"/>
      </c>
      <c r="Z47" s="106">
        <f t="shared" si="2"/>
        <v>0</v>
      </c>
      <c r="AA47" s="106">
        <f t="shared" si="3"/>
        <v>0</v>
      </c>
      <c r="AB47" s="107">
        <f t="shared" si="4"/>
        <v>0</v>
      </c>
      <c r="AC47" s="105">
        <f t="shared" si="5"/>
        <v>0</v>
      </c>
      <c r="AH47" s="19" t="s">
        <v>146</v>
      </c>
    </row>
    <row r="48" spans="1:34" ht="13.5">
      <c r="A48" s="66">
        <v>35</v>
      </c>
      <c r="B48" s="182"/>
      <c r="C48" s="163"/>
      <c r="D48" s="164"/>
      <c r="E48" s="165"/>
      <c r="F48" s="166"/>
      <c r="G48" s="167"/>
      <c r="H48" s="168"/>
      <c r="I48" s="6"/>
      <c r="J48" s="90"/>
      <c r="K48" s="14"/>
      <c r="L48" s="8"/>
      <c r="M48" s="90"/>
      <c r="N48" s="14"/>
      <c r="O48" s="188"/>
      <c r="P48" s="189"/>
      <c r="Q48" s="190"/>
      <c r="R48" s="9"/>
      <c r="S48" s="97"/>
      <c r="T48" s="14"/>
      <c r="U48" s="9"/>
      <c r="V48" s="97"/>
      <c r="W48" s="7"/>
      <c r="X48" s="67">
        <f t="shared" si="1"/>
      </c>
      <c r="Y48" s="68">
        <f t="shared" si="6"/>
      </c>
      <c r="Z48" s="106">
        <f t="shared" si="2"/>
        <v>0</v>
      </c>
      <c r="AA48" s="106">
        <f t="shared" si="3"/>
        <v>0</v>
      </c>
      <c r="AB48" s="107">
        <f t="shared" si="4"/>
        <v>0</v>
      </c>
      <c r="AC48" s="105">
        <f t="shared" si="5"/>
        <v>0</v>
      </c>
      <c r="AH48" s="19" t="s">
        <v>147</v>
      </c>
    </row>
    <row r="49" spans="1:34" ht="13.5">
      <c r="A49" s="66">
        <v>36</v>
      </c>
      <c r="B49" s="182"/>
      <c r="C49" s="163"/>
      <c r="D49" s="164"/>
      <c r="E49" s="165"/>
      <c r="F49" s="166"/>
      <c r="G49" s="167"/>
      <c r="H49" s="168"/>
      <c r="I49" s="6"/>
      <c r="J49" s="90"/>
      <c r="K49" s="14"/>
      <c r="L49" s="8"/>
      <c r="M49" s="90"/>
      <c r="N49" s="14"/>
      <c r="O49" s="188"/>
      <c r="P49" s="189"/>
      <c r="Q49" s="190"/>
      <c r="R49" s="9"/>
      <c r="S49" s="97"/>
      <c r="T49" s="14"/>
      <c r="U49" s="9"/>
      <c r="V49" s="97"/>
      <c r="W49" s="7"/>
      <c r="X49" s="67">
        <f t="shared" si="1"/>
      </c>
      <c r="Y49" s="68">
        <f t="shared" si="6"/>
      </c>
      <c r="Z49" s="106">
        <f t="shared" si="2"/>
        <v>0</v>
      </c>
      <c r="AA49" s="106">
        <f t="shared" si="3"/>
        <v>0</v>
      </c>
      <c r="AB49" s="107">
        <f t="shared" si="4"/>
        <v>0</v>
      </c>
      <c r="AC49" s="105">
        <f t="shared" si="5"/>
        <v>0</v>
      </c>
      <c r="AH49" s="19" t="s">
        <v>148</v>
      </c>
    </row>
    <row r="50" spans="1:34" ht="13.5">
      <c r="A50" s="66">
        <v>37</v>
      </c>
      <c r="B50" s="182"/>
      <c r="C50" s="163"/>
      <c r="D50" s="164"/>
      <c r="E50" s="165"/>
      <c r="F50" s="166"/>
      <c r="G50" s="167"/>
      <c r="H50" s="168"/>
      <c r="I50" s="6"/>
      <c r="J50" s="90"/>
      <c r="K50" s="14"/>
      <c r="L50" s="8"/>
      <c r="M50" s="90"/>
      <c r="N50" s="14"/>
      <c r="O50" s="188"/>
      <c r="P50" s="189"/>
      <c r="Q50" s="190"/>
      <c r="R50" s="9"/>
      <c r="S50" s="97"/>
      <c r="T50" s="14"/>
      <c r="U50" s="9"/>
      <c r="V50" s="97"/>
      <c r="W50" s="7"/>
      <c r="X50" s="67">
        <f t="shared" si="1"/>
      </c>
      <c r="Y50" s="68">
        <f t="shared" si="6"/>
      </c>
      <c r="Z50" s="106">
        <f t="shared" si="2"/>
        <v>0</v>
      </c>
      <c r="AA50" s="106">
        <f t="shared" si="3"/>
        <v>0</v>
      </c>
      <c r="AB50" s="107">
        <f t="shared" si="4"/>
        <v>0</v>
      </c>
      <c r="AC50" s="105">
        <f t="shared" si="5"/>
        <v>0</v>
      </c>
      <c r="AH50" s="19" t="s">
        <v>149</v>
      </c>
    </row>
    <row r="51" spans="1:34" ht="13.5">
      <c r="A51" s="66">
        <v>38</v>
      </c>
      <c r="B51" s="182"/>
      <c r="C51" s="163"/>
      <c r="D51" s="164"/>
      <c r="E51" s="165"/>
      <c r="F51" s="166"/>
      <c r="G51" s="167"/>
      <c r="H51" s="168"/>
      <c r="I51" s="6"/>
      <c r="J51" s="90"/>
      <c r="K51" s="14"/>
      <c r="L51" s="8"/>
      <c r="M51" s="90"/>
      <c r="N51" s="14"/>
      <c r="O51" s="188"/>
      <c r="P51" s="189"/>
      <c r="Q51" s="190"/>
      <c r="R51" s="9"/>
      <c r="S51" s="97"/>
      <c r="T51" s="14"/>
      <c r="U51" s="9"/>
      <c r="V51" s="97"/>
      <c r="W51" s="7"/>
      <c r="X51" s="67">
        <f t="shared" si="1"/>
      </c>
      <c r="Y51" s="68">
        <f t="shared" si="6"/>
      </c>
      <c r="Z51" s="106">
        <f t="shared" si="2"/>
        <v>0</v>
      </c>
      <c r="AA51" s="106">
        <f t="shared" si="3"/>
        <v>0</v>
      </c>
      <c r="AB51" s="107">
        <f t="shared" si="4"/>
        <v>0</v>
      </c>
      <c r="AC51" s="105">
        <f t="shared" si="5"/>
        <v>0</v>
      </c>
      <c r="AH51" s="19" t="s">
        <v>150</v>
      </c>
    </row>
    <row r="52" spans="1:34" ht="13.5">
      <c r="A52" s="66">
        <v>39</v>
      </c>
      <c r="B52" s="182"/>
      <c r="C52" s="163"/>
      <c r="D52" s="164"/>
      <c r="E52" s="165"/>
      <c r="F52" s="166"/>
      <c r="G52" s="167"/>
      <c r="H52" s="168"/>
      <c r="I52" s="6"/>
      <c r="J52" s="90"/>
      <c r="K52" s="14"/>
      <c r="L52" s="8"/>
      <c r="M52" s="90"/>
      <c r="N52" s="14"/>
      <c r="O52" s="188"/>
      <c r="P52" s="189"/>
      <c r="Q52" s="190"/>
      <c r="R52" s="9"/>
      <c r="S52" s="97"/>
      <c r="T52" s="14"/>
      <c r="U52" s="9"/>
      <c r="V52" s="97"/>
      <c r="W52" s="7"/>
      <c r="X52" s="67">
        <f t="shared" si="1"/>
      </c>
      <c r="Y52" s="68">
        <f t="shared" si="6"/>
      </c>
      <c r="Z52" s="106">
        <f t="shared" si="2"/>
        <v>0</v>
      </c>
      <c r="AA52" s="106">
        <f t="shared" si="3"/>
        <v>0</v>
      </c>
      <c r="AB52" s="107">
        <f t="shared" si="4"/>
        <v>0</v>
      </c>
      <c r="AC52" s="105">
        <f t="shared" si="5"/>
        <v>0</v>
      </c>
      <c r="AH52" s="19" t="s">
        <v>151</v>
      </c>
    </row>
    <row r="53" spans="1:34" ht="13.5">
      <c r="A53" s="70">
        <v>40</v>
      </c>
      <c r="B53" s="183"/>
      <c r="C53" s="169"/>
      <c r="D53" s="170"/>
      <c r="E53" s="171"/>
      <c r="F53" s="172"/>
      <c r="G53" s="171"/>
      <c r="H53" s="173"/>
      <c r="I53" s="10"/>
      <c r="J53" s="91"/>
      <c r="K53" s="15"/>
      <c r="L53" s="12"/>
      <c r="M53" s="91"/>
      <c r="N53" s="15"/>
      <c r="O53" s="191"/>
      <c r="P53" s="192"/>
      <c r="Q53" s="193"/>
      <c r="R53" s="13"/>
      <c r="S53" s="98"/>
      <c r="T53" s="15"/>
      <c r="U53" s="13"/>
      <c r="V53" s="98"/>
      <c r="W53" s="11"/>
      <c r="X53" s="71">
        <f t="shared" si="1"/>
      </c>
      <c r="Y53" s="72">
        <f t="shared" si="6"/>
      </c>
      <c r="Z53" s="106">
        <f t="shared" si="2"/>
        <v>0</v>
      </c>
      <c r="AA53" s="106">
        <f t="shared" si="3"/>
        <v>0</v>
      </c>
      <c r="AB53" s="107">
        <f t="shared" si="4"/>
        <v>0</v>
      </c>
      <c r="AC53" s="105">
        <f t="shared" si="5"/>
        <v>0</v>
      </c>
      <c r="AH53" s="19" t="s">
        <v>152</v>
      </c>
    </row>
    <row r="54" spans="1:34" ht="13.5">
      <c r="A54" s="73">
        <v>41</v>
      </c>
      <c r="B54" s="184"/>
      <c r="C54" s="174"/>
      <c r="D54" s="175"/>
      <c r="E54" s="176"/>
      <c r="F54" s="166"/>
      <c r="G54" s="177"/>
      <c r="H54" s="178"/>
      <c r="I54" s="2"/>
      <c r="J54" s="92"/>
      <c r="K54" s="129"/>
      <c r="L54" s="3"/>
      <c r="M54" s="92"/>
      <c r="N54" s="129"/>
      <c r="O54" s="194"/>
      <c r="P54" s="195"/>
      <c r="Q54" s="196"/>
      <c r="R54" s="127"/>
      <c r="S54" s="128"/>
      <c r="T54" s="129"/>
      <c r="U54" s="127"/>
      <c r="V54" s="128"/>
      <c r="W54" s="130"/>
      <c r="X54" s="74">
        <f t="shared" si="1"/>
      </c>
      <c r="Y54" s="75">
        <f t="shared" si="6"/>
      </c>
      <c r="Z54" s="106">
        <f t="shared" si="2"/>
        <v>0</v>
      </c>
      <c r="AA54" s="106">
        <f t="shared" si="3"/>
        <v>0</v>
      </c>
      <c r="AB54" s="107">
        <f t="shared" si="4"/>
        <v>0</v>
      </c>
      <c r="AC54" s="105">
        <f t="shared" si="5"/>
        <v>0</v>
      </c>
      <c r="AH54" s="19" t="s">
        <v>153</v>
      </c>
    </row>
    <row r="55" spans="1:34" ht="13.5">
      <c r="A55" s="66">
        <v>42</v>
      </c>
      <c r="B55" s="182"/>
      <c r="C55" s="163"/>
      <c r="D55" s="164"/>
      <c r="E55" s="165"/>
      <c r="F55" s="166"/>
      <c r="G55" s="167"/>
      <c r="H55" s="168"/>
      <c r="I55" s="6"/>
      <c r="J55" s="90"/>
      <c r="K55" s="14"/>
      <c r="L55" s="8"/>
      <c r="M55" s="90"/>
      <c r="N55" s="14"/>
      <c r="O55" s="188"/>
      <c r="P55" s="189"/>
      <c r="Q55" s="190"/>
      <c r="R55" s="9"/>
      <c r="S55" s="97"/>
      <c r="T55" s="14"/>
      <c r="U55" s="9"/>
      <c r="V55" s="97"/>
      <c r="W55" s="7"/>
      <c r="X55" s="67">
        <f t="shared" si="1"/>
      </c>
      <c r="Y55" s="68">
        <f t="shared" si="6"/>
      </c>
      <c r="Z55" s="106">
        <f t="shared" si="2"/>
        <v>0</v>
      </c>
      <c r="AA55" s="106">
        <f t="shared" si="3"/>
        <v>0</v>
      </c>
      <c r="AB55" s="107">
        <f t="shared" si="4"/>
        <v>0</v>
      </c>
      <c r="AC55" s="105">
        <f t="shared" si="5"/>
        <v>0</v>
      </c>
      <c r="AH55" s="19" t="s">
        <v>154</v>
      </c>
    </row>
    <row r="56" spans="1:34" ht="13.5">
      <c r="A56" s="66">
        <v>43</v>
      </c>
      <c r="B56" s="182"/>
      <c r="C56" s="163"/>
      <c r="D56" s="164"/>
      <c r="E56" s="165"/>
      <c r="F56" s="166"/>
      <c r="G56" s="167"/>
      <c r="H56" s="168"/>
      <c r="I56" s="6"/>
      <c r="J56" s="90"/>
      <c r="K56" s="14"/>
      <c r="L56" s="8"/>
      <c r="M56" s="90"/>
      <c r="N56" s="14"/>
      <c r="O56" s="188"/>
      <c r="P56" s="189"/>
      <c r="Q56" s="190"/>
      <c r="R56" s="9"/>
      <c r="S56" s="97"/>
      <c r="T56" s="14"/>
      <c r="U56" s="9"/>
      <c r="V56" s="97"/>
      <c r="W56" s="7"/>
      <c r="X56" s="67">
        <f t="shared" si="1"/>
      </c>
      <c r="Y56" s="68">
        <f t="shared" si="6"/>
      </c>
      <c r="Z56" s="106">
        <f t="shared" si="2"/>
        <v>0</v>
      </c>
      <c r="AA56" s="106">
        <f t="shared" si="3"/>
        <v>0</v>
      </c>
      <c r="AB56" s="107">
        <f t="shared" si="4"/>
        <v>0</v>
      </c>
      <c r="AC56" s="105">
        <f t="shared" si="5"/>
        <v>0</v>
      </c>
      <c r="AH56" s="19" t="s">
        <v>155</v>
      </c>
    </row>
    <row r="57" spans="1:34" ht="13.5">
      <c r="A57" s="66">
        <v>44</v>
      </c>
      <c r="B57" s="182"/>
      <c r="C57" s="163"/>
      <c r="D57" s="164"/>
      <c r="E57" s="165"/>
      <c r="F57" s="166"/>
      <c r="G57" s="167"/>
      <c r="H57" s="168"/>
      <c r="I57" s="6"/>
      <c r="J57" s="90"/>
      <c r="K57" s="14"/>
      <c r="L57" s="8"/>
      <c r="M57" s="90"/>
      <c r="N57" s="14"/>
      <c r="O57" s="188"/>
      <c r="P57" s="189"/>
      <c r="Q57" s="190"/>
      <c r="R57" s="9"/>
      <c r="S57" s="97"/>
      <c r="T57" s="14"/>
      <c r="U57" s="9"/>
      <c r="V57" s="97"/>
      <c r="W57" s="7"/>
      <c r="X57" s="67">
        <f t="shared" si="1"/>
      </c>
      <c r="Y57" s="68">
        <f t="shared" si="6"/>
      </c>
      <c r="Z57" s="106">
        <f t="shared" si="2"/>
        <v>0</v>
      </c>
      <c r="AA57" s="106">
        <f t="shared" si="3"/>
        <v>0</v>
      </c>
      <c r="AB57" s="107">
        <f t="shared" si="4"/>
        <v>0</v>
      </c>
      <c r="AC57" s="105">
        <f t="shared" si="5"/>
        <v>0</v>
      </c>
      <c r="AH57" s="19" t="s">
        <v>156</v>
      </c>
    </row>
    <row r="58" spans="1:34" ht="13.5">
      <c r="A58" s="66">
        <v>45</v>
      </c>
      <c r="B58" s="182"/>
      <c r="C58" s="163"/>
      <c r="D58" s="164"/>
      <c r="E58" s="165"/>
      <c r="F58" s="166"/>
      <c r="G58" s="167"/>
      <c r="H58" s="168"/>
      <c r="I58" s="6"/>
      <c r="J58" s="90"/>
      <c r="K58" s="14"/>
      <c r="L58" s="8"/>
      <c r="M58" s="90"/>
      <c r="N58" s="14"/>
      <c r="O58" s="188"/>
      <c r="P58" s="189"/>
      <c r="Q58" s="190"/>
      <c r="R58" s="9"/>
      <c r="S58" s="97"/>
      <c r="T58" s="14"/>
      <c r="U58" s="9"/>
      <c r="V58" s="97"/>
      <c r="W58" s="7"/>
      <c r="X58" s="67">
        <f t="shared" si="1"/>
      </c>
      <c r="Y58" s="68">
        <f t="shared" si="6"/>
      </c>
      <c r="Z58" s="106">
        <f t="shared" si="2"/>
        <v>0</v>
      </c>
      <c r="AA58" s="106">
        <f t="shared" si="3"/>
        <v>0</v>
      </c>
      <c r="AB58" s="107">
        <f t="shared" si="4"/>
        <v>0</v>
      </c>
      <c r="AC58" s="105">
        <f t="shared" si="5"/>
        <v>0</v>
      </c>
      <c r="AH58" s="19" t="s">
        <v>157</v>
      </c>
    </row>
    <row r="59" spans="1:34" ht="13.5">
      <c r="A59" s="66">
        <v>46</v>
      </c>
      <c r="B59" s="182"/>
      <c r="C59" s="163"/>
      <c r="D59" s="164"/>
      <c r="E59" s="165"/>
      <c r="F59" s="166"/>
      <c r="G59" s="167"/>
      <c r="H59" s="168"/>
      <c r="I59" s="6"/>
      <c r="J59" s="90"/>
      <c r="K59" s="14"/>
      <c r="L59" s="8"/>
      <c r="M59" s="90"/>
      <c r="N59" s="14"/>
      <c r="O59" s="188"/>
      <c r="P59" s="189"/>
      <c r="Q59" s="190"/>
      <c r="R59" s="9"/>
      <c r="S59" s="97"/>
      <c r="T59" s="14"/>
      <c r="U59" s="9"/>
      <c r="V59" s="97"/>
      <c r="W59" s="7"/>
      <c r="X59" s="67">
        <f t="shared" si="1"/>
      </c>
      <c r="Y59" s="68">
        <f t="shared" si="6"/>
      </c>
      <c r="Z59" s="106">
        <f t="shared" si="2"/>
        <v>0</v>
      </c>
      <c r="AA59" s="106">
        <f t="shared" si="3"/>
        <v>0</v>
      </c>
      <c r="AB59" s="107">
        <f t="shared" si="4"/>
        <v>0</v>
      </c>
      <c r="AC59" s="105">
        <f t="shared" si="5"/>
        <v>0</v>
      </c>
      <c r="AH59" s="19" t="s">
        <v>158</v>
      </c>
    </row>
    <row r="60" spans="1:34" ht="13.5">
      <c r="A60" s="66">
        <v>47</v>
      </c>
      <c r="B60" s="182"/>
      <c r="C60" s="163"/>
      <c r="D60" s="164"/>
      <c r="E60" s="165"/>
      <c r="F60" s="166"/>
      <c r="G60" s="167"/>
      <c r="H60" s="168"/>
      <c r="I60" s="6"/>
      <c r="J60" s="90"/>
      <c r="K60" s="14"/>
      <c r="L60" s="8"/>
      <c r="M60" s="90"/>
      <c r="N60" s="14"/>
      <c r="O60" s="188"/>
      <c r="P60" s="189"/>
      <c r="Q60" s="190"/>
      <c r="R60" s="9"/>
      <c r="S60" s="97"/>
      <c r="T60" s="14"/>
      <c r="U60" s="9"/>
      <c r="V60" s="97"/>
      <c r="W60" s="7"/>
      <c r="X60" s="67">
        <f t="shared" si="1"/>
      </c>
      <c r="Y60" s="68">
        <f t="shared" si="6"/>
      </c>
      <c r="Z60" s="106">
        <f t="shared" si="2"/>
        <v>0</v>
      </c>
      <c r="AA60" s="106">
        <f t="shared" si="3"/>
        <v>0</v>
      </c>
      <c r="AB60" s="107">
        <f t="shared" si="4"/>
        <v>0</v>
      </c>
      <c r="AC60" s="105">
        <f t="shared" si="5"/>
        <v>0</v>
      </c>
      <c r="AH60" s="19" t="s">
        <v>149</v>
      </c>
    </row>
    <row r="61" spans="1:34" ht="13.5">
      <c r="A61" s="66">
        <v>48</v>
      </c>
      <c r="B61" s="182"/>
      <c r="C61" s="163"/>
      <c r="D61" s="164"/>
      <c r="E61" s="165"/>
      <c r="F61" s="166"/>
      <c r="G61" s="167"/>
      <c r="H61" s="168"/>
      <c r="I61" s="6"/>
      <c r="J61" s="90"/>
      <c r="K61" s="14"/>
      <c r="L61" s="8"/>
      <c r="M61" s="90"/>
      <c r="N61" s="14"/>
      <c r="O61" s="188"/>
      <c r="P61" s="189"/>
      <c r="Q61" s="190"/>
      <c r="R61" s="9"/>
      <c r="S61" s="97"/>
      <c r="T61" s="14"/>
      <c r="U61" s="9"/>
      <c r="V61" s="97"/>
      <c r="W61" s="7"/>
      <c r="X61" s="67">
        <f t="shared" si="1"/>
      </c>
      <c r="Y61" s="68">
        <f t="shared" si="6"/>
      </c>
      <c r="Z61" s="106">
        <f t="shared" si="2"/>
        <v>0</v>
      </c>
      <c r="AA61" s="106">
        <f t="shared" si="3"/>
        <v>0</v>
      </c>
      <c r="AB61" s="107">
        <f t="shared" si="4"/>
        <v>0</v>
      </c>
      <c r="AC61" s="105">
        <f t="shared" si="5"/>
        <v>0</v>
      </c>
      <c r="AH61" s="19" t="s">
        <v>159</v>
      </c>
    </row>
    <row r="62" spans="1:34" ht="13.5">
      <c r="A62" s="66">
        <v>49</v>
      </c>
      <c r="B62" s="182"/>
      <c r="C62" s="163"/>
      <c r="D62" s="164"/>
      <c r="E62" s="165"/>
      <c r="F62" s="166"/>
      <c r="G62" s="167"/>
      <c r="H62" s="168"/>
      <c r="I62" s="6"/>
      <c r="J62" s="90"/>
      <c r="K62" s="14"/>
      <c r="L62" s="8"/>
      <c r="M62" s="90"/>
      <c r="N62" s="14"/>
      <c r="O62" s="188"/>
      <c r="P62" s="189"/>
      <c r="Q62" s="190"/>
      <c r="R62" s="9"/>
      <c r="S62" s="97"/>
      <c r="T62" s="14"/>
      <c r="U62" s="9"/>
      <c r="V62" s="97"/>
      <c r="W62" s="7"/>
      <c r="X62" s="67">
        <f t="shared" si="1"/>
      </c>
      <c r="Y62" s="68">
        <f t="shared" si="6"/>
      </c>
      <c r="Z62" s="106">
        <f t="shared" si="2"/>
        <v>0</v>
      </c>
      <c r="AA62" s="106">
        <f t="shared" si="3"/>
        <v>0</v>
      </c>
      <c r="AB62" s="107">
        <f t="shared" si="4"/>
        <v>0</v>
      </c>
      <c r="AC62" s="105">
        <f t="shared" si="5"/>
        <v>0</v>
      </c>
      <c r="AH62" s="19" t="s">
        <v>160</v>
      </c>
    </row>
    <row r="63" spans="1:34" ht="13.5">
      <c r="A63" s="66">
        <v>50</v>
      </c>
      <c r="B63" s="182"/>
      <c r="C63" s="163"/>
      <c r="D63" s="164"/>
      <c r="E63" s="165"/>
      <c r="F63" s="166"/>
      <c r="G63" s="167"/>
      <c r="H63" s="168"/>
      <c r="I63" s="6"/>
      <c r="J63" s="90"/>
      <c r="K63" s="14"/>
      <c r="L63" s="8"/>
      <c r="M63" s="90"/>
      <c r="N63" s="14"/>
      <c r="O63" s="188"/>
      <c r="P63" s="189"/>
      <c r="Q63" s="190"/>
      <c r="R63" s="9"/>
      <c r="S63" s="97"/>
      <c r="T63" s="14"/>
      <c r="U63" s="9"/>
      <c r="V63" s="97"/>
      <c r="W63" s="7"/>
      <c r="X63" s="67">
        <f t="shared" si="1"/>
      </c>
      <c r="Y63" s="68">
        <f t="shared" si="6"/>
      </c>
      <c r="Z63" s="106">
        <f t="shared" si="2"/>
        <v>0</v>
      </c>
      <c r="AA63" s="106">
        <f t="shared" si="3"/>
        <v>0</v>
      </c>
      <c r="AB63" s="107">
        <f t="shared" si="4"/>
        <v>0</v>
      </c>
      <c r="AC63" s="105">
        <f t="shared" si="5"/>
        <v>0</v>
      </c>
      <c r="AH63" s="19" t="s">
        <v>151</v>
      </c>
    </row>
    <row r="64" spans="1:34" ht="13.5">
      <c r="A64" s="66">
        <v>51</v>
      </c>
      <c r="B64" s="182"/>
      <c r="C64" s="163"/>
      <c r="D64" s="164"/>
      <c r="E64" s="165"/>
      <c r="F64" s="166"/>
      <c r="G64" s="167"/>
      <c r="H64" s="168"/>
      <c r="I64" s="6"/>
      <c r="J64" s="90"/>
      <c r="K64" s="14"/>
      <c r="L64" s="8"/>
      <c r="M64" s="90"/>
      <c r="N64" s="14"/>
      <c r="O64" s="188"/>
      <c r="P64" s="189"/>
      <c r="Q64" s="190"/>
      <c r="R64" s="9"/>
      <c r="S64" s="97"/>
      <c r="T64" s="14"/>
      <c r="U64" s="9"/>
      <c r="V64" s="97"/>
      <c r="W64" s="7"/>
      <c r="X64" s="67">
        <f t="shared" si="1"/>
      </c>
      <c r="Y64" s="68">
        <f t="shared" si="6"/>
      </c>
      <c r="Z64" s="106">
        <f t="shared" si="2"/>
        <v>0</v>
      </c>
      <c r="AA64" s="106">
        <f t="shared" si="3"/>
        <v>0</v>
      </c>
      <c r="AB64" s="107">
        <f t="shared" si="4"/>
        <v>0</v>
      </c>
      <c r="AC64" s="105">
        <f t="shared" si="5"/>
        <v>0</v>
      </c>
      <c r="AH64" s="19" t="s">
        <v>161</v>
      </c>
    </row>
    <row r="65" spans="1:34" ht="13.5">
      <c r="A65" s="66">
        <v>52</v>
      </c>
      <c r="B65" s="182"/>
      <c r="C65" s="163"/>
      <c r="D65" s="164"/>
      <c r="E65" s="165"/>
      <c r="F65" s="166"/>
      <c r="G65" s="167"/>
      <c r="H65" s="168"/>
      <c r="I65" s="6"/>
      <c r="J65" s="90"/>
      <c r="K65" s="14"/>
      <c r="L65" s="8"/>
      <c r="M65" s="90"/>
      <c r="N65" s="14"/>
      <c r="O65" s="188"/>
      <c r="P65" s="189"/>
      <c r="Q65" s="190"/>
      <c r="R65" s="9"/>
      <c r="S65" s="97"/>
      <c r="T65" s="14"/>
      <c r="U65" s="9"/>
      <c r="V65" s="97"/>
      <c r="W65" s="7"/>
      <c r="X65" s="67">
        <f t="shared" si="1"/>
      </c>
      <c r="Y65" s="68">
        <f t="shared" si="6"/>
      </c>
      <c r="Z65" s="106">
        <f t="shared" si="2"/>
        <v>0</v>
      </c>
      <c r="AA65" s="106">
        <f t="shared" si="3"/>
        <v>0</v>
      </c>
      <c r="AB65" s="107">
        <f t="shared" si="4"/>
        <v>0</v>
      </c>
      <c r="AC65" s="105">
        <f t="shared" si="5"/>
        <v>0</v>
      </c>
      <c r="AH65" s="19" t="s">
        <v>152</v>
      </c>
    </row>
    <row r="66" spans="1:34" ht="13.5">
      <c r="A66" s="66">
        <v>53</v>
      </c>
      <c r="B66" s="182"/>
      <c r="C66" s="163"/>
      <c r="D66" s="164"/>
      <c r="E66" s="165"/>
      <c r="F66" s="166"/>
      <c r="G66" s="167"/>
      <c r="H66" s="168"/>
      <c r="I66" s="6"/>
      <c r="J66" s="90"/>
      <c r="K66" s="14"/>
      <c r="L66" s="8"/>
      <c r="M66" s="90"/>
      <c r="N66" s="14"/>
      <c r="O66" s="188"/>
      <c r="P66" s="189"/>
      <c r="Q66" s="190"/>
      <c r="R66" s="9"/>
      <c r="S66" s="97"/>
      <c r="T66" s="14"/>
      <c r="U66" s="9"/>
      <c r="V66" s="97"/>
      <c r="W66" s="7"/>
      <c r="X66" s="67">
        <f t="shared" si="1"/>
      </c>
      <c r="Y66" s="68">
        <f t="shared" si="6"/>
      </c>
      <c r="Z66" s="106">
        <f t="shared" si="2"/>
        <v>0</v>
      </c>
      <c r="AA66" s="106">
        <f t="shared" si="3"/>
        <v>0</v>
      </c>
      <c r="AB66" s="107">
        <f t="shared" si="4"/>
        <v>0</v>
      </c>
      <c r="AC66" s="105">
        <f t="shared" si="5"/>
        <v>0</v>
      </c>
      <c r="AH66" s="19" t="s">
        <v>162</v>
      </c>
    </row>
    <row r="67" spans="1:34" ht="13.5">
      <c r="A67" s="66">
        <v>54</v>
      </c>
      <c r="B67" s="182"/>
      <c r="C67" s="163"/>
      <c r="D67" s="164"/>
      <c r="E67" s="165"/>
      <c r="F67" s="166"/>
      <c r="G67" s="167"/>
      <c r="H67" s="168"/>
      <c r="I67" s="6"/>
      <c r="J67" s="90"/>
      <c r="K67" s="14"/>
      <c r="L67" s="8"/>
      <c r="M67" s="90"/>
      <c r="N67" s="14"/>
      <c r="O67" s="188"/>
      <c r="P67" s="189"/>
      <c r="Q67" s="190"/>
      <c r="R67" s="9"/>
      <c r="S67" s="97"/>
      <c r="T67" s="14"/>
      <c r="U67" s="9"/>
      <c r="V67" s="97"/>
      <c r="W67" s="7"/>
      <c r="X67" s="67">
        <f t="shared" si="1"/>
      </c>
      <c r="Y67" s="68">
        <f t="shared" si="6"/>
      </c>
      <c r="Z67" s="106">
        <f t="shared" si="2"/>
        <v>0</v>
      </c>
      <c r="AA67" s="106">
        <f t="shared" si="3"/>
        <v>0</v>
      </c>
      <c r="AB67" s="107">
        <f t="shared" si="4"/>
        <v>0</v>
      </c>
      <c r="AC67" s="105">
        <f t="shared" si="5"/>
        <v>0</v>
      </c>
      <c r="AH67" s="19" t="s">
        <v>163</v>
      </c>
    </row>
    <row r="68" spans="1:34" ht="13.5">
      <c r="A68" s="66">
        <v>55</v>
      </c>
      <c r="B68" s="182"/>
      <c r="C68" s="163"/>
      <c r="D68" s="164"/>
      <c r="E68" s="165"/>
      <c r="F68" s="166"/>
      <c r="G68" s="167"/>
      <c r="H68" s="168"/>
      <c r="I68" s="6"/>
      <c r="J68" s="90"/>
      <c r="K68" s="14"/>
      <c r="L68" s="8"/>
      <c r="M68" s="90"/>
      <c r="N68" s="14"/>
      <c r="O68" s="188"/>
      <c r="P68" s="189"/>
      <c r="Q68" s="190"/>
      <c r="R68" s="9"/>
      <c r="S68" s="97"/>
      <c r="T68" s="14"/>
      <c r="U68" s="9"/>
      <c r="V68" s="97"/>
      <c r="W68" s="7"/>
      <c r="X68" s="67">
        <f t="shared" si="1"/>
      </c>
      <c r="Y68" s="68">
        <f t="shared" si="6"/>
      </c>
      <c r="Z68" s="106">
        <f t="shared" si="2"/>
        <v>0</v>
      </c>
      <c r="AA68" s="106">
        <f t="shared" si="3"/>
        <v>0</v>
      </c>
      <c r="AB68" s="107">
        <f t="shared" si="4"/>
        <v>0</v>
      </c>
      <c r="AC68" s="105">
        <f t="shared" si="5"/>
        <v>0</v>
      </c>
      <c r="AH68" s="19" t="s">
        <v>164</v>
      </c>
    </row>
    <row r="69" spans="1:29" ht="13.5">
      <c r="A69" s="66">
        <v>56</v>
      </c>
      <c r="B69" s="182"/>
      <c r="C69" s="163"/>
      <c r="D69" s="164"/>
      <c r="E69" s="165"/>
      <c r="F69" s="166"/>
      <c r="G69" s="167"/>
      <c r="H69" s="168"/>
      <c r="I69" s="6"/>
      <c r="J69" s="90"/>
      <c r="K69" s="14"/>
      <c r="L69" s="8"/>
      <c r="M69" s="90"/>
      <c r="N69" s="14"/>
      <c r="O69" s="188"/>
      <c r="P69" s="189"/>
      <c r="Q69" s="190"/>
      <c r="R69" s="9"/>
      <c r="S69" s="97"/>
      <c r="T69" s="14"/>
      <c r="U69" s="9"/>
      <c r="V69" s="97"/>
      <c r="W69" s="7"/>
      <c r="X69" s="67">
        <f t="shared" si="1"/>
      </c>
      <c r="Y69" s="68">
        <f t="shared" si="6"/>
      </c>
      <c r="Z69" s="106">
        <f t="shared" si="2"/>
        <v>0</v>
      </c>
      <c r="AA69" s="106">
        <f t="shared" si="3"/>
        <v>0</v>
      </c>
      <c r="AB69" s="107">
        <f t="shared" si="4"/>
        <v>0</v>
      </c>
      <c r="AC69" s="105">
        <f t="shared" si="5"/>
        <v>0</v>
      </c>
    </row>
    <row r="70" spans="1:29" ht="13.5">
      <c r="A70" s="66">
        <v>57</v>
      </c>
      <c r="B70" s="182"/>
      <c r="C70" s="163"/>
      <c r="D70" s="164"/>
      <c r="E70" s="165"/>
      <c r="F70" s="166"/>
      <c r="G70" s="167"/>
      <c r="H70" s="168"/>
      <c r="I70" s="6"/>
      <c r="J70" s="90"/>
      <c r="K70" s="14"/>
      <c r="L70" s="8"/>
      <c r="M70" s="90"/>
      <c r="N70" s="14"/>
      <c r="O70" s="188"/>
      <c r="P70" s="189"/>
      <c r="Q70" s="190"/>
      <c r="R70" s="9"/>
      <c r="S70" s="97"/>
      <c r="T70" s="14"/>
      <c r="U70" s="9"/>
      <c r="V70" s="97"/>
      <c r="W70" s="7"/>
      <c r="X70" s="67">
        <f t="shared" si="1"/>
      </c>
      <c r="Y70" s="68">
        <f t="shared" si="6"/>
      </c>
      <c r="Z70" s="106">
        <f t="shared" si="2"/>
        <v>0</v>
      </c>
      <c r="AA70" s="106">
        <f t="shared" si="3"/>
        <v>0</v>
      </c>
      <c r="AB70" s="107">
        <f t="shared" si="4"/>
        <v>0</v>
      </c>
      <c r="AC70" s="105">
        <f t="shared" si="5"/>
        <v>0</v>
      </c>
    </row>
    <row r="71" spans="1:29" ht="13.5">
      <c r="A71" s="66">
        <v>58</v>
      </c>
      <c r="B71" s="182"/>
      <c r="C71" s="163"/>
      <c r="D71" s="164"/>
      <c r="E71" s="165"/>
      <c r="F71" s="166"/>
      <c r="G71" s="167"/>
      <c r="H71" s="168"/>
      <c r="I71" s="6"/>
      <c r="J71" s="90"/>
      <c r="K71" s="14"/>
      <c r="L71" s="8"/>
      <c r="M71" s="90"/>
      <c r="N71" s="14"/>
      <c r="O71" s="188"/>
      <c r="P71" s="189"/>
      <c r="Q71" s="190"/>
      <c r="R71" s="9"/>
      <c r="S71" s="97"/>
      <c r="T71" s="14"/>
      <c r="U71" s="9"/>
      <c r="V71" s="97"/>
      <c r="W71" s="7"/>
      <c r="X71" s="67">
        <f t="shared" si="1"/>
      </c>
      <c r="Y71" s="68">
        <f t="shared" si="6"/>
      </c>
      <c r="Z71" s="106">
        <f t="shared" si="2"/>
        <v>0</v>
      </c>
      <c r="AA71" s="106">
        <f t="shared" si="3"/>
        <v>0</v>
      </c>
      <c r="AB71" s="107">
        <f t="shared" si="4"/>
        <v>0</v>
      </c>
      <c r="AC71" s="105">
        <f t="shared" si="5"/>
        <v>0</v>
      </c>
    </row>
    <row r="72" spans="1:29" ht="13.5">
      <c r="A72" s="66">
        <v>59</v>
      </c>
      <c r="B72" s="182"/>
      <c r="C72" s="163"/>
      <c r="D72" s="164"/>
      <c r="E72" s="165"/>
      <c r="F72" s="166"/>
      <c r="G72" s="167"/>
      <c r="H72" s="168"/>
      <c r="I72" s="6"/>
      <c r="J72" s="90"/>
      <c r="K72" s="14"/>
      <c r="L72" s="8"/>
      <c r="M72" s="90"/>
      <c r="N72" s="14"/>
      <c r="O72" s="188"/>
      <c r="P72" s="189"/>
      <c r="Q72" s="190"/>
      <c r="R72" s="9"/>
      <c r="S72" s="97"/>
      <c r="T72" s="14"/>
      <c r="U72" s="9"/>
      <c r="V72" s="97"/>
      <c r="W72" s="7"/>
      <c r="X72" s="67">
        <f t="shared" si="1"/>
      </c>
      <c r="Y72" s="68">
        <f t="shared" si="6"/>
      </c>
      <c r="Z72" s="106">
        <f t="shared" si="2"/>
        <v>0</v>
      </c>
      <c r="AA72" s="106">
        <f t="shared" si="3"/>
        <v>0</v>
      </c>
      <c r="AB72" s="107">
        <f t="shared" si="4"/>
        <v>0</v>
      </c>
      <c r="AC72" s="105">
        <f t="shared" si="5"/>
        <v>0</v>
      </c>
    </row>
    <row r="73" spans="1:29" ht="13.5">
      <c r="A73" s="66">
        <v>60</v>
      </c>
      <c r="B73" s="182"/>
      <c r="C73" s="163"/>
      <c r="D73" s="164"/>
      <c r="E73" s="165"/>
      <c r="F73" s="166"/>
      <c r="G73" s="167"/>
      <c r="H73" s="168"/>
      <c r="I73" s="6"/>
      <c r="J73" s="90"/>
      <c r="K73" s="14"/>
      <c r="L73" s="8"/>
      <c r="M73" s="90"/>
      <c r="N73" s="14"/>
      <c r="O73" s="188"/>
      <c r="P73" s="189"/>
      <c r="Q73" s="190"/>
      <c r="R73" s="9"/>
      <c r="S73" s="97"/>
      <c r="T73" s="14"/>
      <c r="U73" s="9"/>
      <c r="V73" s="97"/>
      <c r="W73" s="7"/>
      <c r="X73" s="67">
        <f t="shared" si="1"/>
      </c>
      <c r="Y73" s="68">
        <f t="shared" si="6"/>
      </c>
      <c r="Z73" s="106">
        <f t="shared" si="2"/>
        <v>0</v>
      </c>
      <c r="AA73" s="106">
        <f t="shared" si="3"/>
        <v>0</v>
      </c>
      <c r="AB73" s="107">
        <f t="shared" si="4"/>
        <v>0</v>
      </c>
      <c r="AC73" s="105">
        <f t="shared" si="5"/>
        <v>0</v>
      </c>
    </row>
    <row r="74" spans="1:29" ht="13.5">
      <c r="A74" s="66">
        <v>61</v>
      </c>
      <c r="B74" s="182"/>
      <c r="C74" s="163"/>
      <c r="D74" s="164"/>
      <c r="E74" s="165"/>
      <c r="F74" s="166"/>
      <c r="G74" s="167"/>
      <c r="H74" s="168"/>
      <c r="I74" s="6"/>
      <c r="J74" s="90"/>
      <c r="K74" s="14"/>
      <c r="L74" s="8"/>
      <c r="M74" s="90"/>
      <c r="N74" s="14"/>
      <c r="O74" s="188"/>
      <c r="P74" s="189"/>
      <c r="Q74" s="190"/>
      <c r="R74" s="9"/>
      <c r="S74" s="97"/>
      <c r="T74" s="14"/>
      <c r="U74" s="9"/>
      <c r="V74" s="97"/>
      <c r="W74" s="7"/>
      <c r="X74" s="67">
        <f t="shared" si="1"/>
      </c>
      <c r="Y74" s="68">
        <f t="shared" si="6"/>
      </c>
      <c r="Z74" s="106">
        <f t="shared" si="2"/>
        <v>0</v>
      </c>
      <c r="AA74" s="106">
        <f t="shared" si="3"/>
        <v>0</v>
      </c>
      <c r="AB74" s="107">
        <f t="shared" si="4"/>
        <v>0</v>
      </c>
      <c r="AC74" s="105">
        <f t="shared" si="5"/>
        <v>0</v>
      </c>
    </row>
    <row r="75" spans="1:29" ht="13.5">
      <c r="A75" s="66">
        <v>62</v>
      </c>
      <c r="B75" s="182"/>
      <c r="C75" s="163"/>
      <c r="D75" s="164"/>
      <c r="E75" s="165"/>
      <c r="F75" s="166"/>
      <c r="G75" s="167"/>
      <c r="H75" s="168"/>
      <c r="I75" s="6"/>
      <c r="J75" s="90"/>
      <c r="K75" s="14"/>
      <c r="L75" s="8"/>
      <c r="M75" s="90"/>
      <c r="N75" s="14"/>
      <c r="O75" s="188"/>
      <c r="P75" s="189"/>
      <c r="Q75" s="190"/>
      <c r="R75" s="9"/>
      <c r="S75" s="97"/>
      <c r="T75" s="14"/>
      <c r="U75" s="9"/>
      <c r="V75" s="97"/>
      <c r="W75" s="7"/>
      <c r="X75" s="67">
        <f t="shared" si="1"/>
      </c>
      <c r="Y75" s="68">
        <f t="shared" si="6"/>
      </c>
      <c r="Z75" s="106">
        <f t="shared" si="2"/>
        <v>0</v>
      </c>
      <c r="AA75" s="106">
        <f t="shared" si="3"/>
        <v>0</v>
      </c>
      <c r="AB75" s="107">
        <f t="shared" si="4"/>
        <v>0</v>
      </c>
      <c r="AC75" s="105">
        <f t="shared" si="5"/>
        <v>0</v>
      </c>
    </row>
    <row r="76" spans="1:29" ht="13.5">
      <c r="A76" s="66">
        <v>63</v>
      </c>
      <c r="B76" s="182"/>
      <c r="C76" s="163"/>
      <c r="D76" s="164"/>
      <c r="E76" s="165"/>
      <c r="F76" s="166"/>
      <c r="G76" s="167"/>
      <c r="H76" s="168"/>
      <c r="I76" s="6"/>
      <c r="J76" s="90"/>
      <c r="K76" s="14"/>
      <c r="L76" s="8"/>
      <c r="M76" s="90"/>
      <c r="N76" s="14"/>
      <c r="O76" s="188"/>
      <c r="P76" s="189"/>
      <c r="Q76" s="190"/>
      <c r="R76" s="9"/>
      <c r="S76" s="97"/>
      <c r="T76" s="14"/>
      <c r="U76" s="9"/>
      <c r="V76" s="97"/>
      <c r="W76" s="7"/>
      <c r="X76" s="67">
        <f t="shared" si="1"/>
      </c>
      <c r="Y76" s="68">
        <f t="shared" si="6"/>
      </c>
      <c r="Z76" s="106">
        <f t="shared" si="2"/>
        <v>0</v>
      </c>
      <c r="AA76" s="106">
        <f t="shared" si="3"/>
        <v>0</v>
      </c>
      <c r="AB76" s="107">
        <f t="shared" si="4"/>
        <v>0</v>
      </c>
      <c r="AC76" s="105">
        <f t="shared" si="5"/>
        <v>0</v>
      </c>
    </row>
    <row r="77" spans="1:29" ht="13.5">
      <c r="A77" s="66">
        <v>64</v>
      </c>
      <c r="B77" s="182"/>
      <c r="C77" s="163"/>
      <c r="D77" s="164"/>
      <c r="E77" s="165"/>
      <c r="F77" s="166"/>
      <c r="G77" s="167"/>
      <c r="H77" s="168"/>
      <c r="I77" s="6"/>
      <c r="J77" s="90"/>
      <c r="K77" s="14"/>
      <c r="L77" s="8"/>
      <c r="M77" s="90"/>
      <c r="N77" s="14"/>
      <c r="O77" s="188"/>
      <c r="P77" s="189"/>
      <c r="Q77" s="190"/>
      <c r="R77" s="9"/>
      <c r="S77" s="97"/>
      <c r="T77" s="14"/>
      <c r="U77" s="9"/>
      <c r="V77" s="97"/>
      <c r="W77" s="7"/>
      <c r="X77" s="67">
        <f t="shared" si="1"/>
      </c>
      <c r="Y77" s="68">
        <f t="shared" si="6"/>
      </c>
      <c r="Z77" s="106">
        <f t="shared" si="2"/>
        <v>0</v>
      </c>
      <c r="AA77" s="106">
        <f t="shared" si="3"/>
        <v>0</v>
      </c>
      <c r="AB77" s="107">
        <f t="shared" si="4"/>
        <v>0</v>
      </c>
      <c r="AC77" s="105">
        <f t="shared" si="5"/>
        <v>0</v>
      </c>
    </row>
    <row r="78" spans="1:29" ht="13.5">
      <c r="A78" s="66">
        <v>65</v>
      </c>
      <c r="B78" s="182"/>
      <c r="C78" s="163"/>
      <c r="D78" s="164"/>
      <c r="E78" s="165"/>
      <c r="F78" s="166"/>
      <c r="G78" s="167"/>
      <c r="H78" s="168"/>
      <c r="I78" s="6"/>
      <c r="J78" s="90"/>
      <c r="K78" s="14"/>
      <c r="L78" s="8"/>
      <c r="M78" s="90"/>
      <c r="N78" s="14"/>
      <c r="O78" s="188"/>
      <c r="P78" s="189"/>
      <c r="Q78" s="190"/>
      <c r="R78" s="9"/>
      <c r="S78" s="97"/>
      <c r="T78" s="14"/>
      <c r="U78" s="9"/>
      <c r="V78" s="97"/>
      <c r="W78" s="7"/>
      <c r="X78" s="67">
        <f t="shared" si="1"/>
      </c>
      <c r="Y78" s="68">
        <f aca="true" t="shared" si="7" ref="Y78:Y93">IF(X78="","",VLOOKUP(X78,$J$4:$N$6,5,0))</f>
      </c>
      <c r="Z78" s="106">
        <f t="shared" si="2"/>
        <v>0</v>
      </c>
      <c r="AA78" s="106">
        <f t="shared" si="3"/>
        <v>0</v>
      </c>
      <c r="AB78" s="107">
        <f t="shared" si="4"/>
        <v>0</v>
      </c>
      <c r="AC78" s="105">
        <f t="shared" si="5"/>
        <v>0</v>
      </c>
    </row>
    <row r="79" spans="1:29" ht="13.5">
      <c r="A79" s="66">
        <v>66</v>
      </c>
      <c r="B79" s="182"/>
      <c r="C79" s="163"/>
      <c r="D79" s="164"/>
      <c r="E79" s="165"/>
      <c r="F79" s="166"/>
      <c r="G79" s="167"/>
      <c r="H79" s="168"/>
      <c r="I79" s="6"/>
      <c r="J79" s="90"/>
      <c r="K79" s="14"/>
      <c r="L79" s="8"/>
      <c r="M79" s="90"/>
      <c r="N79" s="14"/>
      <c r="O79" s="188"/>
      <c r="P79" s="189"/>
      <c r="Q79" s="190"/>
      <c r="R79" s="9"/>
      <c r="S79" s="97"/>
      <c r="T79" s="14"/>
      <c r="U79" s="9"/>
      <c r="V79" s="97"/>
      <c r="W79" s="7"/>
      <c r="X79" s="67">
        <f aca="true" t="shared" si="8" ref="X79:X93">IF(SUM(Z79:AB79)&gt;0,SUM(Z79:AB79),"")</f>
      </c>
      <c r="Y79" s="68">
        <f t="shared" si="7"/>
      </c>
      <c r="Z79" s="106">
        <f aca="true" t="shared" si="9" ref="Z79:Z93">IF(AND(I79&lt;&gt;"",J79&lt;&gt;""),1,0)</f>
        <v>0</v>
      </c>
      <c r="AA79" s="106">
        <f aca="true" t="shared" si="10" ref="AA79:AA93">IF(AND(L79&lt;&gt;"",M79&lt;&gt;""),1,0)</f>
        <v>0</v>
      </c>
      <c r="AB79" s="107">
        <f aca="true" t="shared" si="11" ref="AB79:AB93">IF(AND(O79&lt;&gt;"",P79&lt;&gt;""),1,0)</f>
        <v>0</v>
      </c>
      <c r="AC79" s="105">
        <f aca="true" t="shared" si="12" ref="AC79:AC93">IF(OR(AND(U79&lt;&gt;"",V79&lt;&gt;""),AND(R79&lt;&gt;"",S79&lt;&gt;"")),1,0)</f>
        <v>0</v>
      </c>
    </row>
    <row r="80" spans="1:29" ht="13.5">
      <c r="A80" s="66">
        <v>67</v>
      </c>
      <c r="B80" s="182"/>
      <c r="C80" s="163"/>
      <c r="D80" s="164"/>
      <c r="E80" s="165"/>
      <c r="F80" s="166"/>
      <c r="G80" s="167"/>
      <c r="H80" s="168"/>
      <c r="I80" s="6"/>
      <c r="J80" s="90"/>
      <c r="K80" s="14"/>
      <c r="L80" s="8"/>
      <c r="M80" s="90"/>
      <c r="N80" s="14"/>
      <c r="O80" s="188"/>
      <c r="P80" s="189"/>
      <c r="Q80" s="190"/>
      <c r="R80" s="9"/>
      <c r="S80" s="97"/>
      <c r="T80" s="14"/>
      <c r="U80" s="9"/>
      <c r="V80" s="97"/>
      <c r="W80" s="7"/>
      <c r="X80" s="67">
        <f t="shared" si="8"/>
      </c>
      <c r="Y80" s="68">
        <f t="shared" si="7"/>
      </c>
      <c r="Z80" s="106">
        <f t="shared" si="9"/>
        <v>0</v>
      </c>
      <c r="AA80" s="106">
        <f t="shared" si="10"/>
        <v>0</v>
      </c>
      <c r="AB80" s="107">
        <f t="shared" si="11"/>
        <v>0</v>
      </c>
      <c r="AC80" s="105">
        <f t="shared" si="12"/>
        <v>0</v>
      </c>
    </row>
    <row r="81" spans="1:29" ht="13.5">
      <c r="A81" s="66">
        <v>68</v>
      </c>
      <c r="B81" s="182"/>
      <c r="C81" s="163"/>
      <c r="D81" s="164"/>
      <c r="E81" s="165"/>
      <c r="F81" s="166"/>
      <c r="G81" s="167"/>
      <c r="H81" s="168"/>
      <c r="I81" s="6"/>
      <c r="J81" s="90"/>
      <c r="K81" s="14"/>
      <c r="L81" s="8"/>
      <c r="M81" s="90"/>
      <c r="N81" s="14"/>
      <c r="O81" s="188"/>
      <c r="P81" s="189"/>
      <c r="Q81" s="190"/>
      <c r="R81" s="9"/>
      <c r="S81" s="97"/>
      <c r="T81" s="14"/>
      <c r="U81" s="9"/>
      <c r="V81" s="97"/>
      <c r="W81" s="7"/>
      <c r="X81" s="67">
        <f t="shared" si="8"/>
      </c>
      <c r="Y81" s="68">
        <f t="shared" si="7"/>
      </c>
      <c r="Z81" s="106">
        <f t="shared" si="9"/>
        <v>0</v>
      </c>
      <c r="AA81" s="106">
        <f t="shared" si="10"/>
        <v>0</v>
      </c>
      <c r="AB81" s="107">
        <f t="shared" si="11"/>
        <v>0</v>
      </c>
      <c r="AC81" s="105">
        <f t="shared" si="12"/>
        <v>0</v>
      </c>
    </row>
    <row r="82" spans="1:29" ht="13.5">
      <c r="A82" s="66">
        <v>69</v>
      </c>
      <c r="B82" s="182"/>
      <c r="C82" s="163"/>
      <c r="D82" s="164"/>
      <c r="E82" s="165"/>
      <c r="F82" s="166"/>
      <c r="G82" s="167"/>
      <c r="H82" s="168"/>
      <c r="I82" s="6"/>
      <c r="J82" s="90"/>
      <c r="K82" s="14"/>
      <c r="L82" s="8"/>
      <c r="M82" s="90"/>
      <c r="N82" s="14"/>
      <c r="O82" s="188"/>
      <c r="P82" s="189"/>
      <c r="Q82" s="190"/>
      <c r="R82" s="9"/>
      <c r="S82" s="97"/>
      <c r="T82" s="14"/>
      <c r="U82" s="9"/>
      <c r="V82" s="97"/>
      <c r="W82" s="7"/>
      <c r="X82" s="67">
        <f t="shared" si="8"/>
      </c>
      <c r="Y82" s="68">
        <f t="shared" si="7"/>
      </c>
      <c r="Z82" s="106">
        <f t="shared" si="9"/>
        <v>0</v>
      </c>
      <c r="AA82" s="106">
        <f t="shared" si="10"/>
        <v>0</v>
      </c>
      <c r="AB82" s="107">
        <f t="shared" si="11"/>
        <v>0</v>
      </c>
      <c r="AC82" s="105">
        <f t="shared" si="12"/>
        <v>0</v>
      </c>
    </row>
    <row r="83" spans="1:29" ht="13.5">
      <c r="A83" s="66">
        <v>70</v>
      </c>
      <c r="B83" s="182"/>
      <c r="C83" s="163"/>
      <c r="D83" s="164"/>
      <c r="E83" s="165"/>
      <c r="F83" s="166"/>
      <c r="G83" s="167"/>
      <c r="H83" s="168"/>
      <c r="I83" s="6"/>
      <c r="J83" s="90"/>
      <c r="K83" s="14"/>
      <c r="L83" s="8"/>
      <c r="M83" s="90"/>
      <c r="N83" s="14"/>
      <c r="O83" s="188"/>
      <c r="P83" s="189"/>
      <c r="Q83" s="190"/>
      <c r="R83" s="9"/>
      <c r="S83" s="97"/>
      <c r="T83" s="14"/>
      <c r="U83" s="9"/>
      <c r="V83" s="97"/>
      <c r="W83" s="7"/>
      <c r="X83" s="67">
        <f t="shared" si="8"/>
      </c>
      <c r="Y83" s="68">
        <f t="shared" si="7"/>
      </c>
      <c r="Z83" s="106">
        <f t="shared" si="9"/>
        <v>0</v>
      </c>
      <c r="AA83" s="106">
        <f t="shared" si="10"/>
        <v>0</v>
      </c>
      <c r="AB83" s="107">
        <f t="shared" si="11"/>
        <v>0</v>
      </c>
      <c r="AC83" s="105">
        <f t="shared" si="12"/>
        <v>0</v>
      </c>
    </row>
    <row r="84" spans="1:29" ht="13.5">
      <c r="A84" s="66">
        <v>71</v>
      </c>
      <c r="B84" s="182"/>
      <c r="C84" s="163"/>
      <c r="D84" s="164"/>
      <c r="E84" s="165"/>
      <c r="F84" s="166"/>
      <c r="G84" s="167"/>
      <c r="H84" s="168"/>
      <c r="I84" s="6"/>
      <c r="J84" s="90"/>
      <c r="K84" s="14"/>
      <c r="L84" s="8"/>
      <c r="M84" s="90"/>
      <c r="N84" s="14"/>
      <c r="O84" s="188"/>
      <c r="P84" s="189"/>
      <c r="Q84" s="190"/>
      <c r="R84" s="9"/>
      <c r="S84" s="97"/>
      <c r="T84" s="14"/>
      <c r="U84" s="9"/>
      <c r="V84" s="97"/>
      <c r="W84" s="7"/>
      <c r="X84" s="67">
        <f t="shared" si="8"/>
      </c>
      <c r="Y84" s="68">
        <f t="shared" si="7"/>
      </c>
      <c r="Z84" s="106">
        <f t="shared" si="9"/>
        <v>0</v>
      </c>
      <c r="AA84" s="106">
        <f t="shared" si="10"/>
        <v>0</v>
      </c>
      <c r="AB84" s="107">
        <f t="shared" si="11"/>
        <v>0</v>
      </c>
      <c r="AC84" s="105">
        <f t="shared" si="12"/>
        <v>0</v>
      </c>
    </row>
    <row r="85" spans="1:29" ht="13.5">
      <c r="A85" s="66">
        <v>72</v>
      </c>
      <c r="B85" s="182"/>
      <c r="C85" s="163"/>
      <c r="D85" s="164"/>
      <c r="E85" s="165"/>
      <c r="F85" s="166"/>
      <c r="G85" s="167"/>
      <c r="H85" s="168"/>
      <c r="I85" s="6"/>
      <c r="J85" s="90"/>
      <c r="K85" s="14"/>
      <c r="L85" s="8"/>
      <c r="M85" s="90"/>
      <c r="N85" s="14"/>
      <c r="O85" s="188"/>
      <c r="P85" s="189"/>
      <c r="Q85" s="190"/>
      <c r="R85" s="9"/>
      <c r="S85" s="97"/>
      <c r="T85" s="14"/>
      <c r="U85" s="9"/>
      <c r="V85" s="97"/>
      <c r="W85" s="7"/>
      <c r="X85" s="67">
        <f t="shared" si="8"/>
      </c>
      <c r="Y85" s="68">
        <f t="shared" si="7"/>
      </c>
      <c r="Z85" s="106">
        <f t="shared" si="9"/>
        <v>0</v>
      </c>
      <c r="AA85" s="106">
        <f t="shared" si="10"/>
        <v>0</v>
      </c>
      <c r="AB85" s="107">
        <f t="shared" si="11"/>
        <v>0</v>
      </c>
      <c r="AC85" s="105">
        <f t="shared" si="12"/>
        <v>0</v>
      </c>
    </row>
    <row r="86" spans="1:29" ht="13.5">
      <c r="A86" s="66">
        <v>73</v>
      </c>
      <c r="B86" s="182"/>
      <c r="C86" s="163"/>
      <c r="D86" s="164"/>
      <c r="E86" s="165"/>
      <c r="F86" s="166"/>
      <c r="G86" s="167"/>
      <c r="H86" s="168"/>
      <c r="I86" s="6"/>
      <c r="J86" s="90"/>
      <c r="K86" s="14"/>
      <c r="L86" s="8"/>
      <c r="M86" s="90"/>
      <c r="N86" s="14"/>
      <c r="O86" s="188"/>
      <c r="P86" s="189"/>
      <c r="Q86" s="190"/>
      <c r="R86" s="9"/>
      <c r="S86" s="97"/>
      <c r="T86" s="14"/>
      <c r="U86" s="9"/>
      <c r="V86" s="97"/>
      <c r="W86" s="7"/>
      <c r="X86" s="67">
        <f t="shared" si="8"/>
      </c>
      <c r="Y86" s="68">
        <f t="shared" si="7"/>
      </c>
      <c r="Z86" s="106">
        <f t="shared" si="9"/>
        <v>0</v>
      </c>
      <c r="AA86" s="106">
        <f t="shared" si="10"/>
        <v>0</v>
      </c>
      <c r="AB86" s="107">
        <f t="shared" si="11"/>
        <v>0</v>
      </c>
      <c r="AC86" s="105">
        <f t="shared" si="12"/>
        <v>0</v>
      </c>
    </row>
    <row r="87" spans="1:29" ht="13.5">
      <c r="A87" s="66">
        <v>74</v>
      </c>
      <c r="B87" s="182"/>
      <c r="C87" s="163"/>
      <c r="D87" s="164"/>
      <c r="E87" s="165"/>
      <c r="F87" s="166"/>
      <c r="G87" s="167"/>
      <c r="H87" s="168"/>
      <c r="I87" s="6"/>
      <c r="J87" s="90"/>
      <c r="K87" s="14"/>
      <c r="L87" s="8"/>
      <c r="M87" s="90"/>
      <c r="N87" s="14"/>
      <c r="O87" s="188"/>
      <c r="P87" s="189"/>
      <c r="Q87" s="190"/>
      <c r="R87" s="9"/>
      <c r="S87" s="97"/>
      <c r="T87" s="14"/>
      <c r="U87" s="9"/>
      <c r="V87" s="97"/>
      <c r="W87" s="7"/>
      <c r="X87" s="67">
        <f t="shared" si="8"/>
      </c>
      <c r="Y87" s="68">
        <f t="shared" si="7"/>
      </c>
      <c r="Z87" s="106">
        <f t="shared" si="9"/>
        <v>0</v>
      </c>
      <c r="AA87" s="106">
        <f t="shared" si="10"/>
        <v>0</v>
      </c>
      <c r="AB87" s="107">
        <f t="shared" si="11"/>
        <v>0</v>
      </c>
      <c r="AC87" s="105">
        <f t="shared" si="12"/>
        <v>0</v>
      </c>
    </row>
    <row r="88" spans="1:29" ht="13.5">
      <c r="A88" s="66">
        <v>75</v>
      </c>
      <c r="B88" s="182"/>
      <c r="C88" s="163"/>
      <c r="D88" s="164"/>
      <c r="E88" s="165"/>
      <c r="F88" s="166"/>
      <c r="G88" s="167"/>
      <c r="H88" s="168"/>
      <c r="I88" s="6"/>
      <c r="J88" s="90"/>
      <c r="K88" s="14"/>
      <c r="L88" s="8"/>
      <c r="M88" s="90"/>
      <c r="N88" s="14"/>
      <c r="O88" s="188"/>
      <c r="P88" s="189"/>
      <c r="Q88" s="190"/>
      <c r="R88" s="9"/>
      <c r="S88" s="97"/>
      <c r="T88" s="14"/>
      <c r="U88" s="9"/>
      <c r="V88" s="97"/>
      <c r="W88" s="7"/>
      <c r="X88" s="67">
        <f t="shared" si="8"/>
      </c>
      <c r="Y88" s="68">
        <f t="shared" si="7"/>
      </c>
      <c r="Z88" s="106">
        <f t="shared" si="9"/>
        <v>0</v>
      </c>
      <c r="AA88" s="106">
        <f t="shared" si="10"/>
        <v>0</v>
      </c>
      <c r="AB88" s="107">
        <f t="shared" si="11"/>
        <v>0</v>
      </c>
      <c r="AC88" s="105">
        <f t="shared" si="12"/>
        <v>0</v>
      </c>
    </row>
    <row r="89" spans="1:29" ht="13.5">
      <c r="A89" s="66">
        <v>76</v>
      </c>
      <c r="B89" s="182"/>
      <c r="C89" s="163"/>
      <c r="D89" s="164"/>
      <c r="E89" s="165"/>
      <c r="F89" s="166"/>
      <c r="G89" s="167"/>
      <c r="H89" s="168"/>
      <c r="I89" s="6"/>
      <c r="J89" s="90"/>
      <c r="K89" s="14"/>
      <c r="L89" s="8"/>
      <c r="M89" s="90"/>
      <c r="N89" s="14"/>
      <c r="O89" s="188"/>
      <c r="P89" s="189"/>
      <c r="Q89" s="190"/>
      <c r="R89" s="9"/>
      <c r="S89" s="97"/>
      <c r="T89" s="14"/>
      <c r="U89" s="9"/>
      <c r="V89" s="97"/>
      <c r="W89" s="7"/>
      <c r="X89" s="67">
        <f t="shared" si="8"/>
      </c>
      <c r="Y89" s="68">
        <f t="shared" si="7"/>
      </c>
      <c r="Z89" s="106">
        <f t="shared" si="9"/>
        <v>0</v>
      </c>
      <c r="AA89" s="106">
        <f t="shared" si="10"/>
        <v>0</v>
      </c>
      <c r="AB89" s="107">
        <f t="shared" si="11"/>
        <v>0</v>
      </c>
      <c r="AC89" s="105">
        <f t="shared" si="12"/>
        <v>0</v>
      </c>
    </row>
    <row r="90" spans="1:29" ht="13.5">
      <c r="A90" s="66">
        <v>77</v>
      </c>
      <c r="B90" s="182"/>
      <c r="C90" s="163"/>
      <c r="D90" s="164"/>
      <c r="E90" s="165"/>
      <c r="F90" s="166"/>
      <c r="G90" s="167"/>
      <c r="H90" s="168"/>
      <c r="I90" s="6"/>
      <c r="J90" s="90"/>
      <c r="K90" s="14"/>
      <c r="L90" s="8"/>
      <c r="M90" s="90"/>
      <c r="N90" s="14"/>
      <c r="O90" s="188"/>
      <c r="P90" s="189"/>
      <c r="Q90" s="190"/>
      <c r="R90" s="9"/>
      <c r="S90" s="97"/>
      <c r="T90" s="14"/>
      <c r="U90" s="9"/>
      <c r="V90" s="97"/>
      <c r="W90" s="7"/>
      <c r="X90" s="67">
        <f t="shared" si="8"/>
      </c>
      <c r="Y90" s="68">
        <f t="shared" si="7"/>
      </c>
      <c r="Z90" s="106">
        <f t="shared" si="9"/>
        <v>0</v>
      </c>
      <c r="AA90" s="106">
        <f t="shared" si="10"/>
        <v>0</v>
      </c>
      <c r="AB90" s="107">
        <f t="shared" si="11"/>
        <v>0</v>
      </c>
      <c r="AC90" s="105">
        <f t="shared" si="12"/>
        <v>0</v>
      </c>
    </row>
    <row r="91" spans="1:29" ht="13.5">
      <c r="A91" s="66">
        <v>78</v>
      </c>
      <c r="B91" s="182"/>
      <c r="C91" s="163"/>
      <c r="D91" s="164"/>
      <c r="E91" s="165"/>
      <c r="F91" s="166"/>
      <c r="G91" s="167"/>
      <c r="H91" s="168"/>
      <c r="I91" s="6"/>
      <c r="J91" s="90"/>
      <c r="K91" s="14"/>
      <c r="L91" s="8"/>
      <c r="M91" s="90"/>
      <c r="N91" s="14"/>
      <c r="O91" s="188"/>
      <c r="P91" s="189"/>
      <c r="Q91" s="190"/>
      <c r="R91" s="9"/>
      <c r="S91" s="97"/>
      <c r="T91" s="14"/>
      <c r="U91" s="9"/>
      <c r="V91" s="97"/>
      <c r="W91" s="7"/>
      <c r="X91" s="67">
        <f t="shared" si="8"/>
      </c>
      <c r="Y91" s="68">
        <f t="shared" si="7"/>
      </c>
      <c r="Z91" s="106">
        <f t="shared" si="9"/>
        <v>0</v>
      </c>
      <c r="AA91" s="106">
        <f t="shared" si="10"/>
        <v>0</v>
      </c>
      <c r="AB91" s="107">
        <f t="shared" si="11"/>
        <v>0</v>
      </c>
      <c r="AC91" s="105">
        <f t="shared" si="12"/>
        <v>0</v>
      </c>
    </row>
    <row r="92" spans="1:29" ht="13.5">
      <c r="A92" s="66">
        <v>79</v>
      </c>
      <c r="B92" s="182"/>
      <c r="C92" s="163"/>
      <c r="D92" s="164"/>
      <c r="E92" s="165"/>
      <c r="F92" s="166"/>
      <c r="G92" s="167"/>
      <c r="H92" s="168"/>
      <c r="I92" s="6"/>
      <c r="J92" s="90"/>
      <c r="K92" s="14"/>
      <c r="L92" s="8"/>
      <c r="M92" s="90"/>
      <c r="N92" s="14"/>
      <c r="O92" s="188"/>
      <c r="P92" s="189"/>
      <c r="Q92" s="190"/>
      <c r="R92" s="9"/>
      <c r="S92" s="97"/>
      <c r="T92" s="14"/>
      <c r="U92" s="9"/>
      <c r="V92" s="97"/>
      <c r="W92" s="7"/>
      <c r="X92" s="67">
        <f t="shared" si="8"/>
      </c>
      <c r="Y92" s="68">
        <f t="shared" si="7"/>
      </c>
      <c r="Z92" s="106">
        <f t="shared" si="9"/>
        <v>0</v>
      </c>
      <c r="AA92" s="106">
        <f t="shared" si="10"/>
        <v>0</v>
      </c>
      <c r="AB92" s="107">
        <f t="shared" si="11"/>
        <v>0</v>
      </c>
      <c r="AC92" s="105">
        <f t="shared" si="12"/>
        <v>0</v>
      </c>
    </row>
    <row r="93" spans="1:29" ht="13.5">
      <c r="A93" s="70">
        <v>80</v>
      </c>
      <c r="B93" s="183"/>
      <c r="C93" s="169"/>
      <c r="D93" s="170"/>
      <c r="E93" s="171"/>
      <c r="F93" s="179"/>
      <c r="G93" s="171"/>
      <c r="H93" s="173"/>
      <c r="I93" s="10"/>
      <c r="J93" s="91"/>
      <c r="K93" s="15"/>
      <c r="L93" s="12"/>
      <c r="M93" s="91"/>
      <c r="N93" s="15"/>
      <c r="O93" s="191"/>
      <c r="P93" s="192"/>
      <c r="Q93" s="193"/>
      <c r="R93" s="13"/>
      <c r="S93" s="98"/>
      <c r="T93" s="15"/>
      <c r="U93" s="13"/>
      <c r="V93" s="98"/>
      <c r="W93" s="11"/>
      <c r="X93" s="71">
        <f t="shared" si="8"/>
      </c>
      <c r="Y93" s="72">
        <f t="shared" si="7"/>
      </c>
      <c r="Z93" s="106">
        <f t="shared" si="9"/>
        <v>0</v>
      </c>
      <c r="AA93" s="106">
        <f t="shared" si="10"/>
        <v>0</v>
      </c>
      <c r="AB93" s="107">
        <f t="shared" si="11"/>
        <v>0</v>
      </c>
      <c r="AC93" s="105">
        <f t="shared" si="12"/>
        <v>0</v>
      </c>
    </row>
    <row r="94" ht="13.5">
      <c r="C94" s="76"/>
    </row>
    <row r="95" ht="13.5">
      <c r="C95" s="76"/>
    </row>
    <row r="96" ht="13.5">
      <c r="C96" s="76"/>
    </row>
    <row r="97" ht="13.5">
      <c r="C97" s="76"/>
    </row>
    <row r="98" ht="13.5">
      <c r="C98" s="76"/>
    </row>
    <row r="99" ht="13.5">
      <c r="C99" s="76"/>
    </row>
    <row r="100" ht="13.5">
      <c r="C100" s="76"/>
    </row>
    <row r="101" ht="13.5">
      <c r="C101" s="76"/>
    </row>
    <row r="102" ht="13.5">
      <c r="C102" s="76"/>
    </row>
    <row r="103" ht="13.5">
      <c r="C103" s="76"/>
    </row>
    <row r="104" ht="13.5">
      <c r="C104" s="76"/>
    </row>
    <row r="105" ht="13.5">
      <c r="C105" s="76"/>
    </row>
    <row r="106" ht="13.5">
      <c r="C106" s="76"/>
    </row>
    <row r="107" ht="13.5">
      <c r="C107" s="76"/>
    </row>
    <row r="108" ht="13.5">
      <c r="C108" s="76"/>
    </row>
    <row r="109" ht="13.5">
      <c r="C109" s="76"/>
    </row>
    <row r="110" ht="13.5">
      <c r="C110" s="76"/>
    </row>
    <row r="111" ht="13.5">
      <c r="C111" s="76"/>
    </row>
    <row r="112" ht="13.5">
      <c r="C112" s="76"/>
    </row>
    <row r="113" ht="13.5">
      <c r="C113" s="76"/>
    </row>
    <row r="114" ht="13.5">
      <c r="C114" s="76"/>
    </row>
    <row r="115" ht="13.5">
      <c r="C115" s="76"/>
    </row>
    <row r="116" ht="13.5">
      <c r="C116" s="76"/>
    </row>
    <row r="117" ht="13.5">
      <c r="C117" s="76"/>
    </row>
    <row r="118" ht="13.5">
      <c r="C118" s="76"/>
    </row>
    <row r="119" ht="13.5">
      <c r="C119" s="76"/>
    </row>
    <row r="120" ht="13.5">
      <c r="C120" s="76"/>
    </row>
    <row r="121" ht="13.5">
      <c r="C121" s="76"/>
    </row>
    <row r="122" ht="13.5">
      <c r="C122" s="76"/>
    </row>
    <row r="123" ht="13.5">
      <c r="C123" s="76"/>
    </row>
    <row r="124" ht="13.5">
      <c r="C124" s="76"/>
    </row>
    <row r="125" ht="13.5">
      <c r="C125" s="76"/>
    </row>
    <row r="126" ht="13.5">
      <c r="C126" s="76"/>
    </row>
    <row r="127" ht="13.5">
      <c r="C127" s="76"/>
    </row>
    <row r="128" ht="13.5">
      <c r="C128" s="76"/>
    </row>
    <row r="129" ht="13.5">
      <c r="C129" s="76"/>
    </row>
    <row r="130" ht="13.5">
      <c r="C130" s="76"/>
    </row>
    <row r="131" ht="13.5">
      <c r="C131" s="76"/>
    </row>
    <row r="132" ht="13.5">
      <c r="C132" s="76"/>
    </row>
    <row r="133" ht="13.5">
      <c r="C133" s="76"/>
    </row>
    <row r="134" ht="13.5">
      <c r="C134" s="76"/>
    </row>
    <row r="135" ht="13.5">
      <c r="C135" s="76"/>
    </row>
    <row r="136" ht="13.5">
      <c r="C136" s="76"/>
    </row>
    <row r="137" ht="13.5">
      <c r="C137" s="76"/>
    </row>
    <row r="138" ht="13.5">
      <c r="C138" s="76"/>
    </row>
    <row r="139" ht="13.5">
      <c r="C139" s="76"/>
    </row>
    <row r="140" ht="13.5">
      <c r="C140" s="76"/>
    </row>
    <row r="141" ht="13.5">
      <c r="C141" s="76"/>
    </row>
    <row r="142" ht="13.5">
      <c r="C142" s="76"/>
    </row>
    <row r="143" ht="13.5">
      <c r="C143" s="76"/>
    </row>
    <row r="144" ht="13.5">
      <c r="C144" s="76"/>
    </row>
    <row r="145" ht="13.5">
      <c r="C145" s="76"/>
    </row>
    <row r="146" ht="13.5">
      <c r="C146" s="76"/>
    </row>
    <row r="147" ht="13.5">
      <c r="C147" s="76"/>
    </row>
    <row r="148" ht="13.5">
      <c r="C148" s="76"/>
    </row>
    <row r="149" ht="13.5">
      <c r="C149" s="76"/>
    </row>
    <row r="150" ht="13.5">
      <c r="C150" s="76"/>
    </row>
    <row r="151" ht="13.5">
      <c r="C151" s="76"/>
    </row>
    <row r="152" ht="13.5">
      <c r="C152" s="76"/>
    </row>
    <row r="153" ht="13.5">
      <c r="C153" s="76"/>
    </row>
    <row r="154" ht="13.5">
      <c r="C154" s="76"/>
    </row>
    <row r="155" ht="13.5">
      <c r="C155" s="76"/>
    </row>
    <row r="156" ht="13.5">
      <c r="C156" s="76"/>
    </row>
    <row r="157" ht="13.5">
      <c r="C157" s="76"/>
    </row>
    <row r="158" ht="13.5">
      <c r="C158" s="76"/>
    </row>
    <row r="159" ht="13.5">
      <c r="C159" s="76"/>
    </row>
    <row r="160" ht="13.5">
      <c r="C160" s="76"/>
    </row>
    <row r="161" ht="13.5">
      <c r="C161" s="76"/>
    </row>
    <row r="162" ht="13.5">
      <c r="C162" s="76"/>
    </row>
    <row r="163" ht="13.5">
      <c r="C163" s="76"/>
    </row>
    <row r="164" ht="13.5">
      <c r="C164" s="76"/>
    </row>
    <row r="165" ht="13.5">
      <c r="C165" s="76"/>
    </row>
    <row r="166" ht="13.5">
      <c r="C166" s="76"/>
    </row>
    <row r="167" ht="13.5">
      <c r="C167" s="76"/>
    </row>
    <row r="168" ht="13.5">
      <c r="C168" s="76"/>
    </row>
    <row r="169" ht="13.5">
      <c r="C169" s="76"/>
    </row>
    <row r="170" ht="13.5">
      <c r="C170" s="76"/>
    </row>
    <row r="171" ht="13.5">
      <c r="C171" s="76"/>
    </row>
    <row r="172" ht="13.5">
      <c r="C172" s="76"/>
    </row>
    <row r="173" ht="13.5">
      <c r="C173" s="76"/>
    </row>
    <row r="174" ht="13.5">
      <c r="C174" s="76"/>
    </row>
    <row r="175" ht="13.5">
      <c r="C175" s="76"/>
    </row>
    <row r="176" ht="13.5">
      <c r="C176" s="76"/>
    </row>
    <row r="177" ht="13.5">
      <c r="C177" s="76"/>
    </row>
    <row r="178" ht="13.5">
      <c r="C178" s="76"/>
    </row>
    <row r="179" ht="13.5">
      <c r="C179" s="76"/>
    </row>
    <row r="180" ht="13.5">
      <c r="C180" s="76"/>
    </row>
    <row r="181" ht="13.5">
      <c r="C181" s="76"/>
    </row>
    <row r="182" ht="13.5">
      <c r="C182" s="76"/>
    </row>
    <row r="183" ht="13.5">
      <c r="C183" s="76"/>
    </row>
    <row r="184" ht="13.5">
      <c r="C184" s="76"/>
    </row>
    <row r="185" ht="13.5">
      <c r="C185" s="76"/>
    </row>
    <row r="186" ht="13.5">
      <c r="C186" s="76"/>
    </row>
    <row r="187" ht="13.5">
      <c r="C187" s="76"/>
    </row>
    <row r="188" ht="13.5">
      <c r="C188" s="76"/>
    </row>
    <row r="189" ht="13.5">
      <c r="C189" s="76"/>
    </row>
    <row r="190" ht="13.5">
      <c r="C190" s="76"/>
    </row>
    <row r="191" ht="13.5">
      <c r="C191" s="76"/>
    </row>
    <row r="192" ht="13.5">
      <c r="C192" s="76"/>
    </row>
    <row r="193" ht="13.5">
      <c r="C193" s="76"/>
    </row>
    <row r="194" ht="13.5">
      <c r="C194" s="76"/>
    </row>
    <row r="195" ht="13.5">
      <c r="C195" s="76"/>
    </row>
    <row r="196" ht="13.5">
      <c r="C196" s="76"/>
    </row>
    <row r="197" ht="13.5">
      <c r="C197" s="76"/>
    </row>
    <row r="198" ht="13.5">
      <c r="C198" s="76"/>
    </row>
    <row r="199" ht="13.5">
      <c r="C199" s="76"/>
    </row>
    <row r="200" ht="13.5">
      <c r="C200" s="76"/>
    </row>
    <row r="201" ht="13.5">
      <c r="C201" s="76"/>
    </row>
    <row r="202" ht="13.5">
      <c r="C202" s="76"/>
    </row>
    <row r="203" ht="13.5">
      <c r="C203" s="76"/>
    </row>
    <row r="204" ht="13.5">
      <c r="C204" s="76"/>
    </row>
    <row r="205" ht="13.5">
      <c r="C205" s="76"/>
    </row>
    <row r="206" ht="13.5">
      <c r="C206" s="76"/>
    </row>
    <row r="207" ht="13.5">
      <c r="C207" s="76"/>
    </row>
    <row r="208" ht="13.5">
      <c r="C208" s="76"/>
    </row>
    <row r="209" ht="13.5">
      <c r="C209" s="76"/>
    </row>
    <row r="210" ht="13.5">
      <c r="C210" s="76"/>
    </row>
    <row r="211" ht="13.5">
      <c r="C211" s="76"/>
    </row>
    <row r="212" ht="13.5">
      <c r="C212" s="76"/>
    </row>
    <row r="213" ht="13.5">
      <c r="C213" s="76"/>
    </row>
    <row r="214" ht="13.5">
      <c r="C214" s="76"/>
    </row>
    <row r="215" ht="13.5">
      <c r="C215" s="76"/>
    </row>
    <row r="216" ht="13.5">
      <c r="C216" s="76"/>
    </row>
    <row r="217" ht="13.5">
      <c r="C217" s="76"/>
    </row>
    <row r="218" ht="13.5">
      <c r="C218" s="76"/>
    </row>
    <row r="219" ht="13.5">
      <c r="C219" s="76"/>
    </row>
    <row r="220" ht="13.5">
      <c r="C220" s="76"/>
    </row>
    <row r="221" ht="13.5">
      <c r="C221" s="76"/>
    </row>
    <row r="222" ht="13.5">
      <c r="C222" s="76"/>
    </row>
    <row r="223" ht="13.5">
      <c r="C223" s="76"/>
    </row>
    <row r="224" ht="13.5">
      <c r="C224" s="76"/>
    </row>
    <row r="225" ht="13.5">
      <c r="C225" s="76"/>
    </row>
    <row r="226" ht="13.5">
      <c r="C226" s="76"/>
    </row>
    <row r="227" ht="13.5">
      <c r="C227" s="76"/>
    </row>
    <row r="228" ht="13.5">
      <c r="C228" s="76"/>
    </row>
    <row r="229" ht="13.5">
      <c r="C229" s="76"/>
    </row>
    <row r="230" ht="13.5">
      <c r="C230" s="76"/>
    </row>
    <row r="231" ht="13.5">
      <c r="C231" s="76"/>
    </row>
    <row r="232" ht="13.5">
      <c r="C232" s="76"/>
    </row>
    <row r="233" ht="13.5">
      <c r="C233" s="76"/>
    </row>
    <row r="234" ht="13.5">
      <c r="C234" s="76"/>
    </row>
    <row r="235" ht="13.5">
      <c r="C235" s="76"/>
    </row>
    <row r="236" ht="13.5">
      <c r="C236" s="76"/>
    </row>
    <row r="237" ht="13.5">
      <c r="C237" s="76"/>
    </row>
    <row r="238" ht="13.5">
      <c r="C238" s="76"/>
    </row>
    <row r="239" ht="13.5">
      <c r="C239" s="76"/>
    </row>
    <row r="240" ht="13.5">
      <c r="C240" s="76"/>
    </row>
    <row r="241" ht="13.5">
      <c r="C241" s="76"/>
    </row>
    <row r="242" ht="13.5">
      <c r="C242" s="76"/>
    </row>
    <row r="243" ht="13.5">
      <c r="C243" s="76"/>
    </row>
    <row r="244" ht="13.5">
      <c r="C244" s="76"/>
    </row>
    <row r="245" ht="13.5">
      <c r="C245" s="76"/>
    </row>
    <row r="246" ht="13.5">
      <c r="C246" s="76"/>
    </row>
    <row r="247" ht="13.5">
      <c r="C247" s="76"/>
    </row>
    <row r="248" ht="13.5">
      <c r="C248" s="76"/>
    </row>
    <row r="249" ht="13.5">
      <c r="C249" s="76"/>
    </row>
    <row r="250" ht="13.5">
      <c r="C250" s="76"/>
    </row>
    <row r="251" ht="13.5">
      <c r="C251" s="76"/>
    </row>
    <row r="252" ht="13.5">
      <c r="C252" s="76"/>
    </row>
    <row r="253" ht="13.5">
      <c r="C253" s="76"/>
    </row>
    <row r="254" ht="13.5">
      <c r="C254" s="76"/>
    </row>
    <row r="255" ht="13.5">
      <c r="C255" s="76"/>
    </row>
    <row r="256" ht="13.5">
      <c r="C256" s="76"/>
    </row>
    <row r="257" ht="13.5">
      <c r="C257" s="76"/>
    </row>
    <row r="258" ht="13.5">
      <c r="C258" s="76"/>
    </row>
    <row r="259" ht="13.5">
      <c r="C259" s="76"/>
    </row>
    <row r="260" ht="13.5">
      <c r="C260" s="76"/>
    </row>
    <row r="261" ht="13.5">
      <c r="C261" s="76"/>
    </row>
    <row r="262" ht="13.5">
      <c r="C262" s="76"/>
    </row>
    <row r="263" ht="13.5">
      <c r="C263" s="76"/>
    </row>
    <row r="264" ht="13.5">
      <c r="C264" s="76"/>
    </row>
    <row r="265" ht="13.5">
      <c r="C265" s="76"/>
    </row>
    <row r="266" ht="13.5">
      <c r="C266" s="76"/>
    </row>
    <row r="267" ht="13.5">
      <c r="C267" s="76"/>
    </row>
    <row r="268" ht="13.5">
      <c r="C268" s="76"/>
    </row>
    <row r="269" ht="13.5">
      <c r="C269" s="76"/>
    </row>
    <row r="270" ht="13.5">
      <c r="C270" s="76"/>
    </row>
    <row r="271" ht="13.5">
      <c r="C271" s="76"/>
    </row>
    <row r="272" ht="13.5">
      <c r="C272" s="76"/>
    </row>
    <row r="273" ht="13.5">
      <c r="C273" s="76"/>
    </row>
    <row r="274" ht="13.5">
      <c r="C274" s="76"/>
    </row>
    <row r="275" ht="13.5">
      <c r="C275" s="76"/>
    </row>
    <row r="276" ht="13.5">
      <c r="C276" s="76"/>
    </row>
    <row r="277" ht="13.5">
      <c r="C277" s="76"/>
    </row>
    <row r="278" ht="13.5">
      <c r="C278" s="76"/>
    </row>
    <row r="279" ht="13.5">
      <c r="C279" s="76"/>
    </row>
    <row r="280" ht="13.5">
      <c r="C280" s="76"/>
    </row>
    <row r="281" ht="13.5">
      <c r="C281" s="76"/>
    </row>
    <row r="282" ht="13.5">
      <c r="C282" s="76"/>
    </row>
    <row r="283" ht="13.5">
      <c r="C283" s="76"/>
    </row>
    <row r="284" ht="13.5">
      <c r="C284" s="76"/>
    </row>
    <row r="285" ht="13.5">
      <c r="C285" s="76"/>
    </row>
    <row r="286" ht="13.5">
      <c r="C286" s="76"/>
    </row>
    <row r="287" ht="13.5">
      <c r="C287" s="76"/>
    </row>
    <row r="288" ht="13.5">
      <c r="C288" s="76"/>
    </row>
    <row r="289" ht="13.5">
      <c r="C289" s="76"/>
    </row>
    <row r="290" ht="13.5">
      <c r="C290" s="76"/>
    </row>
    <row r="291" ht="13.5">
      <c r="C291" s="76"/>
    </row>
    <row r="292" ht="13.5">
      <c r="C292" s="76"/>
    </row>
    <row r="293" ht="13.5">
      <c r="C293" s="76"/>
    </row>
  </sheetData>
  <sheetProtection sheet="1"/>
  <mergeCells count="34">
    <mergeCell ref="A10:A11"/>
    <mergeCell ref="C1:F1"/>
    <mergeCell ref="D10:D11"/>
    <mergeCell ref="C10:C11"/>
    <mergeCell ref="B10:B11"/>
    <mergeCell ref="C4:C6"/>
    <mergeCell ref="U10:W10"/>
    <mergeCell ref="X10:Y10"/>
    <mergeCell ref="E10:E11"/>
    <mergeCell ref="F10:F11"/>
    <mergeCell ref="U6:Y6"/>
    <mergeCell ref="U7:Y7"/>
    <mergeCell ref="U8:Y8"/>
    <mergeCell ref="J8:K8"/>
    <mergeCell ref="G10:G11"/>
    <mergeCell ref="I10:K10"/>
    <mergeCell ref="L10:N10"/>
    <mergeCell ref="O10:Q10"/>
    <mergeCell ref="E4:F4"/>
    <mergeCell ref="E5:F5"/>
    <mergeCell ref="E6:F6"/>
    <mergeCell ref="E7:F7"/>
    <mergeCell ref="O4:R7"/>
    <mergeCell ref="J7:K7"/>
    <mergeCell ref="R10:T10"/>
    <mergeCell ref="N1:Q1"/>
    <mergeCell ref="O3:R3"/>
    <mergeCell ref="D3:F3"/>
    <mergeCell ref="U3:V3"/>
    <mergeCell ref="U4:V4"/>
    <mergeCell ref="W3:Y3"/>
    <mergeCell ref="W4:Y4"/>
    <mergeCell ref="U1:X1"/>
    <mergeCell ref="S1:T1"/>
  </mergeCells>
  <conditionalFormatting sqref="R12:S12 R14:S93 U12:V12">
    <cfRule type="expression" priority="3" dxfId="0">
      <formula>OR(N12="100m",N12="100mH",N12="走幅跳")</formula>
    </cfRule>
  </conditionalFormatting>
  <conditionalFormatting sqref="R12:S93">
    <cfRule type="expression" priority="6" dxfId="0">
      <formula>OR(N12="100m",N12="200m",N12="110mH",N12="走幅跳",N12="三段跳")</formula>
    </cfRule>
  </conditionalFormatting>
  <conditionalFormatting sqref="T12 W12 T14:V93">
    <cfRule type="expression" priority="8" dxfId="0">
      <formula>OR(O12="100m",O12="100mH",O12="走幅跳")</formula>
    </cfRule>
  </conditionalFormatting>
  <conditionalFormatting sqref="T12:V93">
    <cfRule type="expression" priority="12" dxfId="0">
      <formula>OR(O12="100m",O12="200m",O12="110mH",O12="走幅跳",O12="三段跳")</formula>
    </cfRule>
  </conditionalFormatting>
  <conditionalFormatting sqref="W14:W93">
    <cfRule type="expression" priority="16" dxfId="0">
      <formula>OR(Q14="100m",Q14="100mH",Q14="走幅跳")</formula>
    </cfRule>
  </conditionalFormatting>
  <conditionalFormatting sqref="W12:W93">
    <cfRule type="expression" priority="18" dxfId="0">
      <formula>OR(Q12="100m",Q12="200m",Q12="110mH",Q12="走幅跳",Q12="三段跳")</formula>
    </cfRule>
  </conditionalFormatting>
  <dataValidations count="7">
    <dataValidation allowBlank="1" showInputMessage="1" showErrorMessage="1" sqref="C4 C7 R2:S2 E14 W3:W4 O8 H12:H13 M7:M8 B14:C93 F14:F93 K4:M6 Q8 G12:G93 D12:D13">
      <formula1>0</formula1>
      <formula2>0</formula2>
    </dataValidation>
    <dataValidation type="list" allowBlank="1" showInputMessage="1" showErrorMessage="1" sqref="I14:I93 L14:L93 O14:O93">
      <formula1>$AE:$AE</formula1>
    </dataValidation>
    <dataValidation type="list" allowBlank="1" showInputMessage="1" showErrorMessage="1" sqref="J14:J93 M14:M93 P14:P93">
      <formula1>$AD:$AD</formula1>
    </dataValidation>
    <dataValidation type="list" allowBlank="1" showInputMessage="1" showErrorMessage="1" sqref="R12:R93 U12:U93">
      <formula1>$AF:$AF</formula1>
    </dataValidation>
    <dataValidation type="list" allowBlank="1" showInputMessage="1" showErrorMessage="1" sqref="S12:S93 V12:V93">
      <formula1>$AG:$AG</formula1>
    </dataValidation>
    <dataValidation type="list" allowBlank="1" showInputMessage="1" showErrorMessage="1" sqref="H14:H93">
      <formula1>$AH:$AH</formula1>
    </dataValidation>
    <dataValidation allowBlank="1" showInputMessage="1" showErrorMessage="1" imeMode="halfKatakana" sqref="D14:D93"/>
  </dataValidations>
  <printOptions horizontalCentered="1"/>
  <pageMargins left="0.1968503937007874" right="0.1968503937007874" top="0.4724409448818898" bottom="0.1968503937007874" header="0.4330708661417323" footer="0.1968503937007874"/>
  <pageSetup horizontalDpi="300" verticalDpi="300" orientation="landscape" paperSize="9" scale="74" r:id="rId1"/>
  <rowBreaks count="1" manualBreakCount="1">
    <brk id="53" max="21" man="1"/>
  </rowBreaks>
  <ignoredErrors>
    <ignoredError sqref="E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rgb="FFF2DCDB"/>
  </sheetPr>
  <dimension ref="A1:AH293"/>
  <sheetViews>
    <sheetView view="pageBreakPreview" zoomScaleSheetLayoutView="100" zoomScalePageLayoutView="0" workbookViewId="0" topLeftCell="A1">
      <selection activeCell="I9" sqref="I9"/>
    </sheetView>
  </sheetViews>
  <sheetFormatPr defaultColWidth="8.796875" defaultRowHeight="14.25"/>
  <cols>
    <col min="1" max="1" width="3" style="19" customWidth="1"/>
    <col min="2" max="2" width="5.8984375" style="19" customWidth="1"/>
    <col min="3" max="4" width="12.5" style="19" customWidth="1"/>
    <col min="5" max="5" width="3" style="19" customWidth="1"/>
    <col min="6" max="6" width="15" style="19" customWidth="1"/>
    <col min="7" max="7" width="4.19921875" style="19" customWidth="1"/>
    <col min="8" max="17" width="8.09765625" style="19" customWidth="1"/>
    <col min="18" max="18" width="6.8984375" style="19" customWidth="1"/>
    <col min="19" max="19" width="4.09765625" style="19" customWidth="1"/>
    <col min="20" max="20" width="8.09765625" style="19" customWidth="1"/>
    <col min="21" max="21" width="6.8984375" style="19" customWidth="1"/>
    <col min="22" max="22" width="4.09765625" style="19" customWidth="1"/>
    <col min="23" max="23" width="8.09765625" style="19" customWidth="1"/>
    <col min="24" max="25" width="9" style="19" customWidth="1"/>
    <col min="26" max="29" width="2.5" style="104" customWidth="1"/>
    <col min="30" max="30" width="12.59765625" style="19" customWidth="1"/>
    <col min="31" max="16384" width="9" style="19" customWidth="1"/>
  </cols>
  <sheetData>
    <row r="1" spans="1:27" ht="28.5">
      <c r="A1" s="19" t="s">
        <v>54</v>
      </c>
      <c r="B1" s="21"/>
      <c r="C1" s="264" t="str">
        <f>IF('男子一覧表'!C1="","",'男子一覧表'!C1)</f>
        <v>2022東日本都道府県小学生陸上</v>
      </c>
      <c r="D1" s="264"/>
      <c r="E1" s="264"/>
      <c r="F1" s="264"/>
      <c r="G1" s="21"/>
      <c r="H1" s="21"/>
      <c r="I1" s="77" t="s">
        <v>59</v>
      </c>
      <c r="J1" s="77"/>
      <c r="K1" s="23"/>
      <c r="L1" s="23"/>
      <c r="M1" s="23"/>
      <c r="N1" s="233" t="s">
        <v>84</v>
      </c>
      <c r="O1" s="233"/>
      <c r="P1" s="233"/>
      <c r="Q1" s="233"/>
      <c r="R1" s="122"/>
      <c r="S1" s="234" t="s">
        <v>17</v>
      </c>
      <c r="T1" s="234"/>
      <c r="U1" s="265">
        <f>IF('男子一覧表'!U1="","",'男子一覧表'!U1)</f>
      </c>
      <c r="V1" s="265"/>
      <c r="W1" s="265"/>
      <c r="X1" s="265"/>
      <c r="Y1" s="121"/>
      <c r="Z1" s="108"/>
      <c r="AA1" s="108"/>
    </row>
    <row r="2" spans="2:34" ht="13.5" customHeight="1" thickBot="1">
      <c r="B2" s="21"/>
      <c r="C2" s="25"/>
      <c r="D2" s="25"/>
      <c r="E2" s="25"/>
      <c r="F2" s="25"/>
      <c r="G2" s="21"/>
      <c r="H2" s="21"/>
      <c r="I2" s="22"/>
      <c r="J2" s="22"/>
      <c r="K2" s="23"/>
      <c r="L2" s="23"/>
      <c r="M2" s="23"/>
      <c r="N2" s="23"/>
      <c r="O2" s="21"/>
      <c r="P2" s="21"/>
      <c r="Q2" s="119"/>
      <c r="R2" s="120"/>
      <c r="S2" s="120"/>
      <c r="T2" s="115"/>
      <c r="U2" s="116"/>
      <c r="V2" s="117"/>
      <c r="W2" s="115"/>
      <c r="X2" s="118"/>
      <c r="Y2" s="118"/>
      <c r="Z2" s="108"/>
      <c r="AA2" s="108"/>
      <c r="AD2" s="19" t="s">
        <v>1</v>
      </c>
      <c r="AE2" s="19" t="s">
        <v>69</v>
      </c>
      <c r="AF2" s="19" t="s">
        <v>79</v>
      </c>
      <c r="AG2" s="19" t="s">
        <v>62</v>
      </c>
      <c r="AH2" s="19" t="s">
        <v>101</v>
      </c>
    </row>
    <row r="3" spans="1:34" ht="21">
      <c r="A3" s="80" t="s">
        <v>88</v>
      </c>
      <c r="B3" s="26"/>
      <c r="C3" s="81" t="s">
        <v>55</v>
      </c>
      <c r="D3" s="266">
        <f>IF('男子一覧表'!D3="","",'男子一覧表'!D3)</f>
      </c>
      <c r="E3" s="266"/>
      <c r="F3" s="267"/>
      <c r="G3" s="28"/>
      <c r="H3" s="28"/>
      <c r="I3" s="149"/>
      <c r="J3" s="149"/>
      <c r="K3" s="119"/>
      <c r="L3" s="28"/>
      <c r="M3" s="28"/>
      <c r="O3" s="268" t="s">
        <v>85</v>
      </c>
      <c r="P3" s="269"/>
      <c r="Q3" s="269"/>
      <c r="R3" s="270"/>
      <c r="S3" s="115"/>
      <c r="T3" s="115"/>
      <c r="U3" s="241" t="s">
        <v>18</v>
      </c>
      <c r="V3" s="241"/>
      <c r="W3" s="271">
        <f>IF('男子一覧表'!W3="","",'男子一覧表'!W3)</f>
      </c>
      <c r="X3" s="271"/>
      <c r="Y3" s="271"/>
      <c r="Z3" s="103"/>
      <c r="AA3" s="103"/>
      <c r="AD3" s="19" t="s">
        <v>2</v>
      </c>
      <c r="AE3" s="19" t="s">
        <v>70</v>
      </c>
      <c r="AF3" s="19" t="s">
        <v>80</v>
      </c>
      <c r="AG3" s="29" t="s">
        <v>56</v>
      </c>
      <c r="AH3" s="19" t="s">
        <v>102</v>
      </c>
    </row>
    <row r="4" spans="1:34" ht="20.25" customHeight="1">
      <c r="A4" s="30"/>
      <c r="B4" s="30"/>
      <c r="C4" s="217" t="s">
        <v>20</v>
      </c>
      <c r="D4" s="101" t="s">
        <v>9</v>
      </c>
      <c r="E4" s="220">
        <f>L4*N4</f>
        <v>0</v>
      </c>
      <c r="F4" s="220"/>
      <c r="G4" s="28"/>
      <c r="H4" s="28"/>
      <c r="I4" s="131" t="s">
        <v>21</v>
      </c>
      <c r="J4" s="132">
        <v>1</v>
      </c>
      <c r="K4" s="133" t="s">
        <v>58</v>
      </c>
      <c r="L4" s="131">
        <f>COUNTIF(X$14:X$93,1)</f>
        <v>0</v>
      </c>
      <c r="M4" s="133" t="s">
        <v>22</v>
      </c>
      <c r="N4" s="123">
        <v>1000</v>
      </c>
      <c r="O4" s="221">
        <f>SUM(E4:F7)</f>
        <v>0</v>
      </c>
      <c r="P4" s="222"/>
      <c r="Q4" s="222"/>
      <c r="R4" s="223"/>
      <c r="S4" s="115"/>
      <c r="T4" s="115"/>
      <c r="U4" s="228" t="s">
        <v>19</v>
      </c>
      <c r="V4" s="228"/>
      <c r="W4" s="262">
        <f>IF('男子一覧表'!W4="","",'男子一覧表'!W4)</f>
      </c>
      <c r="X4" s="262"/>
      <c r="Y4" s="262"/>
      <c r="Z4" s="103"/>
      <c r="AA4" s="103"/>
      <c r="AD4" s="19" t="s">
        <v>3</v>
      </c>
      <c r="AE4" s="19" t="s">
        <v>71</v>
      </c>
      <c r="AF4" s="19" t="s">
        <v>81</v>
      </c>
      <c r="AG4" s="29" t="s">
        <v>57</v>
      </c>
      <c r="AH4" s="19" t="s">
        <v>103</v>
      </c>
    </row>
    <row r="5" spans="1:34" ht="21">
      <c r="A5" s="20"/>
      <c r="B5" s="21"/>
      <c r="C5" s="218"/>
      <c r="D5" s="101" t="s">
        <v>10</v>
      </c>
      <c r="E5" s="220">
        <f>L5*N5</f>
        <v>0</v>
      </c>
      <c r="F5" s="220"/>
      <c r="I5" s="133"/>
      <c r="J5" s="132">
        <v>2</v>
      </c>
      <c r="K5" s="133" t="s">
        <v>58</v>
      </c>
      <c r="L5" s="131">
        <f>COUNTIF(X$14:X$93,2)</f>
        <v>0</v>
      </c>
      <c r="M5" s="133" t="s">
        <v>22</v>
      </c>
      <c r="N5" s="123">
        <v>1500</v>
      </c>
      <c r="O5" s="224"/>
      <c r="P5" s="222"/>
      <c r="Q5" s="222"/>
      <c r="R5" s="223"/>
      <c r="S5" s="24"/>
      <c r="T5" s="82" t="s">
        <v>83</v>
      </c>
      <c r="U5" s="1"/>
      <c r="V5" s="1"/>
      <c r="W5" s="1"/>
      <c r="X5" s="24"/>
      <c r="Y5" s="24"/>
      <c r="Z5" s="108"/>
      <c r="AA5" s="108"/>
      <c r="AD5" s="19" t="s">
        <v>93</v>
      </c>
      <c r="AE5" s="19" t="s">
        <v>72</v>
      </c>
      <c r="AF5" s="19" t="s">
        <v>82</v>
      </c>
      <c r="AG5" s="29" t="s">
        <v>63</v>
      </c>
      <c r="AH5" s="19" t="s">
        <v>104</v>
      </c>
    </row>
    <row r="6" spans="1:34" ht="21">
      <c r="A6" s="20"/>
      <c r="B6" s="21"/>
      <c r="C6" s="219"/>
      <c r="D6" s="101" t="s">
        <v>11</v>
      </c>
      <c r="E6" s="220">
        <f>L6*N6</f>
        <v>0</v>
      </c>
      <c r="F6" s="220"/>
      <c r="I6" s="133"/>
      <c r="J6" s="132">
        <v>3</v>
      </c>
      <c r="K6" s="133" t="s">
        <v>58</v>
      </c>
      <c r="L6" s="131">
        <f>COUNTIF(X$14:X$93,3)</f>
        <v>0</v>
      </c>
      <c r="M6" s="133" t="s">
        <v>22</v>
      </c>
      <c r="N6" s="123"/>
      <c r="O6" s="224"/>
      <c r="P6" s="222"/>
      <c r="Q6" s="222"/>
      <c r="R6" s="223"/>
      <c r="S6" s="24"/>
      <c r="T6" s="83" t="s">
        <v>65</v>
      </c>
      <c r="U6" s="230" t="s">
        <v>66</v>
      </c>
      <c r="V6" s="230"/>
      <c r="W6" s="230"/>
      <c r="X6" s="230"/>
      <c r="Y6" s="230"/>
      <c r="Z6" s="109"/>
      <c r="AA6" s="109"/>
      <c r="AD6" s="19" t="s">
        <v>4</v>
      </c>
      <c r="AE6" s="29" t="s">
        <v>184</v>
      </c>
      <c r="AF6" s="19" t="s">
        <v>181</v>
      </c>
      <c r="AG6" s="29" t="s">
        <v>14</v>
      </c>
      <c r="AH6" s="19" t="s">
        <v>105</v>
      </c>
    </row>
    <row r="7" spans="1:34" ht="21.75" thickBot="1">
      <c r="A7" s="20"/>
      <c r="B7" s="21"/>
      <c r="C7" s="102" t="s">
        <v>23</v>
      </c>
      <c r="D7" s="100" t="str">
        <f>COUNTA(T14:T93,W14:W93)&amp;"チーム"</f>
        <v>0チーム</v>
      </c>
      <c r="E7" s="220">
        <f>COUNTA(T14:T93,W14:W93)*N7</f>
        <v>0</v>
      </c>
      <c r="F7" s="220"/>
      <c r="I7" s="134"/>
      <c r="J7" s="263" t="s">
        <v>86</v>
      </c>
      <c r="K7" s="263"/>
      <c r="L7" s="135">
        <f>_xlfn.COUNTIFS($AC$14:$AC$93,1,$X$14:$X$93,"")</f>
        <v>0</v>
      </c>
      <c r="M7" s="136" t="s">
        <v>22</v>
      </c>
      <c r="N7" s="123">
        <v>2000</v>
      </c>
      <c r="O7" s="225"/>
      <c r="P7" s="226"/>
      <c r="Q7" s="226"/>
      <c r="R7" s="227"/>
      <c r="S7" s="24"/>
      <c r="T7" s="180">
        <f>IF('男子一覧表'!T7="","",'男子一覧表'!T7)</f>
      </c>
      <c r="U7" s="250">
        <f>IF('男子一覧表'!U7="","",'男子一覧表'!U7)</f>
      </c>
      <c r="V7" s="250">
        <f>IF('男子一覧表'!V7="","",'男子一覧表'!V7)</f>
      </c>
      <c r="W7" s="250">
        <f>IF('男子一覧表'!W7="","",'男子一覧表'!W7)</f>
      </c>
      <c r="X7" s="250">
        <f>IF('男子一覧表'!X7="","",'男子一覧表'!X7)</f>
      </c>
      <c r="Y7" s="250">
        <f>IF('男子一覧表'!Y7="","",'男子一覧表'!Y7)</f>
      </c>
      <c r="Z7" s="110"/>
      <c r="AA7" s="110"/>
      <c r="AD7" s="19" t="s">
        <v>5</v>
      </c>
      <c r="AE7" s="29" t="s">
        <v>185</v>
      </c>
      <c r="AG7" s="29" t="s">
        <v>15</v>
      </c>
      <c r="AH7" s="19" t="s">
        <v>106</v>
      </c>
    </row>
    <row r="8" spans="1:34" ht="21.75" thickTop="1">
      <c r="A8" s="20"/>
      <c r="B8" s="21"/>
      <c r="I8" s="134"/>
      <c r="J8" s="251" t="s">
        <v>87</v>
      </c>
      <c r="K8" s="251"/>
      <c r="L8" s="132">
        <f>SUM(L4:L7)</f>
        <v>0</v>
      </c>
      <c r="M8" s="133" t="s">
        <v>22</v>
      </c>
      <c r="O8" s="86"/>
      <c r="P8" s="87"/>
      <c r="Q8" s="87"/>
      <c r="R8" s="24"/>
      <c r="S8" s="24"/>
      <c r="T8" s="180">
        <f>IF('男子一覧表'!T8="","",'男子一覧表'!T8)</f>
      </c>
      <c r="U8" s="250">
        <f>IF('男子一覧表'!U8="","",'男子一覧表'!U8)</f>
      </c>
      <c r="V8" s="250">
        <f>IF('男子一覧表'!V8="","",'男子一覧表'!V8)</f>
      </c>
      <c r="W8" s="250">
        <f>IF('男子一覧表'!W8="","",'男子一覧表'!W8)</f>
      </c>
      <c r="X8" s="250">
        <f>IF('男子一覧表'!X8="","",'男子一覧表'!X8)</f>
      </c>
      <c r="Y8" s="250">
        <f>IF('男子一覧表'!Y8="","",'男子一覧表'!Y8)</f>
      </c>
      <c r="Z8" s="110"/>
      <c r="AA8" s="110"/>
      <c r="AD8" s="19" t="s">
        <v>73</v>
      </c>
      <c r="AE8" s="29"/>
      <c r="AH8" s="19" t="s">
        <v>107</v>
      </c>
    </row>
    <row r="9" spans="1:34" ht="18.75">
      <c r="A9" s="34"/>
      <c r="B9" s="34"/>
      <c r="C9" s="35"/>
      <c r="D9" s="28"/>
      <c r="E9" s="28"/>
      <c r="F9" s="28"/>
      <c r="G9" s="28"/>
      <c r="H9" s="28"/>
      <c r="I9" s="28"/>
      <c r="J9" s="197"/>
      <c r="K9" s="28"/>
      <c r="L9" s="28"/>
      <c r="M9" s="28"/>
      <c r="N9" s="28"/>
      <c r="O9" s="28"/>
      <c r="P9" s="28"/>
      <c r="Q9" s="28"/>
      <c r="R9" s="28"/>
      <c r="S9" s="28"/>
      <c r="T9" s="85" t="s">
        <v>60</v>
      </c>
      <c r="U9" s="1"/>
      <c r="V9" s="1"/>
      <c r="W9" s="1"/>
      <c r="X9" s="28"/>
      <c r="Y9" s="28"/>
      <c r="Z9" s="111"/>
      <c r="AA9" s="111"/>
      <c r="AE9" s="29"/>
      <c r="AH9" s="19" t="s">
        <v>108</v>
      </c>
    </row>
    <row r="10" spans="1:34" ht="13.5">
      <c r="A10" s="252" t="s">
        <v>24</v>
      </c>
      <c r="B10" s="254" t="s">
        <v>51</v>
      </c>
      <c r="C10" s="256" t="s">
        <v>25</v>
      </c>
      <c r="D10" s="256" t="s">
        <v>12</v>
      </c>
      <c r="E10" s="258" t="s">
        <v>52</v>
      </c>
      <c r="F10" s="260" t="s">
        <v>26</v>
      </c>
      <c r="G10" s="243" t="s">
        <v>13</v>
      </c>
      <c r="H10" s="151" t="s">
        <v>94</v>
      </c>
      <c r="I10" s="244" t="s">
        <v>27</v>
      </c>
      <c r="J10" s="244"/>
      <c r="K10" s="244"/>
      <c r="L10" s="245" t="s">
        <v>28</v>
      </c>
      <c r="M10" s="245"/>
      <c r="N10" s="246"/>
      <c r="O10" s="247" t="s">
        <v>29</v>
      </c>
      <c r="P10" s="247"/>
      <c r="Q10" s="247"/>
      <c r="R10" s="248" t="s">
        <v>30</v>
      </c>
      <c r="S10" s="248"/>
      <c r="T10" s="248"/>
      <c r="U10" s="249" t="s">
        <v>180</v>
      </c>
      <c r="V10" s="249"/>
      <c r="W10" s="249"/>
      <c r="X10" s="261" t="s">
        <v>31</v>
      </c>
      <c r="Y10" s="261"/>
      <c r="Z10" s="112"/>
      <c r="AA10" s="112"/>
      <c r="AE10" s="29"/>
      <c r="AH10" s="19" t="s">
        <v>109</v>
      </c>
    </row>
    <row r="11" spans="1:34" ht="13.5">
      <c r="A11" s="253"/>
      <c r="B11" s="255"/>
      <c r="C11" s="257"/>
      <c r="D11" s="257"/>
      <c r="E11" s="259"/>
      <c r="F11" s="260"/>
      <c r="G11" s="243"/>
      <c r="H11" s="152" t="s">
        <v>95</v>
      </c>
      <c r="I11" s="146" t="s">
        <v>75</v>
      </c>
      <c r="J11" s="146" t="s">
        <v>32</v>
      </c>
      <c r="K11" s="147" t="s">
        <v>33</v>
      </c>
      <c r="L11" s="137" t="s">
        <v>75</v>
      </c>
      <c r="M11" s="137" t="s">
        <v>32</v>
      </c>
      <c r="N11" s="138" t="s">
        <v>33</v>
      </c>
      <c r="O11" s="144" t="s">
        <v>75</v>
      </c>
      <c r="P11" s="144" t="s">
        <v>32</v>
      </c>
      <c r="Q11" s="145" t="s">
        <v>33</v>
      </c>
      <c r="R11" s="139" t="s">
        <v>75</v>
      </c>
      <c r="S11" s="140"/>
      <c r="T11" s="141" t="s">
        <v>33</v>
      </c>
      <c r="U11" s="78" t="s">
        <v>75</v>
      </c>
      <c r="V11" s="148"/>
      <c r="W11" s="79" t="s">
        <v>33</v>
      </c>
      <c r="X11" s="142" t="s">
        <v>34</v>
      </c>
      <c r="Y11" s="143" t="s">
        <v>35</v>
      </c>
      <c r="Z11" s="113"/>
      <c r="AA11" s="113"/>
      <c r="AE11" s="29"/>
      <c r="AH11" s="19" t="s">
        <v>110</v>
      </c>
    </row>
    <row r="12" spans="1:34" ht="13.5">
      <c r="A12" s="48" t="s">
        <v>36</v>
      </c>
      <c r="B12" s="49"/>
      <c r="C12" s="157" t="s">
        <v>99</v>
      </c>
      <c r="D12" s="158" t="s">
        <v>100</v>
      </c>
      <c r="E12" s="150">
        <v>2</v>
      </c>
      <c r="F12" s="53" t="s">
        <v>39</v>
      </c>
      <c r="G12" s="54">
        <v>2</v>
      </c>
      <c r="H12" s="153" t="s">
        <v>96</v>
      </c>
      <c r="I12" s="55" t="s">
        <v>67</v>
      </c>
      <c r="J12" s="55" t="s">
        <v>1</v>
      </c>
      <c r="K12" s="56" t="s">
        <v>40</v>
      </c>
      <c r="L12" s="57" t="s">
        <v>67</v>
      </c>
      <c r="M12" s="57" t="s">
        <v>41</v>
      </c>
      <c r="N12" s="58" t="s">
        <v>42</v>
      </c>
      <c r="O12" s="55" t="s">
        <v>67</v>
      </c>
      <c r="P12" s="55" t="s">
        <v>3</v>
      </c>
      <c r="Q12" s="56" t="s">
        <v>40</v>
      </c>
      <c r="R12" s="59" t="s">
        <v>6</v>
      </c>
      <c r="S12" s="94" t="s">
        <v>61</v>
      </c>
      <c r="T12" s="56" t="s">
        <v>89</v>
      </c>
      <c r="U12" s="59" t="s">
        <v>6</v>
      </c>
      <c r="V12" s="94" t="s">
        <v>61</v>
      </c>
      <c r="W12" s="56" t="s">
        <v>91</v>
      </c>
      <c r="X12" s="59"/>
      <c r="Y12" s="60"/>
      <c r="Z12" s="114"/>
      <c r="AA12" s="114"/>
      <c r="AE12" s="29"/>
      <c r="AH12" s="19" t="s">
        <v>111</v>
      </c>
    </row>
    <row r="13" spans="1:34" ht="13.5">
      <c r="A13" s="48" t="s">
        <v>44</v>
      </c>
      <c r="B13" s="49"/>
      <c r="C13" s="157" t="s">
        <v>98</v>
      </c>
      <c r="D13" s="158" t="s">
        <v>74</v>
      </c>
      <c r="E13" s="54">
        <v>2</v>
      </c>
      <c r="F13" s="53" t="s">
        <v>47</v>
      </c>
      <c r="G13" s="54">
        <v>3</v>
      </c>
      <c r="H13" s="153" t="s">
        <v>97</v>
      </c>
      <c r="I13" s="55" t="s">
        <v>68</v>
      </c>
      <c r="J13" s="55" t="s">
        <v>3</v>
      </c>
      <c r="K13" s="56" t="s">
        <v>48</v>
      </c>
      <c r="L13" s="57" t="s">
        <v>68</v>
      </c>
      <c r="M13" s="57" t="s">
        <v>49</v>
      </c>
      <c r="N13" s="58" t="s">
        <v>50</v>
      </c>
      <c r="O13" s="55" t="s">
        <v>68</v>
      </c>
      <c r="P13" s="55" t="s">
        <v>3</v>
      </c>
      <c r="Q13" s="56" t="s">
        <v>48</v>
      </c>
      <c r="R13" s="61" t="s">
        <v>78</v>
      </c>
      <c r="S13" s="95" t="s">
        <v>7</v>
      </c>
      <c r="T13" s="62" t="s">
        <v>90</v>
      </c>
      <c r="U13" s="61" t="s">
        <v>78</v>
      </c>
      <c r="V13" s="95" t="s">
        <v>8</v>
      </c>
      <c r="W13" s="62" t="s">
        <v>92</v>
      </c>
      <c r="X13" s="61"/>
      <c r="Y13" s="63"/>
      <c r="Z13" s="114"/>
      <c r="AA13" s="114"/>
      <c r="AE13" s="29"/>
      <c r="AH13" s="19" t="s">
        <v>112</v>
      </c>
    </row>
    <row r="14" spans="1:34" ht="13.5">
      <c r="A14" s="64">
        <v>1</v>
      </c>
      <c r="B14" s="181"/>
      <c r="C14" s="159"/>
      <c r="D14" s="159"/>
      <c r="E14" s="160"/>
      <c r="F14" s="159"/>
      <c r="G14" s="161"/>
      <c r="H14" s="162"/>
      <c r="I14" s="17"/>
      <c r="J14" s="89"/>
      <c r="K14" s="16"/>
      <c r="L14" s="18"/>
      <c r="M14" s="89"/>
      <c r="N14" s="16"/>
      <c r="O14" s="185"/>
      <c r="P14" s="186"/>
      <c r="Q14" s="187"/>
      <c r="R14" s="4"/>
      <c r="S14" s="96"/>
      <c r="T14" s="16"/>
      <c r="U14" s="4"/>
      <c r="V14" s="96"/>
      <c r="W14" s="5"/>
      <c r="X14" s="65">
        <f>IF(SUM(Z14:AB14)&gt;0,SUM(Z14:AB14),"")</f>
      </c>
      <c r="Y14" s="88">
        <f aca="true" t="shared" si="0" ref="Y14:Y45">IF(X14="","",VLOOKUP(X14,$J$4:$N$6,5,0))</f>
      </c>
      <c r="Z14" s="105">
        <f>IF(AND(I14&lt;&gt;"",J14&lt;&gt;""),1,0)</f>
        <v>0</v>
      </c>
      <c r="AA14" s="105">
        <f>IF(AND(L14&lt;&gt;"",M14&lt;&gt;""),1,0)</f>
        <v>0</v>
      </c>
      <c r="AB14" s="105">
        <f>IF(AND(O14&lt;&gt;"",P14&lt;&gt;""),1,0)</f>
        <v>0</v>
      </c>
      <c r="AC14" s="105">
        <f>IF(OR(AND(U14&lt;&gt;"",V14&lt;&gt;""),AND(R14&lt;&gt;"",S14&lt;&gt;"")),1,0)</f>
        <v>0</v>
      </c>
      <c r="AE14" s="29"/>
      <c r="AH14" s="19" t="s">
        <v>113</v>
      </c>
    </row>
    <row r="15" spans="1:34" ht="13.5">
      <c r="A15" s="66">
        <v>2</v>
      </c>
      <c r="B15" s="182"/>
      <c r="C15" s="163"/>
      <c r="D15" s="164"/>
      <c r="E15" s="165"/>
      <c r="F15" s="166"/>
      <c r="G15" s="167"/>
      <c r="H15" s="168"/>
      <c r="I15" s="6"/>
      <c r="J15" s="90"/>
      <c r="K15" s="14"/>
      <c r="L15" s="8"/>
      <c r="M15" s="90"/>
      <c r="N15" s="14"/>
      <c r="O15" s="188"/>
      <c r="P15" s="189"/>
      <c r="Q15" s="190"/>
      <c r="R15" s="9"/>
      <c r="S15" s="97"/>
      <c r="T15" s="14"/>
      <c r="U15" s="9"/>
      <c r="V15" s="97"/>
      <c r="W15" s="7"/>
      <c r="X15" s="67">
        <f aca="true" t="shared" si="1" ref="X15:X78">IF(SUM(Z15:AB15)&gt;0,SUM(Z15:AB15),"")</f>
      </c>
      <c r="Y15" s="68">
        <f t="shared" si="0"/>
      </c>
      <c r="Z15" s="106">
        <f aca="true" t="shared" si="2" ref="Z15:Z78">IF(AND(I15&lt;&gt;"",J15&lt;&gt;""),1,0)</f>
        <v>0</v>
      </c>
      <c r="AA15" s="106">
        <f aca="true" t="shared" si="3" ref="AA15:AA78">IF(AND(L15&lt;&gt;"",M15&lt;&gt;""),1,0)</f>
        <v>0</v>
      </c>
      <c r="AB15" s="107">
        <f aca="true" t="shared" si="4" ref="AB15:AB78">IF(AND(O15&lt;&gt;"",P15&lt;&gt;""),1,0)</f>
        <v>0</v>
      </c>
      <c r="AC15" s="105">
        <f aca="true" t="shared" si="5" ref="AC15:AC78">IF(OR(AND(U15&lt;&gt;"",V15&lt;&gt;""),AND(R15&lt;&gt;"",S15&lt;&gt;"")),1,0)</f>
        <v>0</v>
      </c>
      <c r="AE15" s="29"/>
      <c r="AH15" s="19" t="s">
        <v>114</v>
      </c>
    </row>
    <row r="16" spans="1:34" ht="13.5">
      <c r="A16" s="66">
        <v>3</v>
      </c>
      <c r="B16" s="182"/>
      <c r="C16" s="163"/>
      <c r="D16" s="164"/>
      <c r="E16" s="165"/>
      <c r="F16" s="166"/>
      <c r="G16" s="167"/>
      <c r="H16" s="168"/>
      <c r="I16" s="6"/>
      <c r="J16" s="90"/>
      <c r="K16" s="14"/>
      <c r="L16" s="8"/>
      <c r="M16" s="90"/>
      <c r="N16" s="14"/>
      <c r="O16" s="188"/>
      <c r="P16" s="189"/>
      <c r="Q16" s="190"/>
      <c r="R16" s="9"/>
      <c r="S16" s="97"/>
      <c r="T16" s="14"/>
      <c r="U16" s="9"/>
      <c r="V16" s="97"/>
      <c r="W16" s="7"/>
      <c r="X16" s="67">
        <f t="shared" si="1"/>
      </c>
      <c r="Y16" s="68">
        <f t="shared" si="0"/>
      </c>
      <c r="Z16" s="106">
        <f t="shared" si="2"/>
        <v>0</v>
      </c>
      <c r="AA16" s="106">
        <f t="shared" si="3"/>
        <v>0</v>
      </c>
      <c r="AB16" s="107">
        <f t="shared" si="4"/>
        <v>0</v>
      </c>
      <c r="AC16" s="105">
        <f t="shared" si="5"/>
        <v>0</v>
      </c>
      <c r="AE16" s="29"/>
      <c r="AH16" s="19" t="s">
        <v>115</v>
      </c>
    </row>
    <row r="17" spans="1:34" ht="13.5">
      <c r="A17" s="66">
        <v>4</v>
      </c>
      <c r="B17" s="182"/>
      <c r="C17" s="163"/>
      <c r="D17" s="164"/>
      <c r="E17" s="165"/>
      <c r="F17" s="166"/>
      <c r="G17" s="167"/>
      <c r="H17" s="168"/>
      <c r="I17" s="6"/>
      <c r="J17" s="90"/>
      <c r="K17" s="14"/>
      <c r="L17" s="8"/>
      <c r="M17" s="90"/>
      <c r="N17" s="14"/>
      <c r="O17" s="188"/>
      <c r="P17" s="189"/>
      <c r="Q17" s="190"/>
      <c r="R17" s="9"/>
      <c r="S17" s="97"/>
      <c r="T17" s="14"/>
      <c r="U17" s="9"/>
      <c r="V17" s="97"/>
      <c r="W17" s="7"/>
      <c r="X17" s="67">
        <f t="shared" si="1"/>
      </c>
      <c r="Y17" s="68">
        <f t="shared" si="0"/>
      </c>
      <c r="Z17" s="106">
        <f t="shared" si="2"/>
        <v>0</v>
      </c>
      <c r="AA17" s="106">
        <f t="shared" si="3"/>
        <v>0</v>
      </c>
      <c r="AB17" s="107">
        <f t="shared" si="4"/>
        <v>0</v>
      </c>
      <c r="AC17" s="105">
        <f t="shared" si="5"/>
        <v>0</v>
      </c>
      <c r="AE17" s="29"/>
      <c r="AH17" s="19" t="s">
        <v>116</v>
      </c>
    </row>
    <row r="18" spans="1:34" ht="13.5">
      <c r="A18" s="66">
        <v>5</v>
      </c>
      <c r="B18" s="182"/>
      <c r="C18" s="163"/>
      <c r="D18" s="164"/>
      <c r="E18" s="165"/>
      <c r="F18" s="166"/>
      <c r="G18" s="167"/>
      <c r="H18" s="168"/>
      <c r="I18" s="6"/>
      <c r="J18" s="90"/>
      <c r="K18" s="14"/>
      <c r="L18" s="8"/>
      <c r="M18" s="90"/>
      <c r="N18" s="14"/>
      <c r="O18" s="188"/>
      <c r="P18" s="189"/>
      <c r="Q18" s="190"/>
      <c r="R18" s="9"/>
      <c r="S18" s="97"/>
      <c r="T18" s="14"/>
      <c r="U18" s="9"/>
      <c r="V18" s="97"/>
      <c r="W18" s="7"/>
      <c r="X18" s="67">
        <f t="shared" si="1"/>
      </c>
      <c r="Y18" s="68">
        <f t="shared" si="0"/>
      </c>
      <c r="Z18" s="106">
        <f t="shared" si="2"/>
        <v>0</v>
      </c>
      <c r="AA18" s="106">
        <f t="shared" si="3"/>
        <v>0</v>
      </c>
      <c r="AB18" s="107">
        <f t="shared" si="4"/>
        <v>0</v>
      </c>
      <c r="AC18" s="105">
        <f t="shared" si="5"/>
        <v>0</v>
      </c>
      <c r="AE18" s="29"/>
      <c r="AH18" s="19" t="s">
        <v>117</v>
      </c>
    </row>
    <row r="19" spans="1:34" ht="13.5">
      <c r="A19" s="66">
        <v>6</v>
      </c>
      <c r="B19" s="182"/>
      <c r="C19" s="163"/>
      <c r="D19" s="164"/>
      <c r="E19" s="165"/>
      <c r="F19" s="166"/>
      <c r="G19" s="167"/>
      <c r="H19" s="168"/>
      <c r="I19" s="6"/>
      <c r="J19" s="90"/>
      <c r="K19" s="14"/>
      <c r="L19" s="8"/>
      <c r="M19" s="90"/>
      <c r="N19" s="14"/>
      <c r="O19" s="188"/>
      <c r="P19" s="189"/>
      <c r="Q19" s="190"/>
      <c r="R19" s="9"/>
      <c r="S19" s="97"/>
      <c r="T19" s="14"/>
      <c r="U19" s="9"/>
      <c r="V19" s="97"/>
      <c r="W19" s="7"/>
      <c r="X19" s="67">
        <f t="shared" si="1"/>
      </c>
      <c r="Y19" s="68">
        <f t="shared" si="0"/>
      </c>
      <c r="Z19" s="106">
        <f t="shared" si="2"/>
        <v>0</v>
      </c>
      <c r="AA19" s="106">
        <f t="shared" si="3"/>
        <v>0</v>
      </c>
      <c r="AB19" s="107">
        <f t="shared" si="4"/>
        <v>0</v>
      </c>
      <c r="AC19" s="105">
        <f t="shared" si="5"/>
        <v>0</v>
      </c>
      <c r="AE19" s="29"/>
      <c r="AH19" s="19" t="s">
        <v>118</v>
      </c>
    </row>
    <row r="20" spans="1:34" ht="13.5">
      <c r="A20" s="66">
        <v>7</v>
      </c>
      <c r="B20" s="182"/>
      <c r="C20" s="163"/>
      <c r="D20" s="164"/>
      <c r="E20" s="165"/>
      <c r="F20" s="166"/>
      <c r="G20" s="167"/>
      <c r="H20" s="168"/>
      <c r="I20" s="6"/>
      <c r="J20" s="90"/>
      <c r="K20" s="14"/>
      <c r="L20" s="8"/>
      <c r="M20" s="90"/>
      <c r="N20" s="14"/>
      <c r="O20" s="188"/>
      <c r="P20" s="189"/>
      <c r="Q20" s="190"/>
      <c r="R20" s="9"/>
      <c r="S20" s="97"/>
      <c r="T20" s="14"/>
      <c r="U20" s="9"/>
      <c r="V20" s="97"/>
      <c r="W20" s="7"/>
      <c r="X20" s="67">
        <f t="shared" si="1"/>
      </c>
      <c r="Y20" s="68">
        <f t="shared" si="0"/>
      </c>
      <c r="Z20" s="106">
        <f t="shared" si="2"/>
        <v>0</v>
      </c>
      <c r="AA20" s="106">
        <f t="shared" si="3"/>
        <v>0</v>
      </c>
      <c r="AB20" s="107">
        <f t="shared" si="4"/>
        <v>0</v>
      </c>
      <c r="AC20" s="105">
        <f t="shared" si="5"/>
        <v>0</v>
      </c>
      <c r="AE20" s="29"/>
      <c r="AH20" s="19" t="s">
        <v>119</v>
      </c>
    </row>
    <row r="21" spans="1:34" ht="13.5">
      <c r="A21" s="66">
        <v>8</v>
      </c>
      <c r="B21" s="182"/>
      <c r="C21" s="163"/>
      <c r="D21" s="164"/>
      <c r="E21" s="165"/>
      <c r="F21" s="166"/>
      <c r="G21" s="167"/>
      <c r="H21" s="168"/>
      <c r="I21" s="6"/>
      <c r="J21" s="90"/>
      <c r="K21" s="14"/>
      <c r="L21" s="8"/>
      <c r="M21" s="90"/>
      <c r="N21" s="14"/>
      <c r="O21" s="188"/>
      <c r="P21" s="189"/>
      <c r="Q21" s="190"/>
      <c r="R21" s="9"/>
      <c r="S21" s="97"/>
      <c r="T21" s="14"/>
      <c r="U21" s="9"/>
      <c r="V21" s="97"/>
      <c r="W21" s="7"/>
      <c r="X21" s="67">
        <f t="shared" si="1"/>
      </c>
      <c r="Y21" s="68">
        <f t="shared" si="0"/>
      </c>
      <c r="Z21" s="106">
        <f t="shared" si="2"/>
        <v>0</v>
      </c>
      <c r="AA21" s="106">
        <f t="shared" si="3"/>
        <v>0</v>
      </c>
      <c r="AB21" s="107">
        <f t="shared" si="4"/>
        <v>0</v>
      </c>
      <c r="AC21" s="105">
        <f t="shared" si="5"/>
        <v>0</v>
      </c>
      <c r="AE21" s="29"/>
      <c r="AH21" s="19" t="s">
        <v>120</v>
      </c>
    </row>
    <row r="22" spans="1:34" ht="13.5">
      <c r="A22" s="66">
        <v>9</v>
      </c>
      <c r="B22" s="182"/>
      <c r="C22" s="163"/>
      <c r="D22" s="164"/>
      <c r="E22" s="165"/>
      <c r="F22" s="166"/>
      <c r="G22" s="167"/>
      <c r="H22" s="168"/>
      <c r="I22" s="6"/>
      <c r="J22" s="90"/>
      <c r="K22" s="14"/>
      <c r="L22" s="8"/>
      <c r="M22" s="90"/>
      <c r="N22" s="14"/>
      <c r="O22" s="188"/>
      <c r="P22" s="189"/>
      <c r="Q22" s="190"/>
      <c r="R22" s="9"/>
      <c r="S22" s="97"/>
      <c r="T22" s="14"/>
      <c r="U22" s="9"/>
      <c r="V22" s="97"/>
      <c r="W22" s="7"/>
      <c r="X22" s="67">
        <f t="shared" si="1"/>
      </c>
      <c r="Y22" s="68">
        <f t="shared" si="0"/>
      </c>
      <c r="Z22" s="106">
        <f t="shared" si="2"/>
        <v>0</v>
      </c>
      <c r="AA22" s="106">
        <f t="shared" si="3"/>
        <v>0</v>
      </c>
      <c r="AB22" s="107">
        <f t="shared" si="4"/>
        <v>0</v>
      </c>
      <c r="AC22" s="105">
        <f t="shared" si="5"/>
        <v>0</v>
      </c>
      <c r="AE22" s="29"/>
      <c r="AH22" s="19" t="s">
        <v>121</v>
      </c>
    </row>
    <row r="23" spans="1:34" ht="13.5">
      <c r="A23" s="66">
        <v>10</v>
      </c>
      <c r="B23" s="182"/>
      <c r="C23" s="163"/>
      <c r="D23" s="164"/>
      <c r="E23" s="165"/>
      <c r="F23" s="166"/>
      <c r="G23" s="167"/>
      <c r="H23" s="168"/>
      <c r="I23" s="6"/>
      <c r="J23" s="90"/>
      <c r="K23" s="14"/>
      <c r="L23" s="8"/>
      <c r="M23" s="90"/>
      <c r="N23" s="14"/>
      <c r="O23" s="188"/>
      <c r="P23" s="189"/>
      <c r="Q23" s="190"/>
      <c r="R23" s="9"/>
      <c r="S23" s="97"/>
      <c r="T23" s="14"/>
      <c r="U23" s="9"/>
      <c r="V23" s="97"/>
      <c r="W23" s="7"/>
      <c r="X23" s="67">
        <f t="shared" si="1"/>
      </c>
      <c r="Y23" s="68">
        <f t="shared" si="0"/>
      </c>
      <c r="Z23" s="106">
        <f t="shared" si="2"/>
        <v>0</v>
      </c>
      <c r="AA23" s="106">
        <f t="shared" si="3"/>
        <v>0</v>
      </c>
      <c r="AB23" s="107">
        <f t="shared" si="4"/>
        <v>0</v>
      </c>
      <c r="AC23" s="105">
        <f t="shared" si="5"/>
        <v>0</v>
      </c>
      <c r="AE23" s="29"/>
      <c r="AH23" s="19" t="s">
        <v>122</v>
      </c>
    </row>
    <row r="24" spans="1:34" ht="13.5">
      <c r="A24" s="66">
        <v>11</v>
      </c>
      <c r="B24" s="182"/>
      <c r="C24" s="163"/>
      <c r="D24" s="164"/>
      <c r="E24" s="165"/>
      <c r="F24" s="166"/>
      <c r="G24" s="167"/>
      <c r="H24" s="168"/>
      <c r="I24" s="6"/>
      <c r="J24" s="90"/>
      <c r="K24" s="14"/>
      <c r="L24" s="8"/>
      <c r="M24" s="90"/>
      <c r="N24" s="14"/>
      <c r="O24" s="188"/>
      <c r="P24" s="189"/>
      <c r="Q24" s="190"/>
      <c r="R24" s="9"/>
      <c r="S24" s="97"/>
      <c r="T24" s="14"/>
      <c r="U24" s="9"/>
      <c r="V24" s="97"/>
      <c r="W24" s="7"/>
      <c r="X24" s="67">
        <f t="shared" si="1"/>
      </c>
      <c r="Y24" s="68">
        <f t="shared" si="0"/>
      </c>
      <c r="Z24" s="106">
        <f t="shared" si="2"/>
        <v>0</v>
      </c>
      <c r="AA24" s="106">
        <f t="shared" si="3"/>
        <v>0</v>
      </c>
      <c r="AB24" s="107">
        <f t="shared" si="4"/>
        <v>0</v>
      </c>
      <c r="AC24" s="105">
        <f t="shared" si="5"/>
        <v>0</v>
      </c>
      <c r="AE24" s="29"/>
      <c r="AH24" s="19" t="s">
        <v>123</v>
      </c>
    </row>
    <row r="25" spans="1:34" ht="13.5">
      <c r="A25" s="66">
        <v>12</v>
      </c>
      <c r="B25" s="182"/>
      <c r="C25" s="163"/>
      <c r="D25" s="164"/>
      <c r="E25" s="165"/>
      <c r="F25" s="166"/>
      <c r="G25" s="167"/>
      <c r="H25" s="168"/>
      <c r="I25" s="6"/>
      <c r="J25" s="90"/>
      <c r="K25" s="14"/>
      <c r="L25" s="8"/>
      <c r="M25" s="90"/>
      <c r="N25" s="14"/>
      <c r="O25" s="188"/>
      <c r="P25" s="189"/>
      <c r="Q25" s="190"/>
      <c r="R25" s="9"/>
      <c r="S25" s="97"/>
      <c r="T25" s="14"/>
      <c r="U25" s="9"/>
      <c r="V25" s="97"/>
      <c r="W25" s="7"/>
      <c r="X25" s="67">
        <f t="shared" si="1"/>
      </c>
      <c r="Y25" s="68">
        <f t="shared" si="0"/>
      </c>
      <c r="Z25" s="106">
        <f t="shared" si="2"/>
        <v>0</v>
      </c>
      <c r="AA25" s="106">
        <f t="shared" si="3"/>
        <v>0</v>
      </c>
      <c r="AB25" s="107">
        <f t="shared" si="4"/>
        <v>0</v>
      </c>
      <c r="AC25" s="105">
        <f t="shared" si="5"/>
        <v>0</v>
      </c>
      <c r="AE25" s="29"/>
      <c r="AH25" s="19" t="s">
        <v>124</v>
      </c>
    </row>
    <row r="26" spans="1:34" ht="13.5">
      <c r="A26" s="66">
        <v>13</v>
      </c>
      <c r="B26" s="182"/>
      <c r="C26" s="163"/>
      <c r="D26" s="164"/>
      <c r="E26" s="165"/>
      <c r="F26" s="166"/>
      <c r="G26" s="167"/>
      <c r="H26" s="168"/>
      <c r="I26" s="6"/>
      <c r="J26" s="90"/>
      <c r="K26" s="14"/>
      <c r="L26" s="8"/>
      <c r="M26" s="90"/>
      <c r="N26" s="14"/>
      <c r="O26" s="188"/>
      <c r="P26" s="189"/>
      <c r="Q26" s="190"/>
      <c r="R26" s="9"/>
      <c r="S26" s="97"/>
      <c r="T26" s="14"/>
      <c r="U26" s="9"/>
      <c r="V26" s="97"/>
      <c r="W26" s="7"/>
      <c r="X26" s="67">
        <f t="shared" si="1"/>
      </c>
      <c r="Y26" s="68">
        <f t="shared" si="0"/>
      </c>
      <c r="Z26" s="106">
        <f t="shared" si="2"/>
        <v>0</v>
      </c>
      <c r="AA26" s="106">
        <f t="shared" si="3"/>
        <v>0</v>
      </c>
      <c r="AB26" s="107">
        <f t="shared" si="4"/>
        <v>0</v>
      </c>
      <c r="AC26" s="105">
        <f t="shared" si="5"/>
        <v>0</v>
      </c>
      <c r="AE26" s="29"/>
      <c r="AH26" s="19" t="s">
        <v>125</v>
      </c>
    </row>
    <row r="27" spans="1:34" ht="13.5">
      <c r="A27" s="66">
        <v>14</v>
      </c>
      <c r="B27" s="182"/>
      <c r="C27" s="163"/>
      <c r="D27" s="164"/>
      <c r="E27" s="165"/>
      <c r="F27" s="166"/>
      <c r="G27" s="167"/>
      <c r="H27" s="168"/>
      <c r="I27" s="6"/>
      <c r="J27" s="90"/>
      <c r="K27" s="14"/>
      <c r="L27" s="8"/>
      <c r="M27" s="90"/>
      <c r="N27" s="14"/>
      <c r="O27" s="188"/>
      <c r="P27" s="189"/>
      <c r="Q27" s="190"/>
      <c r="R27" s="9"/>
      <c r="S27" s="97"/>
      <c r="T27" s="14"/>
      <c r="U27" s="9"/>
      <c r="V27" s="97"/>
      <c r="W27" s="7"/>
      <c r="X27" s="67">
        <f t="shared" si="1"/>
      </c>
      <c r="Y27" s="68">
        <f t="shared" si="0"/>
      </c>
      <c r="Z27" s="106">
        <f t="shared" si="2"/>
        <v>0</v>
      </c>
      <c r="AA27" s="106">
        <f t="shared" si="3"/>
        <v>0</v>
      </c>
      <c r="AB27" s="107">
        <f t="shared" si="4"/>
        <v>0</v>
      </c>
      <c r="AC27" s="105">
        <f t="shared" si="5"/>
        <v>0</v>
      </c>
      <c r="AE27" s="29"/>
      <c r="AH27" s="19" t="s">
        <v>126</v>
      </c>
    </row>
    <row r="28" spans="1:34" ht="13.5">
      <c r="A28" s="66">
        <v>15</v>
      </c>
      <c r="B28" s="182"/>
      <c r="C28" s="163"/>
      <c r="D28" s="164"/>
      <c r="E28" s="165"/>
      <c r="F28" s="166"/>
      <c r="G28" s="167"/>
      <c r="H28" s="168"/>
      <c r="I28" s="6"/>
      <c r="J28" s="90"/>
      <c r="K28" s="14"/>
      <c r="L28" s="8"/>
      <c r="M28" s="90"/>
      <c r="N28" s="14"/>
      <c r="O28" s="188"/>
      <c r="P28" s="189"/>
      <c r="Q28" s="190"/>
      <c r="R28" s="9"/>
      <c r="S28" s="97"/>
      <c r="T28" s="14"/>
      <c r="U28" s="9"/>
      <c r="V28" s="97"/>
      <c r="W28" s="7"/>
      <c r="X28" s="67">
        <f t="shared" si="1"/>
      </c>
      <c r="Y28" s="68">
        <f t="shared" si="0"/>
      </c>
      <c r="Z28" s="106">
        <f t="shared" si="2"/>
        <v>0</v>
      </c>
      <c r="AA28" s="106">
        <f t="shared" si="3"/>
        <v>0</v>
      </c>
      <c r="AB28" s="107">
        <f t="shared" si="4"/>
        <v>0</v>
      </c>
      <c r="AC28" s="105">
        <f t="shared" si="5"/>
        <v>0</v>
      </c>
      <c r="AE28" s="29"/>
      <c r="AH28" s="19" t="s">
        <v>127</v>
      </c>
    </row>
    <row r="29" spans="1:34" ht="13.5">
      <c r="A29" s="66">
        <v>16</v>
      </c>
      <c r="B29" s="182"/>
      <c r="C29" s="163"/>
      <c r="D29" s="164"/>
      <c r="E29" s="165"/>
      <c r="F29" s="166"/>
      <c r="G29" s="167"/>
      <c r="H29" s="168"/>
      <c r="I29" s="6"/>
      <c r="J29" s="90"/>
      <c r="K29" s="14"/>
      <c r="L29" s="8"/>
      <c r="M29" s="90"/>
      <c r="N29" s="14"/>
      <c r="O29" s="188"/>
      <c r="P29" s="189"/>
      <c r="Q29" s="190"/>
      <c r="R29" s="9"/>
      <c r="S29" s="97"/>
      <c r="T29" s="14"/>
      <c r="U29" s="9"/>
      <c r="V29" s="97"/>
      <c r="W29" s="7"/>
      <c r="X29" s="67">
        <f t="shared" si="1"/>
      </c>
      <c r="Y29" s="68">
        <f t="shared" si="0"/>
      </c>
      <c r="Z29" s="106">
        <f t="shared" si="2"/>
        <v>0</v>
      </c>
      <c r="AA29" s="106">
        <f t="shared" si="3"/>
        <v>0</v>
      </c>
      <c r="AB29" s="107">
        <f t="shared" si="4"/>
        <v>0</v>
      </c>
      <c r="AC29" s="105">
        <f t="shared" si="5"/>
        <v>0</v>
      </c>
      <c r="AE29" s="29"/>
      <c r="AH29" s="19" t="s">
        <v>128</v>
      </c>
    </row>
    <row r="30" spans="1:34" ht="13.5">
      <c r="A30" s="66">
        <v>17</v>
      </c>
      <c r="B30" s="182"/>
      <c r="C30" s="163"/>
      <c r="D30" s="164"/>
      <c r="E30" s="165"/>
      <c r="F30" s="166"/>
      <c r="G30" s="167"/>
      <c r="H30" s="168"/>
      <c r="I30" s="6"/>
      <c r="J30" s="90"/>
      <c r="K30" s="14"/>
      <c r="L30" s="8"/>
      <c r="M30" s="90"/>
      <c r="N30" s="14"/>
      <c r="O30" s="188"/>
      <c r="P30" s="189"/>
      <c r="Q30" s="190"/>
      <c r="R30" s="9"/>
      <c r="S30" s="97"/>
      <c r="T30" s="14"/>
      <c r="U30" s="9"/>
      <c r="V30" s="97"/>
      <c r="W30" s="7"/>
      <c r="X30" s="67">
        <f t="shared" si="1"/>
      </c>
      <c r="Y30" s="68">
        <f t="shared" si="0"/>
      </c>
      <c r="Z30" s="106">
        <f t="shared" si="2"/>
        <v>0</v>
      </c>
      <c r="AA30" s="106">
        <f t="shared" si="3"/>
        <v>0</v>
      </c>
      <c r="AB30" s="107">
        <f t="shared" si="4"/>
        <v>0</v>
      </c>
      <c r="AC30" s="105">
        <f t="shared" si="5"/>
        <v>0</v>
      </c>
      <c r="AE30" s="29"/>
      <c r="AH30" s="19" t="s">
        <v>129</v>
      </c>
    </row>
    <row r="31" spans="1:34" ht="13.5">
      <c r="A31" s="66">
        <v>18</v>
      </c>
      <c r="B31" s="182"/>
      <c r="C31" s="163"/>
      <c r="D31" s="164"/>
      <c r="E31" s="165"/>
      <c r="F31" s="166"/>
      <c r="G31" s="167"/>
      <c r="H31" s="168"/>
      <c r="I31" s="6"/>
      <c r="J31" s="90"/>
      <c r="K31" s="14"/>
      <c r="L31" s="8"/>
      <c r="M31" s="90"/>
      <c r="N31" s="14"/>
      <c r="O31" s="188"/>
      <c r="P31" s="189"/>
      <c r="Q31" s="190"/>
      <c r="R31" s="9"/>
      <c r="S31" s="97"/>
      <c r="T31" s="14"/>
      <c r="U31" s="9"/>
      <c r="V31" s="97"/>
      <c r="W31" s="7"/>
      <c r="X31" s="67">
        <f t="shared" si="1"/>
      </c>
      <c r="Y31" s="68">
        <f t="shared" si="0"/>
      </c>
      <c r="Z31" s="106">
        <f t="shared" si="2"/>
        <v>0</v>
      </c>
      <c r="AA31" s="106">
        <f t="shared" si="3"/>
        <v>0</v>
      </c>
      <c r="AB31" s="107">
        <f t="shared" si="4"/>
        <v>0</v>
      </c>
      <c r="AC31" s="105">
        <f t="shared" si="5"/>
        <v>0</v>
      </c>
      <c r="AE31" s="29"/>
      <c r="AH31" s="19" t="s">
        <v>130</v>
      </c>
    </row>
    <row r="32" spans="1:34" ht="13.5">
      <c r="A32" s="69">
        <v>19</v>
      </c>
      <c r="B32" s="182"/>
      <c r="C32" s="163"/>
      <c r="D32" s="164"/>
      <c r="E32" s="165"/>
      <c r="F32" s="166"/>
      <c r="G32" s="167"/>
      <c r="H32" s="168"/>
      <c r="I32" s="6"/>
      <c r="J32" s="90"/>
      <c r="K32" s="14"/>
      <c r="L32" s="8"/>
      <c r="M32" s="90"/>
      <c r="N32" s="14"/>
      <c r="O32" s="188"/>
      <c r="P32" s="189"/>
      <c r="Q32" s="190"/>
      <c r="R32" s="9"/>
      <c r="S32" s="97"/>
      <c r="T32" s="14"/>
      <c r="U32" s="9"/>
      <c r="V32" s="97"/>
      <c r="W32" s="7"/>
      <c r="X32" s="67">
        <f t="shared" si="1"/>
      </c>
      <c r="Y32" s="68">
        <f t="shared" si="0"/>
      </c>
      <c r="Z32" s="106">
        <f t="shared" si="2"/>
        <v>0</v>
      </c>
      <c r="AA32" s="106">
        <f t="shared" si="3"/>
        <v>0</v>
      </c>
      <c r="AB32" s="107">
        <f t="shared" si="4"/>
        <v>0</v>
      </c>
      <c r="AC32" s="105">
        <f t="shared" si="5"/>
        <v>0</v>
      </c>
      <c r="AH32" s="19" t="s">
        <v>131</v>
      </c>
    </row>
    <row r="33" spans="1:34" ht="13.5">
      <c r="A33" s="66">
        <v>20</v>
      </c>
      <c r="B33" s="182"/>
      <c r="C33" s="163"/>
      <c r="D33" s="164"/>
      <c r="E33" s="165"/>
      <c r="F33" s="166"/>
      <c r="G33" s="167"/>
      <c r="H33" s="168"/>
      <c r="I33" s="6"/>
      <c r="J33" s="90"/>
      <c r="K33" s="14"/>
      <c r="L33" s="8"/>
      <c r="M33" s="90"/>
      <c r="N33" s="14"/>
      <c r="O33" s="188"/>
      <c r="P33" s="189"/>
      <c r="Q33" s="190"/>
      <c r="R33" s="9"/>
      <c r="S33" s="97"/>
      <c r="T33" s="14"/>
      <c r="U33" s="9"/>
      <c r="V33" s="97"/>
      <c r="W33" s="7"/>
      <c r="X33" s="67">
        <f t="shared" si="1"/>
      </c>
      <c r="Y33" s="68">
        <f t="shared" si="0"/>
      </c>
      <c r="Z33" s="106">
        <f t="shared" si="2"/>
        <v>0</v>
      </c>
      <c r="AA33" s="106">
        <f t="shared" si="3"/>
        <v>0</v>
      </c>
      <c r="AB33" s="107">
        <f t="shared" si="4"/>
        <v>0</v>
      </c>
      <c r="AC33" s="105">
        <f t="shared" si="5"/>
        <v>0</v>
      </c>
      <c r="AH33" s="19" t="s">
        <v>132</v>
      </c>
    </row>
    <row r="34" spans="1:34" ht="13.5">
      <c r="A34" s="66">
        <v>21</v>
      </c>
      <c r="B34" s="182"/>
      <c r="C34" s="163"/>
      <c r="D34" s="164"/>
      <c r="E34" s="165"/>
      <c r="F34" s="166"/>
      <c r="G34" s="167"/>
      <c r="H34" s="168"/>
      <c r="I34" s="6"/>
      <c r="J34" s="90"/>
      <c r="K34" s="14"/>
      <c r="L34" s="8"/>
      <c r="M34" s="90"/>
      <c r="N34" s="14"/>
      <c r="O34" s="188"/>
      <c r="P34" s="189"/>
      <c r="Q34" s="190"/>
      <c r="R34" s="9"/>
      <c r="S34" s="97"/>
      <c r="T34" s="14"/>
      <c r="U34" s="9"/>
      <c r="V34" s="97"/>
      <c r="W34" s="7"/>
      <c r="X34" s="67">
        <f t="shared" si="1"/>
      </c>
      <c r="Y34" s="68">
        <f t="shared" si="0"/>
      </c>
      <c r="Z34" s="106">
        <f t="shared" si="2"/>
        <v>0</v>
      </c>
      <c r="AA34" s="106">
        <f t="shared" si="3"/>
        <v>0</v>
      </c>
      <c r="AB34" s="107">
        <f t="shared" si="4"/>
        <v>0</v>
      </c>
      <c r="AC34" s="105">
        <f t="shared" si="5"/>
        <v>0</v>
      </c>
      <c r="AH34" s="19" t="s">
        <v>133</v>
      </c>
    </row>
    <row r="35" spans="1:34" ht="13.5">
      <c r="A35" s="66">
        <v>22</v>
      </c>
      <c r="B35" s="182"/>
      <c r="C35" s="163"/>
      <c r="D35" s="164"/>
      <c r="E35" s="165"/>
      <c r="F35" s="166"/>
      <c r="G35" s="167"/>
      <c r="H35" s="168"/>
      <c r="I35" s="6"/>
      <c r="J35" s="90"/>
      <c r="K35" s="14"/>
      <c r="L35" s="8"/>
      <c r="M35" s="90"/>
      <c r="N35" s="14"/>
      <c r="O35" s="188"/>
      <c r="P35" s="189"/>
      <c r="Q35" s="190"/>
      <c r="R35" s="9"/>
      <c r="S35" s="97"/>
      <c r="T35" s="14"/>
      <c r="U35" s="9"/>
      <c r="V35" s="97"/>
      <c r="W35" s="7"/>
      <c r="X35" s="67">
        <f t="shared" si="1"/>
      </c>
      <c r="Y35" s="68">
        <f t="shared" si="0"/>
      </c>
      <c r="Z35" s="106">
        <f t="shared" si="2"/>
        <v>0</v>
      </c>
      <c r="AA35" s="106">
        <f t="shared" si="3"/>
        <v>0</v>
      </c>
      <c r="AB35" s="107">
        <f t="shared" si="4"/>
        <v>0</v>
      </c>
      <c r="AC35" s="105">
        <f t="shared" si="5"/>
        <v>0</v>
      </c>
      <c r="AH35" s="19" t="s">
        <v>134</v>
      </c>
    </row>
    <row r="36" spans="1:34" ht="13.5">
      <c r="A36" s="66">
        <v>23</v>
      </c>
      <c r="B36" s="182"/>
      <c r="C36" s="163"/>
      <c r="D36" s="164"/>
      <c r="E36" s="165"/>
      <c r="F36" s="166"/>
      <c r="G36" s="167"/>
      <c r="H36" s="168"/>
      <c r="I36" s="6"/>
      <c r="J36" s="90"/>
      <c r="K36" s="14"/>
      <c r="L36" s="8"/>
      <c r="M36" s="90"/>
      <c r="N36" s="14"/>
      <c r="O36" s="188"/>
      <c r="P36" s="189"/>
      <c r="Q36" s="190"/>
      <c r="R36" s="9"/>
      <c r="S36" s="97"/>
      <c r="T36" s="14"/>
      <c r="U36" s="9"/>
      <c r="V36" s="97"/>
      <c r="W36" s="7"/>
      <c r="X36" s="67">
        <f t="shared" si="1"/>
      </c>
      <c r="Y36" s="68">
        <f t="shared" si="0"/>
      </c>
      <c r="Z36" s="106">
        <f t="shared" si="2"/>
        <v>0</v>
      </c>
      <c r="AA36" s="106">
        <f t="shared" si="3"/>
        <v>0</v>
      </c>
      <c r="AB36" s="107">
        <f t="shared" si="4"/>
        <v>0</v>
      </c>
      <c r="AC36" s="105">
        <f t="shared" si="5"/>
        <v>0</v>
      </c>
      <c r="AH36" s="19" t="s">
        <v>135</v>
      </c>
    </row>
    <row r="37" spans="1:34" ht="13.5">
      <c r="A37" s="66">
        <v>24</v>
      </c>
      <c r="B37" s="182"/>
      <c r="C37" s="163"/>
      <c r="D37" s="164"/>
      <c r="E37" s="165"/>
      <c r="F37" s="166"/>
      <c r="G37" s="167"/>
      <c r="H37" s="168"/>
      <c r="I37" s="6"/>
      <c r="J37" s="90"/>
      <c r="K37" s="14"/>
      <c r="L37" s="8"/>
      <c r="M37" s="90"/>
      <c r="N37" s="14"/>
      <c r="O37" s="188"/>
      <c r="P37" s="189"/>
      <c r="Q37" s="190"/>
      <c r="R37" s="9"/>
      <c r="S37" s="97"/>
      <c r="T37" s="14"/>
      <c r="U37" s="9"/>
      <c r="V37" s="97"/>
      <c r="W37" s="7"/>
      <c r="X37" s="67">
        <f t="shared" si="1"/>
      </c>
      <c r="Y37" s="68">
        <f t="shared" si="0"/>
      </c>
      <c r="Z37" s="106">
        <f t="shared" si="2"/>
        <v>0</v>
      </c>
      <c r="AA37" s="106">
        <f t="shared" si="3"/>
        <v>0</v>
      </c>
      <c r="AB37" s="107">
        <f t="shared" si="4"/>
        <v>0</v>
      </c>
      <c r="AC37" s="105">
        <f t="shared" si="5"/>
        <v>0</v>
      </c>
      <c r="AH37" s="19" t="s">
        <v>136</v>
      </c>
    </row>
    <row r="38" spans="1:34" ht="13.5">
      <c r="A38" s="66">
        <v>25</v>
      </c>
      <c r="B38" s="182"/>
      <c r="C38" s="163"/>
      <c r="D38" s="164"/>
      <c r="E38" s="165"/>
      <c r="F38" s="166"/>
      <c r="G38" s="167"/>
      <c r="H38" s="168"/>
      <c r="I38" s="6"/>
      <c r="J38" s="90"/>
      <c r="K38" s="14"/>
      <c r="L38" s="8"/>
      <c r="M38" s="90"/>
      <c r="N38" s="14"/>
      <c r="O38" s="188"/>
      <c r="P38" s="189"/>
      <c r="Q38" s="190"/>
      <c r="R38" s="9"/>
      <c r="S38" s="97"/>
      <c r="T38" s="14"/>
      <c r="U38" s="9"/>
      <c r="V38" s="97"/>
      <c r="W38" s="7"/>
      <c r="X38" s="67">
        <f t="shared" si="1"/>
      </c>
      <c r="Y38" s="68">
        <f t="shared" si="0"/>
      </c>
      <c r="Z38" s="106">
        <f t="shared" si="2"/>
        <v>0</v>
      </c>
      <c r="AA38" s="106">
        <f t="shared" si="3"/>
        <v>0</v>
      </c>
      <c r="AB38" s="107">
        <f t="shared" si="4"/>
        <v>0</v>
      </c>
      <c r="AC38" s="105">
        <f t="shared" si="5"/>
        <v>0</v>
      </c>
      <c r="AH38" s="19" t="s">
        <v>137</v>
      </c>
    </row>
    <row r="39" spans="1:34" ht="13.5">
      <c r="A39" s="66">
        <v>26</v>
      </c>
      <c r="B39" s="182"/>
      <c r="C39" s="163"/>
      <c r="D39" s="164"/>
      <c r="E39" s="165"/>
      <c r="F39" s="166"/>
      <c r="G39" s="167"/>
      <c r="H39" s="168"/>
      <c r="I39" s="6"/>
      <c r="J39" s="90"/>
      <c r="K39" s="14"/>
      <c r="L39" s="8"/>
      <c r="M39" s="90"/>
      <c r="N39" s="14"/>
      <c r="O39" s="188"/>
      <c r="P39" s="189"/>
      <c r="Q39" s="190"/>
      <c r="R39" s="9"/>
      <c r="S39" s="97"/>
      <c r="T39" s="14"/>
      <c r="U39" s="9"/>
      <c r="V39" s="97"/>
      <c r="W39" s="7"/>
      <c r="X39" s="67">
        <f t="shared" si="1"/>
      </c>
      <c r="Y39" s="68">
        <f t="shared" si="0"/>
      </c>
      <c r="Z39" s="106">
        <f t="shared" si="2"/>
        <v>0</v>
      </c>
      <c r="AA39" s="106">
        <f t="shared" si="3"/>
        <v>0</v>
      </c>
      <c r="AB39" s="107">
        <f t="shared" si="4"/>
        <v>0</v>
      </c>
      <c r="AC39" s="105">
        <f t="shared" si="5"/>
        <v>0</v>
      </c>
      <c r="AH39" s="19" t="s">
        <v>138</v>
      </c>
    </row>
    <row r="40" spans="1:34" ht="13.5">
      <c r="A40" s="66">
        <v>27</v>
      </c>
      <c r="B40" s="182"/>
      <c r="C40" s="163"/>
      <c r="D40" s="164"/>
      <c r="E40" s="165"/>
      <c r="F40" s="166"/>
      <c r="G40" s="167"/>
      <c r="H40" s="168"/>
      <c r="I40" s="6"/>
      <c r="J40" s="90"/>
      <c r="K40" s="14"/>
      <c r="L40" s="8"/>
      <c r="M40" s="90"/>
      <c r="N40" s="14"/>
      <c r="O40" s="188"/>
      <c r="P40" s="189"/>
      <c r="Q40" s="190"/>
      <c r="R40" s="9"/>
      <c r="S40" s="97"/>
      <c r="T40" s="14"/>
      <c r="U40" s="9"/>
      <c r="V40" s="97"/>
      <c r="W40" s="7"/>
      <c r="X40" s="67">
        <f t="shared" si="1"/>
      </c>
      <c r="Y40" s="68">
        <f t="shared" si="0"/>
      </c>
      <c r="Z40" s="106">
        <f t="shared" si="2"/>
        <v>0</v>
      </c>
      <c r="AA40" s="106">
        <f t="shared" si="3"/>
        <v>0</v>
      </c>
      <c r="AB40" s="107">
        <f t="shared" si="4"/>
        <v>0</v>
      </c>
      <c r="AC40" s="105">
        <f t="shared" si="5"/>
        <v>0</v>
      </c>
      <c r="AH40" s="19" t="s">
        <v>139</v>
      </c>
    </row>
    <row r="41" spans="1:34" ht="13.5">
      <c r="A41" s="66">
        <v>28</v>
      </c>
      <c r="B41" s="182"/>
      <c r="C41" s="163"/>
      <c r="D41" s="164"/>
      <c r="E41" s="165"/>
      <c r="F41" s="166"/>
      <c r="G41" s="167"/>
      <c r="H41" s="168"/>
      <c r="I41" s="6"/>
      <c r="J41" s="90"/>
      <c r="K41" s="14"/>
      <c r="L41" s="8"/>
      <c r="M41" s="90"/>
      <c r="N41" s="14"/>
      <c r="O41" s="188"/>
      <c r="P41" s="189"/>
      <c r="Q41" s="190"/>
      <c r="R41" s="9"/>
      <c r="S41" s="97"/>
      <c r="T41" s="14"/>
      <c r="U41" s="9"/>
      <c r="V41" s="97"/>
      <c r="W41" s="7"/>
      <c r="X41" s="67">
        <f t="shared" si="1"/>
      </c>
      <c r="Y41" s="68">
        <f t="shared" si="0"/>
      </c>
      <c r="Z41" s="106">
        <f t="shared" si="2"/>
        <v>0</v>
      </c>
      <c r="AA41" s="106">
        <f t="shared" si="3"/>
        <v>0</v>
      </c>
      <c r="AB41" s="107">
        <f t="shared" si="4"/>
        <v>0</v>
      </c>
      <c r="AC41" s="105">
        <f t="shared" si="5"/>
        <v>0</v>
      </c>
      <c r="AH41" s="19" t="s">
        <v>140</v>
      </c>
    </row>
    <row r="42" spans="1:34" ht="13.5">
      <c r="A42" s="66">
        <v>29</v>
      </c>
      <c r="B42" s="182"/>
      <c r="C42" s="163"/>
      <c r="D42" s="164"/>
      <c r="E42" s="165"/>
      <c r="F42" s="166"/>
      <c r="G42" s="167"/>
      <c r="H42" s="168"/>
      <c r="I42" s="6"/>
      <c r="J42" s="90"/>
      <c r="K42" s="14"/>
      <c r="L42" s="8"/>
      <c r="M42" s="90"/>
      <c r="N42" s="14"/>
      <c r="O42" s="188"/>
      <c r="P42" s="189"/>
      <c r="Q42" s="190"/>
      <c r="R42" s="9"/>
      <c r="S42" s="97"/>
      <c r="T42" s="14"/>
      <c r="U42" s="9"/>
      <c r="V42" s="97"/>
      <c r="W42" s="7"/>
      <c r="X42" s="67">
        <f t="shared" si="1"/>
      </c>
      <c r="Y42" s="68">
        <f t="shared" si="0"/>
      </c>
      <c r="Z42" s="106">
        <f t="shared" si="2"/>
        <v>0</v>
      </c>
      <c r="AA42" s="106">
        <f t="shared" si="3"/>
        <v>0</v>
      </c>
      <c r="AB42" s="107">
        <f t="shared" si="4"/>
        <v>0</v>
      </c>
      <c r="AC42" s="105">
        <f t="shared" si="5"/>
        <v>0</v>
      </c>
      <c r="AH42" s="19" t="s">
        <v>141</v>
      </c>
    </row>
    <row r="43" spans="1:34" ht="13.5">
      <c r="A43" s="66">
        <v>30</v>
      </c>
      <c r="B43" s="182"/>
      <c r="C43" s="163"/>
      <c r="D43" s="164"/>
      <c r="E43" s="165"/>
      <c r="F43" s="166"/>
      <c r="G43" s="167"/>
      <c r="H43" s="168"/>
      <c r="I43" s="6"/>
      <c r="J43" s="90"/>
      <c r="K43" s="14"/>
      <c r="L43" s="8"/>
      <c r="M43" s="90"/>
      <c r="N43" s="14"/>
      <c r="O43" s="188"/>
      <c r="P43" s="189"/>
      <c r="Q43" s="190"/>
      <c r="R43" s="9"/>
      <c r="S43" s="97"/>
      <c r="T43" s="14"/>
      <c r="U43" s="9"/>
      <c r="V43" s="97"/>
      <c r="W43" s="7"/>
      <c r="X43" s="67">
        <f t="shared" si="1"/>
      </c>
      <c r="Y43" s="68">
        <f t="shared" si="0"/>
      </c>
      <c r="Z43" s="106">
        <f t="shared" si="2"/>
        <v>0</v>
      </c>
      <c r="AA43" s="106">
        <f t="shared" si="3"/>
        <v>0</v>
      </c>
      <c r="AB43" s="107">
        <f t="shared" si="4"/>
        <v>0</v>
      </c>
      <c r="AC43" s="105">
        <f t="shared" si="5"/>
        <v>0</v>
      </c>
      <c r="AH43" s="19" t="s">
        <v>142</v>
      </c>
    </row>
    <row r="44" spans="1:34" ht="13.5">
      <c r="A44" s="66">
        <v>31</v>
      </c>
      <c r="B44" s="182"/>
      <c r="C44" s="163"/>
      <c r="D44" s="164"/>
      <c r="E44" s="165"/>
      <c r="F44" s="166"/>
      <c r="G44" s="167"/>
      <c r="H44" s="168"/>
      <c r="I44" s="6"/>
      <c r="J44" s="90"/>
      <c r="K44" s="14"/>
      <c r="L44" s="8"/>
      <c r="M44" s="90"/>
      <c r="N44" s="14"/>
      <c r="O44" s="188"/>
      <c r="P44" s="189"/>
      <c r="Q44" s="190"/>
      <c r="R44" s="9"/>
      <c r="S44" s="97"/>
      <c r="T44" s="14"/>
      <c r="U44" s="9"/>
      <c r="V44" s="97"/>
      <c r="W44" s="7"/>
      <c r="X44" s="67">
        <f t="shared" si="1"/>
      </c>
      <c r="Y44" s="68">
        <f t="shared" si="0"/>
      </c>
      <c r="Z44" s="106">
        <f t="shared" si="2"/>
        <v>0</v>
      </c>
      <c r="AA44" s="106">
        <f t="shared" si="3"/>
        <v>0</v>
      </c>
      <c r="AB44" s="107">
        <f t="shared" si="4"/>
        <v>0</v>
      </c>
      <c r="AC44" s="105">
        <f t="shared" si="5"/>
        <v>0</v>
      </c>
      <c r="AH44" s="19" t="s">
        <v>143</v>
      </c>
    </row>
    <row r="45" spans="1:34" ht="13.5">
      <c r="A45" s="66">
        <v>32</v>
      </c>
      <c r="B45" s="182"/>
      <c r="C45" s="163"/>
      <c r="D45" s="164"/>
      <c r="E45" s="165"/>
      <c r="F45" s="166"/>
      <c r="G45" s="167"/>
      <c r="H45" s="168"/>
      <c r="I45" s="6"/>
      <c r="J45" s="90"/>
      <c r="K45" s="14"/>
      <c r="L45" s="8"/>
      <c r="M45" s="90"/>
      <c r="N45" s="14"/>
      <c r="O45" s="188"/>
      <c r="P45" s="189"/>
      <c r="Q45" s="190"/>
      <c r="R45" s="9"/>
      <c r="S45" s="97"/>
      <c r="T45" s="14"/>
      <c r="U45" s="9"/>
      <c r="V45" s="97"/>
      <c r="W45" s="7"/>
      <c r="X45" s="67">
        <f t="shared" si="1"/>
      </c>
      <c r="Y45" s="68">
        <f t="shared" si="0"/>
      </c>
      <c r="Z45" s="106">
        <f t="shared" si="2"/>
        <v>0</v>
      </c>
      <c r="AA45" s="106">
        <f t="shared" si="3"/>
        <v>0</v>
      </c>
      <c r="AB45" s="107">
        <f t="shared" si="4"/>
        <v>0</v>
      </c>
      <c r="AC45" s="105">
        <f t="shared" si="5"/>
        <v>0</v>
      </c>
      <c r="AH45" s="19" t="s">
        <v>144</v>
      </c>
    </row>
    <row r="46" spans="1:34" ht="13.5">
      <c r="A46" s="66">
        <v>33</v>
      </c>
      <c r="B46" s="182"/>
      <c r="C46" s="163"/>
      <c r="D46" s="164"/>
      <c r="E46" s="165"/>
      <c r="F46" s="166"/>
      <c r="G46" s="167"/>
      <c r="H46" s="168"/>
      <c r="I46" s="6"/>
      <c r="J46" s="90"/>
      <c r="K46" s="14"/>
      <c r="L46" s="8"/>
      <c r="M46" s="90"/>
      <c r="N46" s="14"/>
      <c r="O46" s="188"/>
      <c r="P46" s="189"/>
      <c r="Q46" s="190"/>
      <c r="R46" s="9"/>
      <c r="S46" s="97"/>
      <c r="T46" s="14"/>
      <c r="U46" s="9"/>
      <c r="V46" s="97"/>
      <c r="W46" s="7"/>
      <c r="X46" s="67">
        <f t="shared" si="1"/>
      </c>
      <c r="Y46" s="68">
        <f aca="true" t="shared" si="6" ref="Y46:Y77">IF(X46="","",VLOOKUP(X46,$J$4:$N$6,5,0))</f>
      </c>
      <c r="Z46" s="106">
        <f t="shared" si="2"/>
        <v>0</v>
      </c>
      <c r="AA46" s="106">
        <f t="shared" si="3"/>
        <v>0</v>
      </c>
      <c r="AB46" s="107">
        <f t="shared" si="4"/>
        <v>0</v>
      </c>
      <c r="AC46" s="105">
        <f t="shared" si="5"/>
        <v>0</v>
      </c>
      <c r="AH46" s="19" t="s">
        <v>145</v>
      </c>
    </row>
    <row r="47" spans="1:34" ht="13.5">
      <c r="A47" s="66">
        <v>34</v>
      </c>
      <c r="B47" s="182"/>
      <c r="C47" s="163"/>
      <c r="D47" s="164"/>
      <c r="E47" s="165"/>
      <c r="F47" s="166"/>
      <c r="G47" s="167"/>
      <c r="H47" s="168"/>
      <c r="I47" s="6"/>
      <c r="J47" s="90"/>
      <c r="K47" s="14"/>
      <c r="L47" s="8"/>
      <c r="M47" s="90"/>
      <c r="N47" s="14"/>
      <c r="O47" s="188"/>
      <c r="P47" s="189"/>
      <c r="Q47" s="190"/>
      <c r="R47" s="9"/>
      <c r="S47" s="97"/>
      <c r="T47" s="14"/>
      <c r="U47" s="9"/>
      <c r="V47" s="97"/>
      <c r="W47" s="7"/>
      <c r="X47" s="67">
        <f t="shared" si="1"/>
      </c>
      <c r="Y47" s="68">
        <f t="shared" si="6"/>
      </c>
      <c r="Z47" s="106">
        <f t="shared" si="2"/>
        <v>0</v>
      </c>
      <c r="AA47" s="106">
        <f t="shared" si="3"/>
        <v>0</v>
      </c>
      <c r="AB47" s="107">
        <f t="shared" si="4"/>
        <v>0</v>
      </c>
      <c r="AC47" s="105">
        <f t="shared" si="5"/>
        <v>0</v>
      </c>
      <c r="AH47" s="19" t="s">
        <v>146</v>
      </c>
    </row>
    <row r="48" spans="1:34" ht="13.5">
      <c r="A48" s="66">
        <v>35</v>
      </c>
      <c r="B48" s="182"/>
      <c r="C48" s="163"/>
      <c r="D48" s="164"/>
      <c r="E48" s="165"/>
      <c r="F48" s="166"/>
      <c r="G48" s="167"/>
      <c r="H48" s="168"/>
      <c r="I48" s="6"/>
      <c r="J48" s="90"/>
      <c r="K48" s="14"/>
      <c r="L48" s="8"/>
      <c r="M48" s="90"/>
      <c r="N48" s="14"/>
      <c r="O48" s="188"/>
      <c r="P48" s="189"/>
      <c r="Q48" s="190"/>
      <c r="R48" s="9"/>
      <c r="S48" s="97"/>
      <c r="T48" s="14"/>
      <c r="U48" s="9"/>
      <c r="V48" s="97"/>
      <c r="W48" s="7"/>
      <c r="X48" s="67">
        <f t="shared" si="1"/>
      </c>
      <c r="Y48" s="68">
        <f t="shared" si="6"/>
      </c>
      <c r="Z48" s="106">
        <f t="shared" si="2"/>
        <v>0</v>
      </c>
      <c r="AA48" s="106">
        <f t="shared" si="3"/>
        <v>0</v>
      </c>
      <c r="AB48" s="107">
        <f t="shared" si="4"/>
        <v>0</v>
      </c>
      <c r="AC48" s="105">
        <f t="shared" si="5"/>
        <v>0</v>
      </c>
      <c r="AH48" s="19" t="s">
        <v>147</v>
      </c>
    </row>
    <row r="49" spans="1:34" ht="13.5">
      <c r="A49" s="66">
        <v>36</v>
      </c>
      <c r="B49" s="182"/>
      <c r="C49" s="163"/>
      <c r="D49" s="164"/>
      <c r="E49" s="165"/>
      <c r="F49" s="166"/>
      <c r="G49" s="167"/>
      <c r="H49" s="168"/>
      <c r="I49" s="6"/>
      <c r="J49" s="90"/>
      <c r="K49" s="14"/>
      <c r="L49" s="8"/>
      <c r="M49" s="90"/>
      <c r="N49" s="14"/>
      <c r="O49" s="188"/>
      <c r="P49" s="189"/>
      <c r="Q49" s="190"/>
      <c r="R49" s="9"/>
      <c r="S49" s="97"/>
      <c r="T49" s="14"/>
      <c r="U49" s="9"/>
      <c r="V49" s="97"/>
      <c r="W49" s="7"/>
      <c r="X49" s="67">
        <f t="shared" si="1"/>
      </c>
      <c r="Y49" s="68">
        <f t="shared" si="6"/>
      </c>
      <c r="Z49" s="106">
        <f t="shared" si="2"/>
        <v>0</v>
      </c>
      <c r="AA49" s="106">
        <f t="shared" si="3"/>
        <v>0</v>
      </c>
      <c r="AB49" s="107">
        <f t="shared" si="4"/>
        <v>0</v>
      </c>
      <c r="AC49" s="105">
        <f t="shared" si="5"/>
        <v>0</v>
      </c>
      <c r="AH49" s="19" t="s">
        <v>148</v>
      </c>
    </row>
    <row r="50" spans="1:34" ht="13.5">
      <c r="A50" s="66">
        <v>37</v>
      </c>
      <c r="B50" s="182"/>
      <c r="C50" s="163"/>
      <c r="D50" s="164"/>
      <c r="E50" s="165"/>
      <c r="F50" s="166"/>
      <c r="G50" s="167"/>
      <c r="H50" s="168"/>
      <c r="I50" s="6"/>
      <c r="J50" s="90"/>
      <c r="K50" s="14"/>
      <c r="L50" s="8"/>
      <c r="M50" s="90"/>
      <c r="N50" s="14"/>
      <c r="O50" s="188"/>
      <c r="P50" s="189"/>
      <c r="Q50" s="190"/>
      <c r="R50" s="9"/>
      <c r="S50" s="97"/>
      <c r="T50" s="14"/>
      <c r="U50" s="9"/>
      <c r="V50" s="97"/>
      <c r="W50" s="7"/>
      <c r="X50" s="67">
        <f t="shared" si="1"/>
      </c>
      <c r="Y50" s="68">
        <f t="shared" si="6"/>
      </c>
      <c r="Z50" s="106">
        <f t="shared" si="2"/>
        <v>0</v>
      </c>
      <c r="AA50" s="106">
        <f t="shared" si="3"/>
        <v>0</v>
      </c>
      <c r="AB50" s="107">
        <f t="shared" si="4"/>
        <v>0</v>
      </c>
      <c r="AC50" s="105">
        <f t="shared" si="5"/>
        <v>0</v>
      </c>
      <c r="AH50" s="19" t="s">
        <v>149</v>
      </c>
    </row>
    <row r="51" spans="1:34" ht="13.5">
      <c r="A51" s="66">
        <v>38</v>
      </c>
      <c r="B51" s="182"/>
      <c r="C51" s="163"/>
      <c r="D51" s="164"/>
      <c r="E51" s="165"/>
      <c r="F51" s="166"/>
      <c r="G51" s="167"/>
      <c r="H51" s="168"/>
      <c r="I51" s="6"/>
      <c r="J51" s="90"/>
      <c r="K51" s="14"/>
      <c r="L51" s="8"/>
      <c r="M51" s="90"/>
      <c r="N51" s="14"/>
      <c r="O51" s="188"/>
      <c r="P51" s="189"/>
      <c r="Q51" s="190"/>
      <c r="R51" s="9"/>
      <c r="S51" s="97"/>
      <c r="T51" s="14"/>
      <c r="U51" s="9"/>
      <c r="V51" s="97"/>
      <c r="W51" s="7"/>
      <c r="X51" s="67">
        <f t="shared" si="1"/>
      </c>
      <c r="Y51" s="68">
        <f t="shared" si="6"/>
      </c>
      <c r="Z51" s="106">
        <f t="shared" si="2"/>
        <v>0</v>
      </c>
      <c r="AA51" s="106">
        <f t="shared" si="3"/>
        <v>0</v>
      </c>
      <c r="AB51" s="107">
        <f t="shared" si="4"/>
        <v>0</v>
      </c>
      <c r="AC51" s="105">
        <f t="shared" si="5"/>
        <v>0</v>
      </c>
      <c r="AH51" s="19" t="s">
        <v>150</v>
      </c>
    </row>
    <row r="52" spans="1:34" ht="13.5">
      <c r="A52" s="66">
        <v>39</v>
      </c>
      <c r="B52" s="182"/>
      <c r="C52" s="163"/>
      <c r="D52" s="164"/>
      <c r="E52" s="165"/>
      <c r="F52" s="166"/>
      <c r="G52" s="167"/>
      <c r="H52" s="168"/>
      <c r="I52" s="6"/>
      <c r="J52" s="90"/>
      <c r="K52" s="14"/>
      <c r="L52" s="8"/>
      <c r="M52" s="90"/>
      <c r="N52" s="14"/>
      <c r="O52" s="188"/>
      <c r="P52" s="189"/>
      <c r="Q52" s="190"/>
      <c r="R52" s="9"/>
      <c r="S52" s="97"/>
      <c r="T52" s="14"/>
      <c r="U52" s="9"/>
      <c r="V52" s="97"/>
      <c r="W52" s="7"/>
      <c r="X52" s="67">
        <f t="shared" si="1"/>
      </c>
      <c r="Y52" s="68">
        <f t="shared" si="6"/>
      </c>
      <c r="Z52" s="106">
        <f t="shared" si="2"/>
        <v>0</v>
      </c>
      <c r="AA52" s="106">
        <f t="shared" si="3"/>
        <v>0</v>
      </c>
      <c r="AB52" s="107">
        <f t="shared" si="4"/>
        <v>0</v>
      </c>
      <c r="AC52" s="105">
        <f t="shared" si="5"/>
        <v>0</v>
      </c>
      <c r="AH52" s="19" t="s">
        <v>151</v>
      </c>
    </row>
    <row r="53" spans="1:34" ht="13.5">
      <c r="A53" s="70">
        <v>40</v>
      </c>
      <c r="B53" s="183"/>
      <c r="C53" s="169"/>
      <c r="D53" s="170"/>
      <c r="E53" s="171"/>
      <c r="F53" s="172"/>
      <c r="G53" s="171"/>
      <c r="H53" s="173"/>
      <c r="I53" s="10"/>
      <c r="J53" s="91"/>
      <c r="K53" s="15"/>
      <c r="L53" s="12"/>
      <c r="M53" s="91"/>
      <c r="N53" s="15"/>
      <c r="O53" s="191"/>
      <c r="P53" s="192"/>
      <c r="Q53" s="193"/>
      <c r="R53" s="13"/>
      <c r="S53" s="98"/>
      <c r="T53" s="15"/>
      <c r="U53" s="13"/>
      <c r="V53" s="98"/>
      <c r="W53" s="11"/>
      <c r="X53" s="71">
        <f t="shared" si="1"/>
      </c>
      <c r="Y53" s="72">
        <f t="shared" si="6"/>
      </c>
      <c r="Z53" s="106">
        <f t="shared" si="2"/>
        <v>0</v>
      </c>
      <c r="AA53" s="106">
        <f t="shared" si="3"/>
        <v>0</v>
      </c>
      <c r="AB53" s="107">
        <f t="shared" si="4"/>
        <v>0</v>
      </c>
      <c r="AC53" s="105">
        <f t="shared" si="5"/>
        <v>0</v>
      </c>
      <c r="AH53" s="19" t="s">
        <v>152</v>
      </c>
    </row>
    <row r="54" spans="1:34" ht="13.5">
      <c r="A54" s="73">
        <v>41</v>
      </c>
      <c r="B54" s="184"/>
      <c r="C54" s="174"/>
      <c r="D54" s="175"/>
      <c r="E54" s="176"/>
      <c r="F54" s="166"/>
      <c r="G54" s="177"/>
      <c r="H54" s="178"/>
      <c r="I54" s="2"/>
      <c r="J54" s="92"/>
      <c r="K54" s="129"/>
      <c r="L54" s="3"/>
      <c r="M54" s="92"/>
      <c r="N54" s="129"/>
      <c r="O54" s="194"/>
      <c r="P54" s="195"/>
      <c r="Q54" s="196"/>
      <c r="R54" s="127"/>
      <c r="S54" s="128"/>
      <c r="T54" s="129"/>
      <c r="U54" s="127"/>
      <c r="V54" s="128"/>
      <c r="W54" s="130"/>
      <c r="X54" s="74">
        <f t="shared" si="1"/>
      </c>
      <c r="Y54" s="75">
        <f t="shared" si="6"/>
      </c>
      <c r="Z54" s="106">
        <f t="shared" si="2"/>
        <v>0</v>
      </c>
      <c r="AA54" s="106">
        <f t="shared" si="3"/>
        <v>0</v>
      </c>
      <c r="AB54" s="107">
        <f t="shared" si="4"/>
        <v>0</v>
      </c>
      <c r="AC54" s="105">
        <f t="shared" si="5"/>
        <v>0</v>
      </c>
      <c r="AH54" s="19" t="s">
        <v>153</v>
      </c>
    </row>
    <row r="55" spans="1:34" ht="13.5">
      <c r="A55" s="66">
        <v>42</v>
      </c>
      <c r="B55" s="182"/>
      <c r="C55" s="163"/>
      <c r="D55" s="164"/>
      <c r="E55" s="165"/>
      <c r="F55" s="166"/>
      <c r="G55" s="167"/>
      <c r="H55" s="168"/>
      <c r="I55" s="6"/>
      <c r="J55" s="90"/>
      <c r="K55" s="14"/>
      <c r="L55" s="8"/>
      <c r="M55" s="90"/>
      <c r="N55" s="14"/>
      <c r="O55" s="188"/>
      <c r="P55" s="189"/>
      <c r="Q55" s="190"/>
      <c r="R55" s="9"/>
      <c r="S55" s="97"/>
      <c r="T55" s="14"/>
      <c r="U55" s="9"/>
      <c r="V55" s="97"/>
      <c r="W55" s="7"/>
      <c r="X55" s="67">
        <f t="shared" si="1"/>
      </c>
      <c r="Y55" s="68">
        <f t="shared" si="6"/>
      </c>
      <c r="Z55" s="106">
        <f t="shared" si="2"/>
        <v>0</v>
      </c>
      <c r="AA55" s="106">
        <f t="shared" si="3"/>
        <v>0</v>
      </c>
      <c r="AB55" s="107">
        <f t="shared" si="4"/>
        <v>0</v>
      </c>
      <c r="AC55" s="105">
        <f t="shared" si="5"/>
        <v>0</v>
      </c>
      <c r="AH55" s="19" t="s">
        <v>154</v>
      </c>
    </row>
    <row r="56" spans="1:34" ht="13.5">
      <c r="A56" s="66">
        <v>43</v>
      </c>
      <c r="B56" s="182"/>
      <c r="C56" s="163"/>
      <c r="D56" s="164"/>
      <c r="E56" s="165"/>
      <c r="F56" s="166"/>
      <c r="G56" s="167"/>
      <c r="H56" s="168"/>
      <c r="I56" s="6"/>
      <c r="J56" s="90"/>
      <c r="K56" s="14"/>
      <c r="L56" s="8"/>
      <c r="M56" s="90"/>
      <c r="N56" s="14"/>
      <c r="O56" s="188"/>
      <c r="P56" s="189"/>
      <c r="Q56" s="190"/>
      <c r="R56" s="9"/>
      <c r="S56" s="97"/>
      <c r="T56" s="14"/>
      <c r="U56" s="9"/>
      <c r="V56" s="97"/>
      <c r="W56" s="7"/>
      <c r="X56" s="67">
        <f t="shared" si="1"/>
      </c>
      <c r="Y56" s="68">
        <f t="shared" si="6"/>
      </c>
      <c r="Z56" s="106">
        <f t="shared" si="2"/>
        <v>0</v>
      </c>
      <c r="AA56" s="106">
        <f t="shared" si="3"/>
        <v>0</v>
      </c>
      <c r="AB56" s="107">
        <f t="shared" si="4"/>
        <v>0</v>
      </c>
      <c r="AC56" s="105">
        <f t="shared" si="5"/>
        <v>0</v>
      </c>
      <c r="AH56" s="19" t="s">
        <v>155</v>
      </c>
    </row>
    <row r="57" spans="1:34" ht="13.5">
      <c r="A57" s="66">
        <v>44</v>
      </c>
      <c r="B57" s="182"/>
      <c r="C57" s="163"/>
      <c r="D57" s="164"/>
      <c r="E57" s="165"/>
      <c r="F57" s="166"/>
      <c r="G57" s="167"/>
      <c r="H57" s="168"/>
      <c r="I57" s="6"/>
      <c r="J57" s="90"/>
      <c r="K57" s="14"/>
      <c r="L57" s="8"/>
      <c r="M57" s="90"/>
      <c r="N57" s="14"/>
      <c r="O57" s="188"/>
      <c r="P57" s="189"/>
      <c r="Q57" s="190"/>
      <c r="R57" s="9"/>
      <c r="S57" s="97"/>
      <c r="T57" s="14"/>
      <c r="U57" s="9"/>
      <c r="V57" s="97"/>
      <c r="W57" s="7"/>
      <c r="X57" s="67">
        <f t="shared" si="1"/>
      </c>
      <c r="Y57" s="68">
        <f t="shared" si="6"/>
      </c>
      <c r="Z57" s="106">
        <f t="shared" si="2"/>
        <v>0</v>
      </c>
      <c r="AA57" s="106">
        <f t="shared" si="3"/>
        <v>0</v>
      </c>
      <c r="AB57" s="107">
        <f t="shared" si="4"/>
        <v>0</v>
      </c>
      <c r="AC57" s="105">
        <f t="shared" si="5"/>
        <v>0</v>
      </c>
      <c r="AH57" s="19" t="s">
        <v>156</v>
      </c>
    </row>
    <row r="58" spans="1:34" ht="13.5">
      <c r="A58" s="66">
        <v>45</v>
      </c>
      <c r="B58" s="182"/>
      <c r="C58" s="163"/>
      <c r="D58" s="164"/>
      <c r="E58" s="165"/>
      <c r="F58" s="166"/>
      <c r="G58" s="167"/>
      <c r="H58" s="168"/>
      <c r="I58" s="6"/>
      <c r="J58" s="90"/>
      <c r="K58" s="14"/>
      <c r="L58" s="8"/>
      <c r="M58" s="90"/>
      <c r="N58" s="14"/>
      <c r="O58" s="188"/>
      <c r="P58" s="189"/>
      <c r="Q58" s="190"/>
      <c r="R58" s="9"/>
      <c r="S58" s="97"/>
      <c r="T58" s="14"/>
      <c r="U58" s="9"/>
      <c r="V58" s="97"/>
      <c r="W58" s="7"/>
      <c r="X58" s="67">
        <f t="shared" si="1"/>
      </c>
      <c r="Y58" s="68">
        <f t="shared" si="6"/>
      </c>
      <c r="Z58" s="106">
        <f t="shared" si="2"/>
        <v>0</v>
      </c>
      <c r="AA58" s="106">
        <f t="shared" si="3"/>
        <v>0</v>
      </c>
      <c r="AB58" s="107">
        <f t="shared" si="4"/>
        <v>0</v>
      </c>
      <c r="AC58" s="105">
        <f t="shared" si="5"/>
        <v>0</v>
      </c>
      <c r="AH58" s="19" t="s">
        <v>157</v>
      </c>
    </row>
    <row r="59" spans="1:34" ht="13.5">
      <c r="A59" s="66">
        <v>46</v>
      </c>
      <c r="B59" s="182"/>
      <c r="C59" s="163"/>
      <c r="D59" s="164"/>
      <c r="E59" s="165"/>
      <c r="F59" s="166"/>
      <c r="G59" s="167"/>
      <c r="H59" s="168"/>
      <c r="I59" s="6"/>
      <c r="J59" s="90"/>
      <c r="K59" s="14"/>
      <c r="L59" s="8"/>
      <c r="M59" s="90"/>
      <c r="N59" s="14"/>
      <c r="O59" s="188"/>
      <c r="P59" s="189"/>
      <c r="Q59" s="190"/>
      <c r="R59" s="9"/>
      <c r="S59" s="97"/>
      <c r="T59" s="14"/>
      <c r="U59" s="9"/>
      <c r="V59" s="97"/>
      <c r="W59" s="7"/>
      <c r="X59" s="67">
        <f t="shared" si="1"/>
      </c>
      <c r="Y59" s="68">
        <f t="shared" si="6"/>
      </c>
      <c r="Z59" s="106">
        <f t="shared" si="2"/>
        <v>0</v>
      </c>
      <c r="AA59" s="106">
        <f t="shared" si="3"/>
        <v>0</v>
      </c>
      <c r="AB59" s="107">
        <f t="shared" si="4"/>
        <v>0</v>
      </c>
      <c r="AC59" s="105">
        <f t="shared" si="5"/>
        <v>0</v>
      </c>
      <c r="AH59" s="19" t="s">
        <v>158</v>
      </c>
    </row>
    <row r="60" spans="1:34" ht="13.5">
      <c r="A60" s="66">
        <v>47</v>
      </c>
      <c r="B60" s="182"/>
      <c r="C60" s="163"/>
      <c r="D60" s="164"/>
      <c r="E60" s="165"/>
      <c r="F60" s="166"/>
      <c r="G60" s="167"/>
      <c r="H60" s="168"/>
      <c r="I60" s="6"/>
      <c r="J60" s="90"/>
      <c r="K60" s="14"/>
      <c r="L60" s="8"/>
      <c r="M60" s="90"/>
      <c r="N60" s="14"/>
      <c r="O60" s="188"/>
      <c r="P60" s="189"/>
      <c r="Q60" s="190"/>
      <c r="R60" s="9"/>
      <c r="S60" s="97"/>
      <c r="T60" s="14"/>
      <c r="U60" s="9"/>
      <c r="V60" s="97"/>
      <c r="W60" s="7"/>
      <c r="X60" s="67">
        <f t="shared" si="1"/>
      </c>
      <c r="Y60" s="68">
        <f t="shared" si="6"/>
      </c>
      <c r="Z60" s="106">
        <f t="shared" si="2"/>
        <v>0</v>
      </c>
      <c r="AA60" s="106">
        <f t="shared" si="3"/>
        <v>0</v>
      </c>
      <c r="AB60" s="107">
        <f t="shared" si="4"/>
        <v>0</v>
      </c>
      <c r="AC60" s="105">
        <f t="shared" si="5"/>
        <v>0</v>
      </c>
      <c r="AH60" s="19" t="s">
        <v>149</v>
      </c>
    </row>
    <row r="61" spans="1:34" ht="13.5">
      <c r="A61" s="66">
        <v>48</v>
      </c>
      <c r="B61" s="182"/>
      <c r="C61" s="163"/>
      <c r="D61" s="164"/>
      <c r="E61" s="165"/>
      <c r="F61" s="166"/>
      <c r="G61" s="167"/>
      <c r="H61" s="168"/>
      <c r="I61" s="6"/>
      <c r="J61" s="90"/>
      <c r="K61" s="14"/>
      <c r="L61" s="8"/>
      <c r="M61" s="90"/>
      <c r="N61" s="14"/>
      <c r="O61" s="188"/>
      <c r="P61" s="189"/>
      <c r="Q61" s="190"/>
      <c r="R61" s="9"/>
      <c r="S61" s="97"/>
      <c r="T61" s="14"/>
      <c r="U61" s="9"/>
      <c r="V61" s="97"/>
      <c r="W61" s="7"/>
      <c r="X61" s="67">
        <f t="shared" si="1"/>
      </c>
      <c r="Y61" s="68">
        <f t="shared" si="6"/>
      </c>
      <c r="Z61" s="106">
        <f t="shared" si="2"/>
        <v>0</v>
      </c>
      <c r="AA61" s="106">
        <f t="shared" si="3"/>
        <v>0</v>
      </c>
      <c r="AB61" s="107">
        <f t="shared" si="4"/>
        <v>0</v>
      </c>
      <c r="AC61" s="105">
        <f t="shared" si="5"/>
        <v>0</v>
      </c>
      <c r="AH61" s="19" t="s">
        <v>159</v>
      </c>
    </row>
    <row r="62" spans="1:34" ht="13.5">
      <c r="A62" s="66">
        <v>49</v>
      </c>
      <c r="B62" s="182"/>
      <c r="C62" s="163"/>
      <c r="D62" s="164"/>
      <c r="E62" s="165"/>
      <c r="F62" s="166"/>
      <c r="G62" s="167"/>
      <c r="H62" s="168"/>
      <c r="I62" s="6"/>
      <c r="J62" s="90"/>
      <c r="K62" s="14"/>
      <c r="L62" s="8"/>
      <c r="M62" s="90"/>
      <c r="N62" s="14"/>
      <c r="O62" s="188"/>
      <c r="P62" s="189"/>
      <c r="Q62" s="190"/>
      <c r="R62" s="9"/>
      <c r="S62" s="97"/>
      <c r="T62" s="14"/>
      <c r="U62" s="9"/>
      <c r="V62" s="97"/>
      <c r="W62" s="7"/>
      <c r="X62" s="67">
        <f t="shared" si="1"/>
      </c>
      <c r="Y62" s="68">
        <f t="shared" si="6"/>
      </c>
      <c r="Z62" s="106">
        <f t="shared" si="2"/>
        <v>0</v>
      </c>
      <c r="AA62" s="106">
        <f t="shared" si="3"/>
        <v>0</v>
      </c>
      <c r="AB62" s="107">
        <f t="shared" si="4"/>
        <v>0</v>
      </c>
      <c r="AC62" s="105">
        <f t="shared" si="5"/>
        <v>0</v>
      </c>
      <c r="AH62" s="19" t="s">
        <v>160</v>
      </c>
    </row>
    <row r="63" spans="1:34" ht="13.5">
      <c r="A63" s="66">
        <v>50</v>
      </c>
      <c r="B63" s="182"/>
      <c r="C63" s="163"/>
      <c r="D63" s="164"/>
      <c r="E63" s="165"/>
      <c r="F63" s="166"/>
      <c r="G63" s="167"/>
      <c r="H63" s="168"/>
      <c r="I63" s="6"/>
      <c r="J63" s="90"/>
      <c r="K63" s="14"/>
      <c r="L63" s="8"/>
      <c r="M63" s="90"/>
      <c r="N63" s="14"/>
      <c r="O63" s="188"/>
      <c r="P63" s="189"/>
      <c r="Q63" s="190"/>
      <c r="R63" s="9"/>
      <c r="S63" s="97"/>
      <c r="T63" s="14"/>
      <c r="U63" s="9"/>
      <c r="V63" s="97"/>
      <c r="W63" s="7"/>
      <c r="X63" s="67">
        <f t="shared" si="1"/>
      </c>
      <c r="Y63" s="68">
        <f t="shared" si="6"/>
      </c>
      <c r="Z63" s="106">
        <f t="shared" si="2"/>
        <v>0</v>
      </c>
      <c r="AA63" s="106">
        <f t="shared" si="3"/>
        <v>0</v>
      </c>
      <c r="AB63" s="107">
        <f t="shared" si="4"/>
        <v>0</v>
      </c>
      <c r="AC63" s="105">
        <f t="shared" si="5"/>
        <v>0</v>
      </c>
      <c r="AH63" s="19" t="s">
        <v>151</v>
      </c>
    </row>
    <row r="64" spans="1:34" ht="13.5">
      <c r="A64" s="66">
        <v>51</v>
      </c>
      <c r="B64" s="182"/>
      <c r="C64" s="163"/>
      <c r="D64" s="164"/>
      <c r="E64" s="165"/>
      <c r="F64" s="166"/>
      <c r="G64" s="167"/>
      <c r="H64" s="168"/>
      <c r="I64" s="6"/>
      <c r="J64" s="90"/>
      <c r="K64" s="14"/>
      <c r="L64" s="8"/>
      <c r="M64" s="90"/>
      <c r="N64" s="14"/>
      <c r="O64" s="188"/>
      <c r="P64" s="189"/>
      <c r="Q64" s="190"/>
      <c r="R64" s="9"/>
      <c r="S64" s="97"/>
      <c r="T64" s="14"/>
      <c r="U64" s="9"/>
      <c r="V64" s="97"/>
      <c r="W64" s="7"/>
      <c r="X64" s="67">
        <f t="shared" si="1"/>
      </c>
      <c r="Y64" s="68">
        <f t="shared" si="6"/>
      </c>
      <c r="Z64" s="106">
        <f t="shared" si="2"/>
        <v>0</v>
      </c>
      <c r="AA64" s="106">
        <f t="shared" si="3"/>
        <v>0</v>
      </c>
      <c r="AB64" s="107">
        <f t="shared" si="4"/>
        <v>0</v>
      </c>
      <c r="AC64" s="105">
        <f t="shared" si="5"/>
        <v>0</v>
      </c>
      <c r="AH64" s="19" t="s">
        <v>161</v>
      </c>
    </row>
    <row r="65" spans="1:34" ht="13.5">
      <c r="A65" s="66">
        <v>52</v>
      </c>
      <c r="B65" s="182"/>
      <c r="C65" s="163"/>
      <c r="D65" s="164"/>
      <c r="E65" s="165"/>
      <c r="F65" s="166"/>
      <c r="G65" s="167"/>
      <c r="H65" s="168"/>
      <c r="I65" s="6"/>
      <c r="J65" s="90"/>
      <c r="K65" s="14"/>
      <c r="L65" s="8"/>
      <c r="M65" s="90"/>
      <c r="N65" s="14"/>
      <c r="O65" s="188"/>
      <c r="P65" s="189"/>
      <c r="Q65" s="190"/>
      <c r="R65" s="9"/>
      <c r="S65" s="97"/>
      <c r="T65" s="14"/>
      <c r="U65" s="9"/>
      <c r="V65" s="97"/>
      <c r="W65" s="7"/>
      <c r="X65" s="67">
        <f t="shared" si="1"/>
      </c>
      <c r="Y65" s="68">
        <f t="shared" si="6"/>
      </c>
      <c r="Z65" s="106">
        <f t="shared" si="2"/>
        <v>0</v>
      </c>
      <c r="AA65" s="106">
        <f t="shared" si="3"/>
        <v>0</v>
      </c>
      <c r="AB65" s="107">
        <f t="shared" si="4"/>
        <v>0</v>
      </c>
      <c r="AC65" s="105">
        <f t="shared" si="5"/>
        <v>0</v>
      </c>
      <c r="AH65" s="19" t="s">
        <v>152</v>
      </c>
    </row>
    <row r="66" spans="1:34" ht="13.5">
      <c r="A66" s="66">
        <v>53</v>
      </c>
      <c r="B66" s="182"/>
      <c r="C66" s="163"/>
      <c r="D66" s="164"/>
      <c r="E66" s="165"/>
      <c r="F66" s="166"/>
      <c r="G66" s="167"/>
      <c r="H66" s="168"/>
      <c r="I66" s="6"/>
      <c r="J66" s="90"/>
      <c r="K66" s="14"/>
      <c r="L66" s="8"/>
      <c r="M66" s="90"/>
      <c r="N66" s="14"/>
      <c r="O66" s="188"/>
      <c r="P66" s="189"/>
      <c r="Q66" s="190"/>
      <c r="R66" s="9"/>
      <c r="S66" s="97"/>
      <c r="T66" s="14"/>
      <c r="U66" s="9"/>
      <c r="V66" s="97"/>
      <c r="W66" s="7"/>
      <c r="X66" s="67">
        <f t="shared" si="1"/>
      </c>
      <c r="Y66" s="68">
        <f t="shared" si="6"/>
      </c>
      <c r="Z66" s="106">
        <f t="shared" si="2"/>
        <v>0</v>
      </c>
      <c r="AA66" s="106">
        <f t="shared" si="3"/>
        <v>0</v>
      </c>
      <c r="AB66" s="107">
        <f t="shared" si="4"/>
        <v>0</v>
      </c>
      <c r="AC66" s="105">
        <f t="shared" si="5"/>
        <v>0</v>
      </c>
      <c r="AH66" s="19" t="s">
        <v>162</v>
      </c>
    </row>
    <row r="67" spans="1:34" ht="13.5">
      <c r="A67" s="66">
        <v>54</v>
      </c>
      <c r="B67" s="182"/>
      <c r="C67" s="163"/>
      <c r="D67" s="164"/>
      <c r="E67" s="165"/>
      <c r="F67" s="166"/>
      <c r="G67" s="167"/>
      <c r="H67" s="168"/>
      <c r="I67" s="6"/>
      <c r="J67" s="90"/>
      <c r="K67" s="14"/>
      <c r="L67" s="8"/>
      <c r="M67" s="90"/>
      <c r="N67" s="14"/>
      <c r="O67" s="188"/>
      <c r="P67" s="189"/>
      <c r="Q67" s="190"/>
      <c r="R67" s="9"/>
      <c r="S67" s="97"/>
      <c r="T67" s="14"/>
      <c r="U67" s="9"/>
      <c r="V67" s="97"/>
      <c r="W67" s="7"/>
      <c r="X67" s="67">
        <f t="shared" si="1"/>
      </c>
      <c r="Y67" s="68">
        <f t="shared" si="6"/>
      </c>
      <c r="Z67" s="106">
        <f t="shared" si="2"/>
        <v>0</v>
      </c>
      <c r="AA67" s="106">
        <f t="shared" si="3"/>
        <v>0</v>
      </c>
      <c r="AB67" s="107">
        <f t="shared" si="4"/>
        <v>0</v>
      </c>
      <c r="AC67" s="105">
        <f t="shared" si="5"/>
        <v>0</v>
      </c>
      <c r="AH67" s="19" t="s">
        <v>163</v>
      </c>
    </row>
    <row r="68" spans="1:34" ht="13.5">
      <c r="A68" s="66">
        <v>55</v>
      </c>
      <c r="B68" s="182"/>
      <c r="C68" s="163"/>
      <c r="D68" s="164"/>
      <c r="E68" s="165"/>
      <c r="F68" s="166"/>
      <c r="G68" s="167"/>
      <c r="H68" s="168"/>
      <c r="I68" s="6"/>
      <c r="J68" s="90"/>
      <c r="K68" s="14"/>
      <c r="L68" s="8"/>
      <c r="M68" s="90"/>
      <c r="N68" s="14"/>
      <c r="O68" s="188"/>
      <c r="P68" s="189"/>
      <c r="Q68" s="190"/>
      <c r="R68" s="9"/>
      <c r="S68" s="97"/>
      <c r="T68" s="14"/>
      <c r="U68" s="9"/>
      <c r="V68" s="97"/>
      <c r="W68" s="7"/>
      <c r="X68" s="67">
        <f t="shared" si="1"/>
      </c>
      <c r="Y68" s="68">
        <f t="shared" si="6"/>
      </c>
      <c r="Z68" s="106">
        <f t="shared" si="2"/>
        <v>0</v>
      </c>
      <c r="AA68" s="106">
        <f t="shared" si="3"/>
        <v>0</v>
      </c>
      <c r="AB68" s="107">
        <f t="shared" si="4"/>
        <v>0</v>
      </c>
      <c r="AC68" s="105">
        <f t="shared" si="5"/>
        <v>0</v>
      </c>
      <c r="AH68" s="19" t="s">
        <v>164</v>
      </c>
    </row>
    <row r="69" spans="1:29" ht="13.5">
      <c r="A69" s="66">
        <v>56</v>
      </c>
      <c r="B69" s="182"/>
      <c r="C69" s="163"/>
      <c r="D69" s="164"/>
      <c r="E69" s="165"/>
      <c r="F69" s="166"/>
      <c r="G69" s="167"/>
      <c r="H69" s="168"/>
      <c r="I69" s="6"/>
      <c r="J69" s="90"/>
      <c r="K69" s="14"/>
      <c r="L69" s="8"/>
      <c r="M69" s="90"/>
      <c r="N69" s="14"/>
      <c r="O69" s="188"/>
      <c r="P69" s="189"/>
      <c r="Q69" s="190"/>
      <c r="R69" s="9"/>
      <c r="S69" s="97"/>
      <c r="T69" s="14"/>
      <c r="U69" s="9"/>
      <c r="V69" s="97"/>
      <c r="W69" s="7"/>
      <c r="X69" s="67">
        <f t="shared" si="1"/>
      </c>
      <c r="Y69" s="68">
        <f t="shared" si="6"/>
      </c>
      <c r="Z69" s="106">
        <f t="shared" si="2"/>
        <v>0</v>
      </c>
      <c r="AA69" s="106">
        <f t="shared" si="3"/>
        <v>0</v>
      </c>
      <c r="AB69" s="107">
        <f t="shared" si="4"/>
        <v>0</v>
      </c>
      <c r="AC69" s="105">
        <f t="shared" si="5"/>
        <v>0</v>
      </c>
    </row>
    <row r="70" spans="1:29" ht="13.5">
      <c r="A70" s="66">
        <v>57</v>
      </c>
      <c r="B70" s="182"/>
      <c r="C70" s="163"/>
      <c r="D70" s="164"/>
      <c r="E70" s="165"/>
      <c r="F70" s="166"/>
      <c r="G70" s="167"/>
      <c r="H70" s="168"/>
      <c r="I70" s="6"/>
      <c r="J70" s="90"/>
      <c r="K70" s="14"/>
      <c r="L70" s="8"/>
      <c r="M70" s="90"/>
      <c r="N70" s="14"/>
      <c r="O70" s="188"/>
      <c r="P70" s="189"/>
      <c r="Q70" s="190"/>
      <c r="R70" s="9"/>
      <c r="S70" s="97"/>
      <c r="T70" s="14"/>
      <c r="U70" s="9"/>
      <c r="V70" s="97"/>
      <c r="W70" s="7"/>
      <c r="X70" s="67">
        <f t="shared" si="1"/>
      </c>
      <c r="Y70" s="68">
        <f t="shared" si="6"/>
      </c>
      <c r="Z70" s="106">
        <f t="shared" si="2"/>
        <v>0</v>
      </c>
      <c r="AA70" s="106">
        <f t="shared" si="3"/>
        <v>0</v>
      </c>
      <c r="AB70" s="107">
        <f t="shared" si="4"/>
        <v>0</v>
      </c>
      <c r="AC70" s="105">
        <f t="shared" si="5"/>
        <v>0</v>
      </c>
    </row>
    <row r="71" spans="1:29" ht="13.5">
      <c r="A71" s="66">
        <v>58</v>
      </c>
      <c r="B71" s="182"/>
      <c r="C71" s="163"/>
      <c r="D71" s="164"/>
      <c r="E71" s="165"/>
      <c r="F71" s="166"/>
      <c r="G71" s="167"/>
      <c r="H71" s="168"/>
      <c r="I71" s="6"/>
      <c r="J71" s="90"/>
      <c r="K71" s="14"/>
      <c r="L71" s="8"/>
      <c r="M71" s="90"/>
      <c r="N71" s="14"/>
      <c r="O71" s="188"/>
      <c r="P71" s="189"/>
      <c r="Q71" s="190"/>
      <c r="R71" s="9"/>
      <c r="S71" s="97"/>
      <c r="T71" s="14"/>
      <c r="U71" s="9"/>
      <c r="V71" s="97"/>
      <c r="W71" s="7"/>
      <c r="X71" s="67">
        <f t="shared" si="1"/>
      </c>
      <c r="Y71" s="68">
        <f t="shared" si="6"/>
      </c>
      <c r="Z71" s="106">
        <f t="shared" si="2"/>
        <v>0</v>
      </c>
      <c r="AA71" s="106">
        <f t="shared" si="3"/>
        <v>0</v>
      </c>
      <c r="AB71" s="107">
        <f t="shared" si="4"/>
        <v>0</v>
      </c>
      <c r="AC71" s="105">
        <f t="shared" si="5"/>
        <v>0</v>
      </c>
    </row>
    <row r="72" spans="1:29" ht="13.5">
      <c r="A72" s="66">
        <v>59</v>
      </c>
      <c r="B72" s="182"/>
      <c r="C72" s="163"/>
      <c r="D72" s="164"/>
      <c r="E72" s="165"/>
      <c r="F72" s="166"/>
      <c r="G72" s="167"/>
      <c r="H72" s="168"/>
      <c r="I72" s="6"/>
      <c r="J72" s="90"/>
      <c r="K72" s="14"/>
      <c r="L72" s="8"/>
      <c r="M72" s="90"/>
      <c r="N72" s="14"/>
      <c r="O72" s="188"/>
      <c r="P72" s="189"/>
      <c r="Q72" s="190"/>
      <c r="R72" s="9"/>
      <c r="S72" s="97"/>
      <c r="T72" s="14"/>
      <c r="U72" s="9"/>
      <c r="V72" s="97"/>
      <c r="W72" s="7"/>
      <c r="X72" s="67">
        <f t="shared" si="1"/>
      </c>
      <c r="Y72" s="68">
        <f t="shared" si="6"/>
      </c>
      <c r="Z72" s="106">
        <f t="shared" si="2"/>
        <v>0</v>
      </c>
      <c r="AA72" s="106">
        <f t="shared" si="3"/>
        <v>0</v>
      </c>
      <c r="AB72" s="107">
        <f t="shared" si="4"/>
        <v>0</v>
      </c>
      <c r="AC72" s="105">
        <f t="shared" si="5"/>
        <v>0</v>
      </c>
    </row>
    <row r="73" spans="1:29" ht="13.5">
      <c r="A73" s="66">
        <v>60</v>
      </c>
      <c r="B73" s="182"/>
      <c r="C73" s="163"/>
      <c r="D73" s="164"/>
      <c r="E73" s="165"/>
      <c r="F73" s="166"/>
      <c r="G73" s="167"/>
      <c r="H73" s="168"/>
      <c r="I73" s="6"/>
      <c r="J73" s="90"/>
      <c r="K73" s="14"/>
      <c r="L73" s="8"/>
      <c r="M73" s="90"/>
      <c r="N73" s="14"/>
      <c r="O73" s="188"/>
      <c r="P73" s="189"/>
      <c r="Q73" s="190"/>
      <c r="R73" s="9"/>
      <c r="S73" s="97"/>
      <c r="T73" s="14"/>
      <c r="U73" s="9"/>
      <c r="V73" s="97"/>
      <c r="W73" s="7"/>
      <c r="X73" s="67">
        <f t="shared" si="1"/>
      </c>
      <c r="Y73" s="68">
        <f t="shared" si="6"/>
      </c>
      <c r="Z73" s="106">
        <f t="shared" si="2"/>
        <v>0</v>
      </c>
      <c r="AA73" s="106">
        <f t="shared" si="3"/>
        <v>0</v>
      </c>
      <c r="AB73" s="107">
        <f t="shared" si="4"/>
        <v>0</v>
      </c>
      <c r="AC73" s="105">
        <f t="shared" si="5"/>
        <v>0</v>
      </c>
    </row>
    <row r="74" spans="1:29" ht="13.5">
      <c r="A74" s="66">
        <v>61</v>
      </c>
      <c r="B74" s="182"/>
      <c r="C74" s="163"/>
      <c r="D74" s="164"/>
      <c r="E74" s="165"/>
      <c r="F74" s="166"/>
      <c r="G74" s="167"/>
      <c r="H74" s="168"/>
      <c r="I74" s="6"/>
      <c r="J74" s="90"/>
      <c r="K74" s="14"/>
      <c r="L74" s="8"/>
      <c r="M74" s="90"/>
      <c r="N74" s="14"/>
      <c r="O74" s="188"/>
      <c r="P74" s="189"/>
      <c r="Q74" s="190"/>
      <c r="R74" s="9"/>
      <c r="S74" s="97"/>
      <c r="T74" s="14"/>
      <c r="U74" s="9"/>
      <c r="V74" s="97"/>
      <c r="W74" s="7"/>
      <c r="X74" s="67">
        <f t="shared" si="1"/>
      </c>
      <c r="Y74" s="68">
        <f t="shared" si="6"/>
      </c>
      <c r="Z74" s="106">
        <f t="shared" si="2"/>
        <v>0</v>
      </c>
      <c r="AA74" s="106">
        <f t="shared" si="3"/>
        <v>0</v>
      </c>
      <c r="AB74" s="107">
        <f t="shared" si="4"/>
        <v>0</v>
      </c>
      <c r="AC74" s="105">
        <f t="shared" si="5"/>
        <v>0</v>
      </c>
    </row>
    <row r="75" spans="1:29" ht="13.5">
      <c r="A75" s="66">
        <v>62</v>
      </c>
      <c r="B75" s="182"/>
      <c r="C75" s="163"/>
      <c r="D75" s="164"/>
      <c r="E75" s="165"/>
      <c r="F75" s="166"/>
      <c r="G75" s="167"/>
      <c r="H75" s="168"/>
      <c r="I75" s="6"/>
      <c r="J75" s="90"/>
      <c r="K75" s="14"/>
      <c r="L75" s="8"/>
      <c r="M75" s="90"/>
      <c r="N75" s="14"/>
      <c r="O75" s="188"/>
      <c r="P75" s="189"/>
      <c r="Q75" s="190"/>
      <c r="R75" s="9"/>
      <c r="S75" s="97"/>
      <c r="T75" s="14"/>
      <c r="U75" s="9"/>
      <c r="V75" s="97"/>
      <c r="W75" s="7"/>
      <c r="X75" s="67">
        <f t="shared" si="1"/>
      </c>
      <c r="Y75" s="68">
        <f t="shared" si="6"/>
      </c>
      <c r="Z75" s="106">
        <f t="shared" si="2"/>
        <v>0</v>
      </c>
      <c r="AA75" s="106">
        <f t="shared" si="3"/>
        <v>0</v>
      </c>
      <c r="AB75" s="107">
        <f t="shared" si="4"/>
        <v>0</v>
      </c>
      <c r="AC75" s="105">
        <f t="shared" si="5"/>
        <v>0</v>
      </c>
    </row>
    <row r="76" spans="1:29" ht="13.5">
      <c r="A76" s="66">
        <v>63</v>
      </c>
      <c r="B76" s="182"/>
      <c r="C76" s="163"/>
      <c r="D76" s="164"/>
      <c r="E76" s="165"/>
      <c r="F76" s="166"/>
      <c r="G76" s="167"/>
      <c r="H76" s="168"/>
      <c r="I76" s="6"/>
      <c r="J76" s="90"/>
      <c r="K76" s="14"/>
      <c r="L76" s="8"/>
      <c r="M76" s="90"/>
      <c r="N76" s="14"/>
      <c r="O76" s="188"/>
      <c r="P76" s="189"/>
      <c r="Q76" s="190"/>
      <c r="R76" s="9"/>
      <c r="S76" s="97"/>
      <c r="T76" s="14"/>
      <c r="U76" s="9"/>
      <c r="V76" s="97"/>
      <c r="W76" s="7"/>
      <c r="X76" s="67">
        <f t="shared" si="1"/>
      </c>
      <c r="Y76" s="68">
        <f t="shared" si="6"/>
      </c>
      <c r="Z76" s="106">
        <f t="shared" si="2"/>
        <v>0</v>
      </c>
      <c r="AA76" s="106">
        <f t="shared" si="3"/>
        <v>0</v>
      </c>
      <c r="AB76" s="107">
        <f t="shared" si="4"/>
        <v>0</v>
      </c>
      <c r="AC76" s="105">
        <f t="shared" si="5"/>
        <v>0</v>
      </c>
    </row>
    <row r="77" spans="1:29" ht="13.5">
      <c r="A77" s="66">
        <v>64</v>
      </c>
      <c r="B77" s="182"/>
      <c r="C77" s="163"/>
      <c r="D77" s="164"/>
      <c r="E77" s="165"/>
      <c r="F77" s="166"/>
      <c r="G77" s="167"/>
      <c r="H77" s="168"/>
      <c r="I77" s="6"/>
      <c r="J77" s="90"/>
      <c r="K77" s="14"/>
      <c r="L77" s="8"/>
      <c r="M77" s="90"/>
      <c r="N77" s="14"/>
      <c r="O77" s="188"/>
      <c r="P77" s="189"/>
      <c r="Q77" s="190"/>
      <c r="R77" s="9"/>
      <c r="S77" s="97"/>
      <c r="T77" s="14"/>
      <c r="U77" s="9"/>
      <c r="V77" s="97"/>
      <c r="W77" s="7"/>
      <c r="X77" s="67">
        <f t="shared" si="1"/>
      </c>
      <c r="Y77" s="68">
        <f t="shared" si="6"/>
      </c>
      <c r="Z77" s="106">
        <f t="shared" si="2"/>
        <v>0</v>
      </c>
      <c r="AA77" s="106">
        <f t="shared" si="3"/>
        <v>0</v>
      </c>
      <c r="AB77" s="107">
        <f t="shared" si="4"/>
        <v>0</v>
      </c>
      <c r="AC77" s="105">
        <f t="shared" si="5"/>
        <v>0</v>
      </c>
    </row>
    <row r="78" spans="1:29" ht="13.5">
      <c r="A78" s="66">
        <v>65</v>
      </c>
      <c r="B78" s="182"/>
      <c r="C78" s="163"/>
      <c r="D78" s="164"/>
      <c r="E78" s="165"/>
      <c r="F78" s="166"/>
      <c r="G78" s="167"/>
      <c r="H78" s="168"/>
      <c r="I78" s="6"/>
      <c r="J78" s="90"/>
      <c r="K78" s="14"/>
      <c r="L78" s="8"/>
      <c r="M78" s="90"/>
      <c r="N78" s="14"/>
      <c r="O78" s="188"/>
      <c r="P78" s="189"/>
      <c r="Q78" s="190"/>
      <c r="R78" s="9"/>
      <c r="S78" s="97"/>
      <c r="T78" s="14"/>
      <c r="U78" s="9"/>
      <c r="V78" s="97"/>
      <c r="W78" s="7"/>
      <c r="X78" s="67">
        <f t="shared" si="1"/>
      </c>
      <c r="Y78" s="68">
        <f aca="true" t="shared" si="7" ref="Y78:Y93">IF(X78="","",VLOOKUP(X78,$J$4:$N$6,5,0))</f>
      </c>
      <c r="Z78" s="106">
        <f t="shared" si="2"/>
        <v>0</v>
      </c>
      <c r="AA78" s="106">
        <f t="shared" si="3"/>
        <v>0</v>
      </c>
      <c r="AB78" s="107">
        <f t="shared" si="4"/>
        <v>0</v>
      </c>
      <c r="AC78" s="105">
        <f t="shared" si="5"/>
        <v>0</v>
      </c>
    </row>
    <row r="79" spans="1:29" ht="13.5">
      <c r="A79" s="66">
        <v>66</v>
      </c>
      <c r="B79" s="182"/>
      <c r="C79" s="163"/>
      <c r="D79" s="164"/>
      <c r="E79" s="165"/>
      <c r="F79" s="166"/>
      <c r="G79" s="167"/>
      <c r="H79" s="168"/>
      <c r="I79" s="6"/>
      <c r="J79" s="90"/>
      <c r="K79" s="14"/>
      <c r="L79" s="8"/>
      <c r="M79" s="90"/>
      <c r="N79" s="14"/>
      <c r="O79" s="188"/>
      <c r="P79" s="189"/>
      <c r="Q79" s="190"/>
      <c r="R79" s="9"/>
      <c r="S79" s="97"/>
      <c r="T79" s="14"/>
      <c r="U79" s="9"/>
      <c r="V79" s="97"/>
      <c r="W79" s="7"/>
      <c r="X79" s="67">
        <f aca="true" t="shared" si="8" ref="X79:X93">IF(SUM(Z79:AB79)&gt;0,SUM(Z79:AB79),"")</f>
      </c>
      <c r="Y79" s="68">
        <f t="shared" si="7"/>
      </c>
      <c r="Z79" s="106">
        <f aca="true" t="shared" si="9" ref="Z79:Z93">IF(AND(I79&lt;&gt;"",J79&lt;&gt;""),1,0)</f>
        <v>0</v>
      </c>
      <c r="AA79" s="106">
        <f aca="true" t="shared" si="10" ref="AA79:AA93">IF(AND(L79&lt;&gt;"",M79&lt;&gt;""),1,0)</f>
        <v>0</v>
      </c>
      <c r="AB79" s="107">
        <f aca="true" t="shared" si="11" ref="AB79:AB93">IF(AND(O79&lt;&gt;"",P79&lt;&gt;""),1,0)</f>
        <v>0</v>
      </c>
      <c r="AC79" s="105">
        <f aca="true" t="shared" si="12" ref="AC79:AC93">IF(OR(AND(U79&lt;&gt;"",V79&lt;&gt;""),AND(R79&lt;&gt;"",S79&lt;&gt;"")),1,0)</f>
        <v>0</v>
      </c>
    </row>
    <row r="80" spans="1:29" ht="13.5">
      <c r="A80" s="66">
        <v>67</v>
      </c>
      <c r="B80" s="182"/>
      <c r="C80" s="163"/>
      <c r="D80" s="164"/>
      <c r="E80" s="165"/>
      <c r="F80" s="166"/>
      <c r="G80" s="167"/>
      <c r="H80" s="168"/>
      <c r="I80" s="6"/>
      <c r="J80" s="90"/>
      <c r="K80" s="14"/>
      <c r="L80" s="8"/>
      <c r="M80" s="90"/>
      <c r="N80" s="14"/>
      <c r="O80" s="188"/>
      <c r="P80" s="189"/>
      <c r="Q80" s="190"/>
      <c r="R80" s="9"/>
      <c r="S80" s="97"/>
      <c r="T80" s="14"/>
      <c r="U80" s="9"/>
      <c r="V80" s="97"/>
      <c r="W80" s="7"/>
      <c r="X80" s="67">
        <f t="shared" si="8"/>
      </c>
      <c r="Y80" s="68">
        <f t="shared" si="7"/>
      </c>
      <c r="Z80" s="106">
        <f t="shared" si="9"/>
        <v>0</v>
      </c>
      <c r="AA80" s="106">
        <f t="shared" si="10"/>
        <v>0</v>
      </c>
      <c r="AB80" s="107">
        <f t="shared" si="11"/>
        <v>0</v>
      </c>
      <c r="AC80" s="105">
        <f t="shared" si="12"/>
        <v>0</v>
      </c>
    </row>
    <row r="81" spans="1:29" ht="13.5">
      <c r="A81" s="66">
        <v>68</v>
      </c>
      <c r="B81" s="182"/>
      <c r="C81" s="163"/>
      <c r="D81" s="164"/>
      <c r="E81" s="165"/>
      <c r="F81" s="166"/>
      <c r="G81" s="167"/>
      <c r="H81" s="168"/>
      <c r="I81" s="6"/>
      <c r="J81" s="90"/>
      <c r="K81" s="14"/>
      <c r="L81" s="8"/>
      <c r="M81" s="90"/>
      <c r="N81" s="14"/>
      <c r="O81" s="188"/>
      <c r="P81" s="189"/>
      <c r="Q81" s="190"/>
      <c r="R81" s="9"/>
      <c r="S81" s="97"/>
      <c r="T81" s="14"/>
      <c r="U81" s="9"/>
      <c r="V81" s="97"/>
      <c r="W81" s="7"/>
      <c r="X81" s="67">
        <f t="shared" si="8"/>
      </c>
      <c r="Y81" s="68">
        <f t="shared" si="7"/>
      </c>
      <c r="Z81" s="106">
        <f t="shared" si="9"/>
        <v>0</v>
      </c>
      <c r="AA81" s="106">
        <f t="shared" si="10"/>
        <v>0</v>
      </c>
      <c r="AB81" s="107">
        <f t="shared" si="11"/>
        <v>0</v>
      </c>
      <c r="AC81" s="105">
        <f t="shared" si="12"/>
        <v>0</v>
      </c>
    </row>
    <row r="82" spans="1:29" ht="13.5">
      <c r="A82" s="66">
        <v>69</v>
      </c>
      <c r="B82" s="182"/>
      <c r="C82" s="163"/>
      <c r="D82" s="164"/>
      <c r="E82" s="165"/>
      <c r="F82" s="166"/>
      <c r="G82" s="167"/>
      <c r="H82" s="168"/>
      <c r="I82" s="6"/>
      <c r="J82" s="90"/>
      <c r="K82" s="14"/>
      <c r="L82" s="8"/>
      <c r="M82" s="90"/>
      <c r="N82" s="14"/>
      <c r="O82" s="188"/>
      <c r="P82" s="189"/>
      <c r="Q82" s="190"/>
      <c r="R82" s="9"/>
      <c r="S82" s="97"/>
      <c r="T82" s="14"/>
      <c r="U82" s="9"/>
      <c r="V82" s="97"/>
      <c r="W82" s="7"/>
      <c r="X82" s="67">
        <f t="shared" si="8"/>
      </c>
      <c r="Y82" s="68">
        <f t="shared" si="7"/>
      </c>
      <c r="Z82" s="106">
        <f t="shared" si="9"/>
        <v>0</v>
      </c>
      <c r="AA82" s="106">
        <f t="shared" si="10"/>
        <v>0</v>
      </c>
      <c r="AB82" s="107">
        <f t="shared" si="11"/>
        <v>0</v>
      </c>
      <c r="AC82" s="105">
        <f t="shared" si="12"/>
        <v>0</v>
      </c>
    </row>
    <row r="83" spans="1:29" ht="13.5">
      <c r="A83" s="66">
        <v>70</v>
      </c>
      <c r="B83" s="182"/>
      <c r="C83" s="163"/>
      <c r="D83" s="164"/>
      <c r="E83" s="165"/>
      <c r="F83" s="166"/>
      <c r="G83" s="167"/>
      <c r="H83" s="168"/>
      <c r="I83" s="6"/>
      <c r="J83" s="90"/>
      <c r="K83" s="14"/>
      <c r="L83" s="8"/>
      <c r="M83" s="90"/>
      <c r="N83" s="14"/>
      <c r="O83" s="188"/>
      <c r="P83" s="189"/>
      <c r="Q83" s="190"/>
      <c r="R83" s="9"/>
      <c r="S83" s="97"/>
      <c r="T83" s="14"/>
      <c r="U83" s="9"/>
      <c r="V83" s="97"/>
      <c r="W83" s="7"/>
      <c r="X83" s="67">
        <f t="shared" si="8"/>
      </c>
      <c r="Y83" s="68">
        <f t="shared" si="7"/>
      </c>
      <c r="Z83" s="106">
        <f t="shared" si="9"/>
        <v>0</v>
      </c>
      <c r="AA83" s="106">
        <f t="shared" si="10"/>
        <v>0</v>
      </c>
      <c r="AB83" s="107">
        <f t="shared" si="11"/>
        <v>0</v>
      </c>
      <c r="AC83" s="105">
        <f t="shared" si="12"/>
        <v>0</v>
      </c>
    </row>
    <row r="84" spans="1:29" ht="13.5">
      <c r="A84" s="66">
        <v>71</v>
      </c>
      <c r="B84" s="182"/>
      <c r="C84" s="163"/>
      <c r="D84" s="164"/>
      <c r="E84" s="165"/>
      <c r="F84" s="166"/>
      <c r="G84" s="167"/>
      <c r="H84" s="168"/>
      <c r="I84" s="6"/>
      <c r="J84" s="90"/>
      <c r="K84" s="14"/>
      <c r="L84" s="8"/>
      <c r="M84" s="90"/>
      <c r="N84" s="14"/>
      <c r="O84" s="188"/>
      <c r="P84" s="189"/>
      <c r="Q84" s="190"/>
      <c r="R84" s="9"/>
      <c r="S84" s="97"/>
      <c r="T84" s="14"/>
      <c r="U84" s="9"/>
      <c r="V84" s="97"/>
      <c r="W84" s="7"/>
      <c r="X84" s="67">
        <f t="shared" si="8"/>
      </c>
      <c r="Y84" s="68">
        <f t="shared" si="7"/>
      </c>
      <c r="Z84" s="106">
        <f t="shared" si="9"/>
        <v>0</v>
      </c>
      <c r="AA84" s="106">
        <f t="shared" si="10"/>
        <v>0</v>
      </c>
      <c r="AB84" s="107">
        <f t="shared" si="11"/>
        <v>0</v>
      </c>
      <c r="AC84" s="105">
        <f t="shared" si="12"/>
        <v>0</v>
      </c>
    </row>
    <row r="85" spans="1:29" ht="13.5">
      <c r="A85" s="66">
        <v>72</v>
      </c>
      <c r="B85" s="182"/>
      <c r="C85" s="163"/>
      <c r="D85" s="164"/>
      <c r="E85" s="165"/>
      <c r="F85" s="166"/>
      <c r="G85" s="167"/>
      <c r="H85" s="168"/>
      <c r="I85" s="6"/>
      <c r="J85" s="90"/>
      <c r="K85" s="14"/>
      <c r="L85" s="8"/>
      <c r="M85" s="90"/>
      <c r="N85" s="14"/>
      <c r="O85" s="188"/>
      <c r="P85" s="189"/>
      <c r="Q85" s="190"/>
      <c r="R85" s="9"/>
      <c r="S85" s="97"/>
      <c r="T85" s="14"/>
      <c r="U85" s="9"/>
      <c r="V85" s="97"/>
      <c r="W85" s="7"/>
      <c r="X85" s="67">
        <f t="shared" si="8"/>
      </c>
      <c r="Y85" s="68">
        <f t="shared" si="7"/>
      </c>
      <c r="Z85" s="106">
        <f t="shared" si="9"/>
        <v>0</v>
      </c>
      <c r="AA85" s="106">
        <f t="shared" si="10"/>
        <v>0</v>
      </c>
      <c r="AB85" s="107">
        <f t="shared" si="11"/>
        <v>0</v>
      </c>
      <c r="AC85" s="105">
        <f t="shared" si="12"/>
        <v>0</v>
      </c>
    </row>
    <row r="86" spans="1:29" ht="13.5">
      <c r="A86" s="66">
        <v>73</v>
      </c>
      <c r="B86" s="182"/>
      <c r="C86" s="163"/>
      <c r="D86" s="164"/>
      <c r="E86" s="165"/>
      <c r="F86" s="166"/>
      <c r="G86" s="167"/>
      <c r="H86" s="168"/>
      <c r="I86" s="6"/>
      <c r="J86" s="90"/>
      <c r="K86" s="14"/>
      <c r="L86" s="8"/>
      <c r="M86" s="90"/>
      <c r="N86" s="14"/>
      <c r="O86" s="188"/>
      <c r="P86" s="189"/>
      <c r="Q86" s="190"/>
      <c r="R86" s="9"/>
      <c r="S86" s="97"/>
      <c r="T86" s="14"/>
      <c r="U86" s="9"/>
      <c r="V86" s="97"/>
      <c r="W86" s="7"/>
      <c r="X86" s="67">
        <f t="shared" si="8"/>
      </c>
      <c r="Y86" s="68">
        <f t="shared" si="7"/>
      </c>
      <c r="Z86" s="106">
        <f t="shared" si="9"/>
        <v>0</v>
      </c>
      <c r="AA86" s="106">
        <f t="shared" si="10"/>
        <v>0</v>
      </c>
      <c r="AB86" s="107">
        <f t="shared" si="11"/>
        <v>0</v>
      </c>
      <c r="AC86" s="105">
        <f t="shared" si="12"/>
        <v>0</v>
      </c>
    </row>
    <row r="87" spans="1:29" ht="13.5">
      <c r="A87" s="66">
        <v>74</v>
      </c>
      <c r="B87" s="182"/>
      <c r="C87" s="163"/>
      <c r="D87" s="164"/>
      <c r="E87" s="165"/>
      <c r="F87" s="166"/>
      <c r="G87" s="167"/>
      <c r="H87" s="168"/>
      <c r="I87" s="6"/>
      <c r="J87" s="90"/>
      <c r="K87" s="14"/>
      <c r="L87" s="8"/>
      <c r="M87" s="90"/>
      <c r="N87" s="14"/>
      <c r="O87" s="188"/>
      <c r="P87" s="189"/>
      <c r="Q87" s="190"/>
      <c r="R87" s="9"/>
      <c r="S87" s="97"/>
      <c r="T87" s="14"/>
      <c r="U87" s="9"/>
      <c r="V87" s="97"/>
      <c r="W87" s="7"/>
      <c r="X87" s="67">
        <f t="shared" si="8"/>
      </c>
      <c r="Y87" s="68">
        <f t="shared" si="7"/>
      </c>
      <c r="Z87" s="106">
        <f t="shared" si="9"/>
        <v>0</v>
      </c>
      <c r="AA87" s="106">
        <f t="shared" si="10"/>
        <v>0</v>
      </c>
      <c r="AB87" s="107">
        <f t="shared" si="11"/>
        <v>0</v>
      </c>
      <c r="AC87" s="105">
        <f t="shared" si="12"/>
        <v>0</v>
      </c>
    </row>
    <row r="88" spans="1:29" ht="13.5">
      <c r="A88" s="66">
        <v>75</v>
      </c>
      <c r="B88" s="182"/>
      <c r="C88" s="163"/>
      <c r="D88" s="164"/>
      <c r="E88" s="165"/>
      <c r="F88" s="166"/>
      <c r="G88" s="167"/>
      <c r="H88" s="168"/>
      <c r="I88" s="6"/>
      <c r="J88" s="90"/>
      <c r="K88" s="14"/>
      <c r="L88" s="8"/>
      <c r="M88" s="90"/>
      <c r="N88" s="14"/>
      <c r="O88" s="188"/>
      <c r="P88" s="189"/>
      <c r="Q88" s="190"/>
      <c r="R88" s="9"/>
      <c r="S88" s="97"/>
      <c r="T88" s="14"/>
      <c r="U88" s="9"/>
      <c r="V88" s="97"/>
      <c r="W88" s="7"/>
      <c r="X88" s="67">
        <f t="shared" si="8"/>
      </c>
      <c r="Y88" s="68">
        <f t="shared" si="7"/>
      </c>
      <c r="Z88" s="106">
        <f t="shared" si="9"/>
        <v>0</v>
      </c>
      <c r="AA88" s="106">
        <f t="shared" si="10"/>
        <v>0</v>
      </c>
      <c r="AB88" s="107">
        <f t="shared" si="11"/>
        <v>0</v>
      </c>
      <c r="AC88" s="105">
        <f t="shared" si="12"/>
        <v>0</v>
      </c>
    </row>
    <row r="89" spans="1:29" ht="13.5">
      <c r="A89" s="66">
        <v>76</v>
      </c>
      <c r="B89" s="182"/>
      <c r="C89" s="163"/>
      <c r="D89" s="164"/>
      <c r="E89" s="165"/>
      <c r="F89" s="166"/>
      <c r="G89" s="167"/>
      <c r="H89" s="168"/>
      <c r="I89" s="6"/>
      <c r="J89" s="90"/>
      <c r="K89" s="14"/>
      <c r="L89" s="8"/>
      <c r="M89" s="90"/>
      <c r="N89" s="14"/>
      <c r="O89" s="188"/>
      <c r="P89" s="189"/>
      <c r="Q89" s="190"/>
      <c r="R89" s="9"/>
      <c r="S89" s="97"/>
      <c r="T89" s="14"/>
      <c r="U89" s="9"/>
      <c r="V89" s="97"/>
      <c r="W89" s="7"/>
      <c r="X89" s="67">
        <f t="shared" si="8"/>
      </c>
      <c r="Y89" s="68">
        <f t="shared" si="7"/>
      </c>
      <c r="Z89" s="106">
        <f t="shared" si="9"/>
        <v>0</v>
      </c>
      <c r="AA89" s="106">
        <f t="shared" si="10"/>
        <v>0</v>
      </c>
      <c r="AB89" s="107">
        <f t="shared" si="11"/>
        <v>0</v>
      </c>
      <c r="AC89" s="105">
        <f t="shared" si="12"/>
        <v>0</v>
      </c>
    </row>
    <row r="90" spans="1:29" ht="13.5">
      <c r="A90" s="66">
        <v>77</v>
      </c>
      <c r="B90" s="182"/>
      <c r="C90" s="163"/>
      <c r="D90" s="164"/>
      <c r="E90" s="165"/>
      <c r="F90" s="166"/>
      <c r="G90" s="167"/>
      <c r="H90" s="168"/>
      <c r="I90" s="6"/>
      <c r="J90" s="90"/>
      <c r="K90" s="14"/>
      <c r="L90" s="8"/>
      <c r="M90" s="90"/>
      <c r="N90" s="14"/>
      <c r="O90" s="188"/>
      <c r="P90" s="189"/>
      <c r="Q90" s="190"/>
      <c r="R90" s="9"/>
      <c r="S90" s="97"/>
      <c r="T90" s="14"/>
      <c r="U90" s="9"/>
      <c r="V90" s="97"/>
      <c r="W90" s="7"/>
      <c r="X90" s="67">
        <f t="shared" si="8"/>
      </c>
      <c r="Y90" s="68">
        <f t="shared" si="7"/>
      </c>
      <c r="Z90" s="106">
        <f t="shared" si="9"/>
        <v>0</v>
      </c>
      <c r="AA90" s="106">
        <f t="shared" si="10"/>
        <v>0</v>
      </c>
      <c r="AB90" s="107">
        <f t="shared" si="11"/>
        <v>0</v>
      </c>
      <c r="AC90" s="105">
        <f t="shared" si="12"/>
        <v>0</v>
      </c>
    </row>
    <row r="91" spans="1:29" ht="13.5">
      <c r="A91" s="66">
        <v>78</v>
      </c>
      <c r="B91" s="182"/>
      <c r="C91" s="163"/>
      <c r="D91" s="164"/>
      <c r="E91" s="165"/>
      <c r="F91" s="166"/>
      <c r="G91" s="167"/>
      <c r="H91" s="168"/>
      <c r="I91" s="6"/>
      <c r="J91" s="90"/>
      <c r="K91" s="14"/>
      <c r="L91" s="8"/>
      <c r="M91" s="90"/>
      <c r="N91" s="14"/>
      <c r="O91" s="188"/>
      <c r="P91" s="189"/>
      <c r="Q91" s="190"/>
      <c r="R91" s="9"/>
      <c r="S91" s="97"/>
      <c r="T91" s="14"/>
      <c r="U91" s="9"/>
      <c r="V91" s="97"/>
      <c r="W91" s="7"/>
      <c r="X91" s="67">
        <f t="shared" si="8"/>
      </c>
      <c r="Y91" s="68">
        <f t="shared" si="7"/>
      </c>
      <c r="Z91" s="106">
        <f t="shared" si="9"/>
        <v>0</v>
      </c>
      <c r="AA91" s="106">
        <f t="shared" si="10"/>
        <v>0</v>
      </c>
      <c r="AB91" s="107">
        <f t="shared" si="11"/>
        <v>0</v>
      </c>
      <c r="AC91" s="105">
        <f t="shared" si="12"/>
        <v>0</v>
      </c>
    </row>
    <row r="92" spans="1:29" ht="13.5">
      <c r="A92" s="66">
        <v>79</v>
      </c>
      <c r="B92" s="182"/>
      <c r="C92" s="163"/>
      <c r="D92" s="164"/>
      <c r="E92" s="165"/>
      <c r="F92" s="166"/>
      <c r="G92" s="167"/>
      <c r="H92" s="168"/>
      <c r="I92" s="6"/>
      <c r="J92" s="90"/>
      <c r="K92" s="14"/>
      <c r="L92" s="8"/>
      <c r="M92" s="90"/>
      <c r="N92" s="14"/>
      <c r="O92" s="188"/>
      <c r="P92" s="189"/>
      <c r="Q92" s="190"/>
      <c r="R92" s="9"/>
      <c r="S92" s="97"/>
      <c r="T92" s="14"/>
      <c r="U92" s="9"/>
      <c r="V92" s="97"/>
      <c r="W92" s="7"/>
      <c r="X92" s="67">
        <f t="shared" si="8"/>
      </c>
      <c r="Y92" s="68">
        <f t="shared" si="7"/>
      </c>
      <c r="Z92" s="106">
        <f t="shared" si="9"/>
        <v>0</v>
      </c>
      <c r="AA92" s="106">
        <f t="shared" si="10"/>
        <v>0</v>
      </c>
      <c r="AB92" s="107">
        <f t="shared" si="11"/>
        <v>0</v>
      </c>
      <c r="AC92" s="105">
        <f t="shared" si="12"/>
        <v>0</v>
      </c>
    </row>
    <row r="93" spans="1:29" ht="13.5">
      <c r="A93" s="70">
        <v>80</v>
      </c>
      <c r="B93" s="183"/>
      <c r="C93" s="169"/>
      <c r="D93" s="170"/>
      <c r="E93" s="171"/>
      <c r="F93" s="179"/>
      <c r="G93" s="171"/>
      <c r="H93" s="173"/>
      <c r="I93" s="10"/>
      <c r="J93" s="91"/>
      <c r="K93" s="15"/>
      <c r="L93" s="12"/>
      <c r="M93" s="91"/>
      <c r="N93" s="15"/>
      <c r="O93" s="191"/>
      <c r="P93" s="192"/>
      <c r="Q93" s="193"/>
      <c r="R93" s="13"/>
      <c r="S93" s="98"/>
      <c r="T93" s="15"/>
      <c r="U93" s="13"/>
      <c r="V93" s="98"/>
      <c r="W93" s="11"/>
      <c r="X93" s="71">
        <f t="shared" si="8"/>
      </c>
      <c r="Y93" s="72">
        <f t="shared" si="7"/>
      </c>
      <c r="Z93" s="106">
        <f t="shared" si="9"/>
        <v>0</v>
      </c>
      <c r="AA93" s="106">
        <f t="shared" si="10"/>
        <v>0</v>
      </c>
      <c r="AB93" s="107">
        <f t="shared" si="11"/>
        <v>0</v>
      </c>
      <c r="AC93" s="105">
        <f t="shared" si="12"/>
        <v>0</v>
      </c>
    </row>
    <row r="94" ht="13.5">
      <c r="C94" s="76"/>
    </row>
    <row r="95" ht="13.5">
      <c r="C95" s="76"/>
    </row>
    <row r="96" ht="13.5">
      <c r="C96" s="76"/>
    </row>
    <row r="97" ht="13.5">
      <c r="C97" s="76"/>
    </row>
    <row r="98" ht="13.5">
      <c r="C98" s="76"/>
    </row>
    <row r="99" ht="13.5">
      <c r="C99" s="76"/>
    </row>
    <row r="100" ht="13.5">
      <c r="C100" s="76"/>
    </row>
    <row r="101" ht="13.5">
      <c r="C101" s="76"/>
    </row>
    <row r="102" ht="13.5">
      <c r="C102" s="76"/>
    </row>
    <row r="103" ht="13.5">
      <c r="C103" s="76"/>
    </row>
    <row r="104" ht="13.5">
      <c r="C104" s="76"/>
    </row>
    <row r="105" ht="13.5">
      <c r="C105" s="76"/>
    </row>
    <row r="106" ht="13.5">
      <c r="C106" s="76"/>
    </row>
    <row r="107" ht="13.5">
      <c r="C107" s="76"/>
    </row>
    <row r="108" ht="13.5">
      <c r="C108" s="76"/>
    </row>
    <row r="109" ht="13.5">
      <c r="C109" s="76"/>
    </row>
    <row r="110" ht="13.5">
      <c r="C110" s="76"/>
    </row>
    <row r="111" ht="13.5">
      <c r="C111" s="76"/>
    </row>
    <row r="112" ht="13.5">
      <c r="C112" s="76"/>
    </row>
    <row r="113" ht="13.5">
      <c r="C113" s="76"/>
    </row>
    <row r="114" ht="13.5">
      <c r="C114" s="76"/>
    </row>
    <row r="115" ht="13.5">
      <c r="C115" s="76"/>
    </row>
    <row r="116" ht="13.5">
      <c r="C116" s="76"/>
    </row>
    <row r="117" ht="13.5">
      <c r="C117" s="76"/>
    </row>
    <row r="118" ht="13.5">
      <c r="C118" s="76"/>
    </row>
    <row r="119" ht="13.5">
      <c r="C119" s="76"/>
    </row>
    <row r="120" ht="13.5">
      <c r="C120" s="76"/>
    </row>
    <row r="121" ht="13.5">
      <c r="C121" s="76"/>
    </row>
    <row r="122" ht="13.5">
      <c r="C122" s="76"/>
    </row>
    <row r="123" ht="13.5">
      <c r="C123" s="76"/>
    </row>
    <row r="124" ht="13.5">
      <c r="C124" s="76"/>
    </row>
    <row r="125" ht="13.5">
      <c r="C125" s="76"/>
    </row>
    <row r="126" ht="13.5">
      <c r="C126" s="76"/>
    </row>
    <row r="127" ht="13.5">
      <c r="C127" s="76"/>
    </row>
    <row r="128" ht="13.5">
      <c r="C128" s="76"/>
    </row>
    <row r="129" ht="13.5">
      <c r="C129" s="76"/>
    </row>
    <row r="130" ht="13.5">
      <c r="C130" s="76"/>
    </row>
    <row r="131" ht="13.5">
      <c r="C131" s="76"/>
    </row>
    <row r="132" ht="13.5">
      <c r="C132" s="76"/>
    </row>
    <row r="133" ht="13.5">
      <c r="C133" s="76"/>
    </row>
    <row r="134" ht="13.5">
      <c r="C134" s="76"/>
    </row>
    <row r="135" ht="13.5">
      <c r="C135" s="76"/>
    </row>
    <row r="136" ht="13.5">
      <c r="C136" s="76"/>
    </row>
    <row r="137" ht="13.5">
      <c r="C137" s="76"/>
    </row>
    <row r="138" ht="13.5">
      <c r="C138" s="76"/>
    </row>
    <row r="139" ht="13.5">
      <c r="C139" s="76"/>
    </row>
    <row r="140" ht="13.5">
      <c r="C140" s="76"/>
    </row>
    <row r="141" ht="13.5">
      <c r="C141" s="76"/>
    </row>
    <row r="142" ht="13.5">
      <c r="C142" s="76"/>
    </row>
    <row r="143" ht="13.5">
      <c r="C143" s="76"/>
    </row>
    <row r="144" ht="13.5">
      <c r="C144" s="76"/>
    </row>
    <row r="145" ht="13.5">
      <c r="C145" s="76"/>
    </row>
    <row r="146" ht="13.5">
      <c r="C146" s="76"/>
    </row>
    <row r="147" ht="13.5">
      <c r="C147" s="76"/>
    </row>
    <row r="148" ht="13.5">
      <c r="C148" s="76"/>
    </row>
    <row r="149" ht="13.5">
      <c r="C149" s="76"/>
    </row>
    <row r="150" ht="13.5">
      <c r="C150" s="76"/>
    </row>
    <row r="151" ht="13.5">
      <c r="C151" s="76"/>
    </row>
    <row r="152" ht="13.5">
      <c r="C152" s="76"/>
    </row>
    <row r="153" ht="13.5">
      <c r="C153" s="76"/>
    </row>
    <row r="154" ht="13.5">
      <c r="C154" s="76"/>
    </row>
    <row r="155" ht="13.5">
      <c r="C155" s="76"/>
    </row>
    <row r="156" ht="13.5">
      <c r="C156" s="76"/>
    </row>
    <row r="157" ht="13.5">
      <c r="C157" s="76"/>
    </row>
    <row r="158" ht="13.5">
      <c r="C158" s="76"/>
    </row>
    <row r="159" ht="13.5">
      <c r="C159" s="76"/>
    </row>
    <row r="160" ht="13.5">
      <c r="C160" s="76"/>
    </row>
    <row r="161" ht="13.5">
      <c r="C161" s="76"/>
    </row>
    <row r="162" ht="13.5">
      <c r="C162" s="76"/>
    </row>
    <row r="163" ht="13.5">
      <c r="C163" s="76"/>
    </row>
    <row r="164" ht="13.5">
      <c r="C164" s="76"/>
    </row>
    <row r="165" ht="13.5">
      <c r="C165" s="76"/>
    </row>
    <row r="166" ht="13.5">
      <c r="C166" s="76"/>
    </row>
    <row r="167" ht="13.5">
      <c r="C167" s="76"/>
    </row>
    <row r="168" ht="13.5">
      <c r="C168" s="76"/>
    </row>
    <row r="169" ht="13.5">
      <c r="C169" s="76"/>
    </row>
    <row r="170" ht="13.5">
      <c r="C170" s="76"/>
    </row>
    <row r="171" ht="13.5">
      <c r="C171" s="76"/>
    </row>
    <row r="172" ht="13.5">
      <c r="C172" s="76"/>
    </row>
    <row r="173" ht="13.5">
      <c r="C173" s="76"/>
    </row>
    <row r="174" ht="13.5">
      <c r="C174" s="76"/>
    </row>
    <row r="175" ht="13.5">
      <c r="C175" s="76"/>
    </row>
    <row r="176" ht="13.5">
      <c r="C176" s="76"/>
    </row>
    <row r="177" ht="13.5">
      <c r="C177" s="76"/>
    </row>
    <row r="178" ht="13.5">
      <c r="C178" s="76"/>
    </row>
    <row r="179" ht="13.5">
      <c r="C179" s="76"/>
    </row>
    <row r="180" ht="13.5">
      <c r="C180" s="76"/>
    </row>
    <row r="181" ht="13.5">
      <c r="C181" s="76"/>
    </row>
    <row r="182" ht="13.5">
      <c r="C182" s="76"/>
    </row>
    <row r="183" ht="13.5">
      <c r="C183" s="76"/>
    </row>
    <row r="184" ht="13.5">
      <c r="C184" s="76"/>
    </row>
    <row r="185" ht="13.5">
      <c r="C185" s="76"/>
    </row>
    <row r="186" ht="13.5">
      <c r="C186" s="76"/>
    </row>
    <row r="187" ht="13.5">
      <c r="C187" s="76"/>
    </row>
    <row r="188" ht="13.5">
      <c r="C188" s="76"/>
    </row>
    <row r="189" ht="13.5">
      <c r="C189" s="76"/>
    </row>
    <row r="190" ht="13.5">
      <c r="C190" s="76"/>
    </row>
    <row r="191" ht="13.5">
      <c r="C191" s="76"/>
    </row>
    <row r="192" ht="13.5">
      <c r="C192" s="76"/>
    </row>
    <row r="193" ht="13.5">
      <c r="C193" s="76"/>
    </row>
    <row r="194" ht="13.5">
      <c r="C194" s="76"/>
    </row>
    <row r="195" ht="13.5">
      <c r="C195" s="76"/>
    </row>
    <row r="196" ht="13.5">
      <c r="C196" s="76"/>
    </row>
    <row r="197" ht="13.5">
      <c r="C197" s="76"/>
    </row>
    <row r="198" ht="13.5">
      <c r="C198" s="76"/>
    </row>
    <row r="199" ht="13.5">
      <c r="C199" s="76"/>
    </row>
    <row r="200" ht="13.5">
      <c r="C200" s="76"/>
    </row>
    <row r="201" ht="13.5">
      <c r="C201" s="76"/>
    </row>
    <row r="202" ht="13.5">
      <c r="C202" s="76"/>
    </row>
    <row r="203" ht="13.5">
      <c r="C203" s="76"/>
    </row>
    <row r="204" ht="13.5">
      <c r="C204" s="76"/>
    </row>
    <row r="205" ht="13.5">
      <c r="C205" s="76"/>
    </row>
    <row r="206" ht="13.5">
      <c r="C206" s="76"/>
    </row>
    <row r="207" ht="13.5">
      <c r="C207" s="76"/>
    </row>
    <row r="208" ht="13.5">
      <c r="C208" s="76"/>
    </row>
    <row r="209" ht="13.5">
      <c r="C209" s="76"/>
    </row>
    <row r="210" ht="13.5">
      <c r="C210" s="76"/>
    </row>
    <row r="211" ht="13.5">
      <c r="C211" s="76"/>
    </row>
    <row r="212" ht="13.5">
      <c r="C212" s="76"/>
    </row>
    <row r="213" ht="13.5">
      <c r="C213" s="76"/>
    </row>
    <row r="214" ht="13.5">
      <c r="C214" s="76"/>
    </row>
    <row r="215" ht="13.5">
      <c r="C215" s="76"/>
    </row>
    <row r="216" ht="13.5">
      <c r="C216" s="76"/>
    </row>
    <row r="217" ht="13.5">
      <c r="C217" s="76"/>
    </row>
    <row r="218" ht="13.5">
      <c r="C218" s="76"/>
    </row>
    <row r="219" ht="13.5">
      <c r="C219" s="76"/>
    </row>
    <row r="220" ht="13.5">
      <c r="C220" s="76"/>
    </row>
    <row r="221" ht="13.5">
      <c r="C221" s="76"/>
    </row>
    <row r="222" ht="13.5">
      <c r="C222" s="76"/>
    </row>
    <row r="223" ht="13.5">
      <c r="C223" s="76"/>
    </row>
    <row r="224" ht="13.5">
      <c r="C224" s="76"/>
    </row>
    <row r="225" ht="13.5">
      <c r="C225" s="76"/>
    </row>
    <row r="226" ht="13.5">
      <c r="C226" s="76"/>
    </row>
    <row r="227" ht="13.5">
      <c r="C227" s="76"/>
    </row>
    <row r="228" ht="13.5">
      <c r="C228" s="76"/>
    </row>
    <row r="229" ht="13.5">
      <c r="C229" s="76"/>
    </row>
    <row r="230" ht="13.5">
      <c r="C230" s="76"/>
    </row>
    <row r="231" ht="13.5">
      <c r="C231" s="76"/>
    </row>
    <row r="232" ht="13.5">
      <c r="C232" s="76"/>
    </row>
    <row r="233" ht="13.5">
      <c r="C233" s="76"/>
    </row>
    <row r="234" ht="13.5">
      <c r="C234" s="76"/>
    </row>
    <row r="235" ht="13.5">
      <c r="C235" s="76"/>
    </row>
    <row r="236" ht="13.5">
      <c r="C236" s="76"/>
    </row>
    <row r="237" ht="13.5">
      <c r="C237" s="76"/>
    </row>
    <row r="238" ht="13.5">
      <c r="C238" s="76"/>
    </row>
    <row r="239" ht="13.5">
      <c r="C239" s="76"/>
    </row>
    <row r="240" ht="13.5">
      <c r="C240" s="76"/>
    </row>
    <row r="241" ht="13.5">
      <c r="C241" s="76"/>
    </row>
    <row r="242" ht="13.5">
      <c r="C242" s="76"/>
    </row>
    <row r="243" ht="13.5">
      <c r="C243" s="76"/>
    </row>
    <row r="244" ht="13.5">
      <c r="C244" s="76"/>
    </row>
    <row r="245" ht="13.5">
      <c r="C245" s="76"/>
    </row>
    <row r="246" ht="13.5">
      <c r="C246" s="76"/>
    </row>
    <row r="247" ht="13.5">
      <c r="C247" s="76"/>
    </row>
    <row r="248" ht="13.5">
      <c r="C248" s="76"/>
    </row>
    <row r="249" ht="13.5">
      <c r="C249" s="76"/>
    </row>
    <row r="250" ht="13.5">
      <c r="C250" s="76"/>
    </row>
    <row r="251" ht="13.5">
      <c r="C251" s="76"/>
    </row>
    <row r="252" ht="13.5">
      <c r="C252" s="76"/>
    </row>
    <row r="253" ht="13.5">
      <c r="C253" s="76"/>
    </row>
    <row r="254" ht="13.5">
      <c r="C254" s="76"/>
    </row>
    <row r="255" ht="13.5">
      <c r="C255" s="76"/>
    </row>
    <row r="256" ht="13.5">
      <c r="C256" s="76"/>
    </row>
    <row r="257" ht="13.5">
      <c r="C257" s="76"/>
    </row>
    <row r="258" ht="13.5">
      <c r="C258" s="76"/>
    </row>
    <row r="259" ht="13.5">
      <c r="C259" s="76"/>
    </row>
    <row r="260" ht="13.5">
      <c r="C260" s="76"/>
    </row>
    <row r="261" ht="13.5">
      <c r="C261" s="76"/>
    </row>
    <row r="262" ht="13.5">
      <c r="C262" s="76"/>
    </row>
    <row r="263" ht="13.5">
      <c r="C263" s="76"/>
    </row>
    <row r="264" ht="13.5">
      <c r="C264" s="76"/>
    </row>
    <row r="265" ht="13.5">
      <c r="C265" s="76"/>
    </row>
    <row r="266" ht="13.5">
      <c r="C266" s="76"/>
    </row>
    <row r="267" ht="13.5">
      <c r="C267" s="76"/>
    </row>
    <row r="268" ht="13.5">
      <c r="C268" s="76"/>
    </row>
    <row r="269" ht="13.5">
      <c r="C269" s="76"/>
    </row>
    <row r="270" ht="13.5">
      <c r="C270" s="76"/>
    </row>
    <row r="271" ht="13.5">
      <c r="C271" s="76"/>
    </row>
    <row r="272" ht="13.5">
      <c r="C272" s="76"/>
    </row>
    <row r="273" ht="13.5">
      <c r="C273" s="76"/>
    </row>
    <row r="274" ht="13.5">
      <c r="C274" s="76"/>
    </row>
    <row r="275" ht="13.5">
      <c r="C275" s="76"/>
    </row>
    <row r="276" ht="13.5">
      <c r="C276" s="76"/>
    </row>
    <row r="277" ht="13.5">
      <c r="C277" s="76"/>
    </row>
    <row r="278" ht="13.5">
      <c r="C278" s="76"/>
    </row>
    <row r="279" ht="13.5">
      <c r="C279" s="76"/>
    </row>
    <row r="280" ht="13.5">
      <c r="C280" s="76"/>
    </row>
    <row r="281" ht="13.5">
      <c r="C281" s="76"/>
    </row>
    <row r="282" ht="13.5">
      <c r="C282" s="76"/>
    </row>
    <row r="283" ht="13.5">
      <c r="C283" s="76"/>
    </row>
    <row r="284" ht="13.5">
      <c r="C284" s="76"/>
    </row>
    <row r="285" ht="13.5">
      <c r="C285" s="76"/>
    </row>
    <row r="286" ht="13.5">
      <c r="C286" s="76"/>
    </row>
    <row r="287" ht="13.5">
      <c r="C287" s="76"/>
    </row>
    <row r="288" ht="13.5">
      <c r="C288" s="76"/>
    </row>
    <row r="289" ht="13.5">
      <c r="C289" s="76"/>
    </row>
    <row r="290" ht="13.5">
      <c r="C290" s="76"/>
    </row>
    <row r="291" ht="13.5">
      <c r="C291" s="76"/>
    </row>
    <row r="292" ht="13.5">
      <c r="C292" s="76"/>
    </row>
    <row r="293" ht="13.5">
      <c r="C293" s="76"/>
    </row>
  </sheetData>
  <sheetProtection sheet="1"/>
  <mergeCells count="34">
    <mergeCell ref="C1:F1"/>
    <mergeCell ref="N1:Q1"/>
    <mergeCell ref="S1:T1"/>
    <mergeCell ref="U1:X1"/>
    <mergeCell ref="D3:F3"/>
    <mergeCell ref="O3:R3"/>
    <mergeCell ref="U3:V3"/>
    <mergeCell ref="W3:Y3"/>
    <mergeCell ref="C4:C6"/>
    <mergeCell ref="E4:F4"/>
    <mergeCell ref="O4:R7"/>
    <mergeCell ref="U4:V4"/>
    <mergeCell ref="W4:Y4"/>
    <mergeCell ref="E5:F5"/>
    <mergeCell ref="E6:F6"/>
    <mergeCell ref="U6:Y6"/>
    <mergeCell ref="E7:F7"/>
    <mergeCell ref="J7:K7"/>
    <mergeCell ref="U7:Y7"/>
    <mergeCell ref="J8:K8"/>
    <mergeCell ref="U8:Y8"/>
    <mergeCell ref="A10:A11"/>
    <mergeCell ref="B10:B11"/>
    <mergeCell ref="C10:C11"/>
    <mergeCell ref="D10:D11"/>
    <mergeCell ref="E10:E11"/>
    <mergeCell ref="F10:F11"/>
    <mergeCell ref="X10:Y10"/>
    <mergeCell ref="G10:G11"/>
    <mergeCell ref="I10:K10"/>
    <mergeCell ref="L10:N10"/>
    <mergeCell ref="O10:Q10"/>
    <mergeCell ref="R10:T10"/>
    <mergeCell ref="U10:W10"/>
  </mergeCells>
  <conditionalFormatting sqref="R12:S12 R14:S93 U12:V12">
    <cfRule type="expression" priority="1" dxfId="0">
      <formula>OR(N12="100m",N12="100mH",N12="走幅跳")</formula>
    </cfRule>
  </conditionalFormatting>
  <conditionalFormatting sqref="R12:S93">
    <cfRule type="expression" priority="2" dxfId="0">
      <formula>OR(N12="100m",N12="200m",N12="110mH",N12="走幅跳",N12="三段跳")</formula>
    </cfRule>
  </conditionalFormatting>
  <conditionalFormatting sqref="T12 W12 T14:V93">
    <cfRule type="expression" priority="3" dxfId="0">
      <formula>OR(O12="100m",O12="100mH",O12="走幅跳")</formula>
    </cfRule>
  </conditionalFormatting>
  <conditionalFormatting sqref="T12:V93">
    <cfRule type="expression" priority="4" dxfId="0">
      <formula>OR(O12="100m",O12="200m",O12="110mH",O12="走幅跳",O12="三段跳")</formula>
    </cfRule>
  </conditionalFormatting>
  <conditionalFormatting sqref="W14:W93">
    <cfRule type="expression" priority="5" dxfId="0">
      <formula>OR(Q14="100m",Q14="100mH",Q14="走幅跳")</formula>
    </cfRule>
  </conditionalFormatting>
  <conditionalFormatting sqref="W12:W93">
    <cfRule type="expression" priority="6" dxfId="0">
      <formula>OR(Q12="100m",Q12="200m",Q12="110mH",Q12="走幅跳",Q12="三段跳")</formula>
    </cfRule>
  </conditionalFormatting>
  <dataValidations count="7">
    <dataValidation type="list" allowBlank="1" showInputMessage="1" showErrorMessage="1" sqref="S12:S93 V12:V93">
      <formula1>$AG:$AG</formula1>
    </dataValidation>
    <dataValidation type="list" allowBlank="1" showInputMessage="1" showErrorMessage="1" sqref="R12:R93 U12:U93">
      <formula1>$AF:$AF</formula1>
    </dataValidation>
    <dataValidation type="list" allowBlank="1" showInputMessage="1" showErrorMessage="1" sqref="J14:J93 M14:M93 P14:P93">
      <formula1>$AD:$AD</formula1>
    </dataValidation>
    <dataValidation type="list" allowBlank="1" showInputMessage="1" showErrorMessage="1" sqref="I12:I93 L12:L93 O12:O93">
      <formula1>$AE:$AE</formula1>
    </dataValidation>
    <dataValidation allowBlank="1" showInputMessage="1" showErrorMessage="1" sqref="C4 C7 R2:S2 E14 W3:W4 O8 H12:H13 M7:M8 B14:C93 F14:F93 K4:M6 Q8 G12:G93 D12:D13">
      <formula1>0</formula1>
      <formula2>0</formula2>
    </dataValidation>
    <dataValidation type="list" allowBlank="1" showInputMessage="1" showErrorMessage="1" sqref="H14:H93">
      <formula1>$AH:$AH</formula1>
    </dataValidation>
    <dataValidation allowBlank="1" showInputMessage="1" showErrorMessage="1" imeMode="halfKatakana" sqref="D14:D93"/>
  </dataValidations>
  <printOptions horizontalCentered="1"/>
  <pageMargins left="0.1968503937007874" right="0.1968503937007874" top="0.4724409448818898" bottom="0.1968503937007874" header="0.4330708661417323" footer="0.1968503937007874"/>
  <pageSetup horizontalDpi="300" verticalDpi="300" orientation="landscape" paperSize="9" scale="74" r:id="rId1"/>
  <rowBreaks count="1" manualBreakCount="1">
    <brk id="5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道南陸協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Iwagami</dc:creator>
  <cp:keywords/>
  <dc:description/>
  <cp:lastModifiedBy>岩上公作</cp:lastModifiedBy>
  <cp:lastPrinted>2022-02-12T08:49:43Z</cp:lastPrinted>
  <dcterms:created xsi:type="dcterms:W3CDTF">2003-05-10T04:48:40Z</dcterms:created>
  <dcterms:modified xsi:type="dcterms:W3CDTF">2022-06-27T02:48:06Z</dcterms:modified>
  <cp:category/>
  <cp:version/>
  <cp:contentType/>
  <cp:contentStatus/>
</cp:coreProperties>
</file>