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565" activeTab="0"/>
  </bookViews>
  <sheets>
    <sheet name="総括申込書(1)" sheetId="1" r:id="rId1"/>
    <sheet name="総括申込書 (2)" sheetId="2" r:id="rId2"/>
    <sheet name="総括申込書(3)" sheetId="3" r:id="rId3"/>
    <sheet name="参加人数" sheetId="4" r:id="rId4"/>
    <sheet name="送金内訳" sheetId="5" r:id="rId5"/>
    <sheet name="審判派遣表" sheetId="6" r:id="rId6"/>
  </sheets>
  <definedNames>
    <definedName name="_xlnm.Print_Area" localSheetId="3">'参加人数'!$A$1:$H$26</definedName>
    <definedName name="_xlnm.Print_Area" localSheetId="5">'審判派遣表'!$A$1:$N$49</definedName>
    <definedName name="_xlnm.Print_Area" localSheetId="1">'総括申込書 (2)'!$A$1:$N$41</definedName>
    <definedName name="_xlnm.Print_Area" localSheetId="0">'総括申込書(1)'!$A$1:$N$41</definedName>
    <definedName name="_xlnm.Print_Area" localSheetId="2">'総括申込書(3)'!$A$1:$N$41</definedName>
    <definedName name="_xlnm.Print_Area" localSheetId="4">'送金内訳'!$A$1:$L$32</definedName>
    <definedName name="_xlnm.Print_Titles" localSheetId="5">'審判派遣表'!$1:$9</definedName>
  </definedNames>
  <calcPr fullCalcOnLoad="1"/>
</workbook>
</file>

<file path=xl/sharedStrings.xml><?xml version="1.0" encoding="utf-8"?>
<sst xmlns="http://schemas.openxmlformats.org/spreadsheetml/2006/main" count="673" uniqueCount="257">
  <si>
    <t>学校住所</t>
  </si>
  <si>
    <t>参加料</t>
  </si>
  <si>
    <t>１種目</t>
  </si>
  <si>
    <t>２種目</t>
  </si>
  <si>
    <t>合計金額</t>
  </si>
  <si>
    <t>№</t>
  </si>
  <si>
    <t>市町村</t>
  </si>
  <si>
    <t>フリガナ</t>
  </si>
  <si>
    <t>監督名</t>
  </si>
  <si>
    <t>男　　子</t>
  </si>
  <si>
    <t>女　　子</t>
  </si>
  <si>
    <t>個人種目参加数</t>
  </si>
  <si>
    <t>参加数合計</t>
  </si>
  <si>
    <t>ﾘﾚｰのみ</t>
  </si>
  <si>
    <t>ﾁｰﾑ数</t>
  </si>
  <si>
    <t>ﾘﾚｰ参加数・ﾁｰﾑ数</t>
  </si>
  <si>
    <t>ﾘﾚｰのみ</t>
  </si>
  <si>
    <t>１チーム</t>
  </si>
  <si>
    <t>\1,500</t>
  </si>
  <si>
    <t>－</t>
  </si>
  <si>
    <t>（地区専門委員長作成）</t>
  </si>
  <si>
    <t>所属陸協</t>
  </si>
  <si>
    <t>所属中体連</t>
  </si>
  <si>
    <t>陸上競技協会</t>
  </si>
  <si>
    <t>）－（</t>
  </si>
  <si>
    <t>）</t>
  </si>
  <si>
    <t>\2,500</t>
  </si>
  <si>
    <t>－</t>
  </si>
  <si>
    <t>ﾅﾝﾊﾞｰｶｰﾄﾞ</t>
  </si>
  <si>
    <t>Ｎｏ．</t>
  </si>
  <si>
    <t>中　体　連</t>
  </si>
  <si>
    <t>例</t>
  </si>
  <si>
    <t>地区</t>
  </si>
  <si>
    <t>中体連</t>
  </si>
  <si>
    <t>道央</t>
  </si>
  <si>
    <t>札幌市</t>
  </si>
  <si>
    <t>苫小牧</t>
  </si>
  <si>
    <t>旭川市</t>
  </si>
  <si>
    <t>網走地区</t>
  </si>
  <si>
    <t>札幌</t>
  </si>
  <si>
    <t>石狩管内</t>
  </si>
  <si>
    <t>室蘭地方</t>
  </si>
  <si>
    <t>胆振西部地区</t>
  </si>
  <si>
    <t>小樽後志</t>
  </si>
  <si>
    <t>胆振東部地区</t>
  </si>
  <si>
    <t>十勝</t>
  </si>
  <si>
    <t>渡島地区</t>
  </si>
  <si>
    <t>釧路地方</t>
  </si>
  <si>
    <t>小樽市</t>
  </si>
  <si>
    <t>道南</t>
  </si>
  <si>
    <t>上川中央地区</t>
  </si>
  <si>
    <t>道北</t>
  </si>
  <si>
    <t>北空知地区</t>
  </si>
  <si>
    <t>オホーツク</t>
  </si>
  <si>
    <t>士別地区</t>
  </si>
  <si>
    <t>後志地区</t>
  </si>
  <si>
    <t>全十勝</t>
  </si>
  <si>
    <t>宗谷地方</t>
  </si>
  <si>
    <t>苫小牧市</t>
  </si>
  <si>
    <t>中空知地区</t>
  </si>
  <si>
    <t>名寄地区</t>
  </si>
  <si>
    <t>根室地区</t>
  </si>
  <si>
    <t>函館市</t>
  </si>
  <si>
    <t>日高地区</t>
  </si>
  <si>
    <t>檜山地区</t>
  </si>
  <si>
    <t>富良野地区</t>
  </si>
  <si>
    <t>南空知地区</t>
  </si>
  <si>
    <t>室蘭市</t>
  </si>
  <si>
    <t>留萌地方</t>
  </si>
  <si>
    <t>\2,500</t>
  </si>
  <si>
    <t>学校名・氏名</t>
  </si>
  <si>
    <t>学校住所</t>
  </si>
  <si>
    <t>〒</t>
  </si>
  <si>
    <t>中学校</t>
  </si>
  <si>
    <t>勤務先TEL  （</t>
  </si>
  <si>
    <t>印</t>
  </si>
  <si>
    <t>石　　 狩</t>
  </si>
  <si>
    <t>中体連</t>
  </si>
  <si>
    <t>記載責任者</t>
  </si>
  <si>
    <t>NO.</t>
  </si>
  <si>
    <t>審判員名</t>
  </si>
  <si>
    <t>所属学校</t>
  </si>
  <si>
    <t>審判資格</t>
  </si>
  <si>
    <t>役職希望</t>
  </si>
  <si>
    <t>S･A･B･認･無</t>
  </si>
  <si>
    <t>(土)</t>
  </si>
  <si>
    <t>(日)</t>
  </si>
  <si>
    <t>第１希望</t>
  </si>
  <si>
    <t>第２希望</t>
  </si>
  <si>
    <t>中学校</t>
  </si>
  <si>
    <t>〒</t>
  </si>
  <si>
    <t>－</t>
  </si>
  <si>
    <t>札　　 幌</t>
  </si>
  <si>
    <t>Ｓ</t>
  </si>
  <si>
    <t>Ａ</t>
  </si>
  <si>
    <t>小　　 樽</t>
  </si>
  <si>
    <t>Ｂ</t>
  </si>
  <si>
    <t>後　　 志</t>
  </si>
  <si>
    <t>認</t>
  </si>
  <si>
    <t>留　　 萌</t>
  </si>
  <si>
    <t>無</t>
  </si>
  <si>
    <t>宗　　 谷</t>
  </si>
  <si>
    <t>旭　　 川</t>
  </si>
  <si>
    <t>上川中央</t>
  </si>
  <si>
    <r>
      <t>富 良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</si>
  <si>
    <r>
      <t xml:space="preserve">名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寄</t>
    </r>
  </si>
  <si>
    <t>士　　 別</t>
  </si>
  <si>
    <t>函　　 館</t>
  </si>
  <si>
    <t>渡　　 島</t>
  </si>
  <si>
    <t>檜　　 山</t>
  </si>
  <si>
    <r>
      <t>南 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知</t>
    </r>
  </si>
  <si>
    <t>中 空 知</t>
  </si>
  <si>
    <r>
      <t>北 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知</t>
    </r>
  </si>
  <si>
    <t>日　　 高</t>
  </si>
  <si>
    <t>室　　 蘭</t>
  </si>
  <si>
    <r>
      <t>苫 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牧</t>
    </r>
  </si>
  <si>
    <t>胆振西部</t>
  </si>
  <si>
    <t>胆振東部</t>
  </si>
  <si>
    <r>
      <t>全 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勝</t>
    </r>
  </si>
  <si>
    <r>
      <t xml:space="preserve">釧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路</t>
    </r>
  </si>
  <si>
    <r>
      <t xml:space="preserve">根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室</t>
    </r>
  </si>
  <si>
    <r>
      <t xml:space="preserve">網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走</t>
    </r>
  </si>
  <si>
    <t>学校住所または委嘱状郵送先</t>
  </si>
  <si>
    <t>道　　　南</t>
  </si>
  <si>
    <t>道　　　央</t>
  </si>
  <si>
    <t>中 体 連</t>
  </si>
  <si>
    <t>学校名・氏名</t>
  </si>
  <si>
    <t>苫小牧地方</t>
  </si>
  <si>
    <t>勤務先 ＴＥＬ</t>
  </si>
  <si>
    <t>札　　　幌</t>
  </si>
  <si>
    <t>【男 子】</t>
  </si>
  <si>
    <t>【女 子】</t>
  </si>
  <si>
    <t>全　空　知</t>
  </si>
  <si>
    <t>種目</t>
  </si>
  <si>
    <t>人数</t>
  </si>
  <si>
    <t>道　　　北</t>
  </si>
  <si>
    <t xml:space="preserve"> 1年100ｍ</t>
  </si>
  <si>
    <t>十　　　勝</t>
  </si>
  <si>
    <t xml:space="preserve"> 2年100ｍ</t>
  </si>
  <si>
    <t>　　200ｍ</t>
  </si>
  <si>
    <t xml:space="preserve">    200ｍ</t>
  </si>
  <si>
    <t>　　400ｍ</t>
  </si>
  <si>
    <t>　　800ｍ</t>
  </si>
  <si>
    <t>　 1500ｍ</t>
  </si>
  <si>
    <t>　 1500ｍ</t>
  </si>
  <si>
    <t xml:space="preserve">  100ｍＨ</t>
  </si>
  <si>
    <t xml:space="preserve"> 　3000ｍ</t>
  </si>
  <si>
    <t xml:space="preserve"> 4×100mR</t>
  </si>
  <si>
    <t xml:space="preserve">  110ｍＨ</t>
  </si>
  <si>
    <t>　走高跳</t>
  </si>
  <si>
    <t xml:space="preserve">  走幅跳</t>
  </si>
  <si>
    <t>　砲丸投</t>
  </si>
  <si>
    <t>　棒高跳</t>
  </si>
  <si>
    <t xml:space="preserve"> 四種競技</t>
  </si>
  <si>
    <t>送　金　内　訳　表</t>
  </si>
  <si>
    <t>地区中体連</t>
  </si>
  <si>
    <t>専門委員長氏名</t>
  </si>
  <si>
    <t>印</t>
  </si>
  <si>
    <t>参加人数内訳</t>
  </si>
  <si>
    <t>合計人数</t>
  </si>
  <si>
    <t>参加人数合計</t>
  </si>
  <si>
    <t>1種目参加人数</t>
  </si>
  <si>
    <t>人</t>
  </si>
  <si>
    <t>2種目参加人数</t>
  </si>
  <si>
    <t>ﾘﾚｰのみ参加人数</t>
  </si>
  <si>
    <t>ﾘﾚｰﾁｰﾑ数</t>
  </si>
  <si>
    <t>参加料内訳</t>
  </si>
  <si>
    <t>参加料</t>
  </si>
  <si>
    <t>合計金額</t>
  </si>
  <si>
    <t>円</t>
  </si>
  <si>
    <t>ﾅﾝﾊﾞｰｶｰﾄﾞ代金内訳</t>
  </si>
  <si>
    <t>*1～*4は，それぞれ同じ数になります</t>
  </si>
  <si>
    <t>*1</t>
  </si>
  <si>
    <t>*2</t>
  </si>
  <si>
    <t>*4</t>
  </si>
  <si>
    <t>ﾁｰﾑ</t>
  </si>
  <si>
    <t>*3</t>
  </si>
  <si>
    <t>*1</t>
  </si>
  <si>
    <t>*2</t>
  </si>
  <si>
    <t>ﾅﾝﾊﾞｰｶｰﾄﾞ</t>
  </si>
  <si>
    <t>*4</t>
  </si>
  <si>
    <t>振り込み口座</t>
  </si>
  <si>
    <t>男　　子</t>
  </si>
  <si>
    <t>女　　子</t>
  </si>
  <si>
    <t>金　　額</t>
  </si>
  <si>
    <t>人　　数</t>
  </si>
  <si>
    <t>様式６</t>
  </si>
  <si>
    <t>円</t>
  </si>
  <si>
    <t>送金合計額</t>
  </si>
  <si>
    <t>空知</t>
  </si>
  <si>
    <t>Ｎｏ．</t>
  </si>
  <si>
    <t>〒</t>
  </si>
  <si>
    <t>）－（</t>
  </si>
  <si>
    <t>）</t>
  </si>
  <si>
    <t>）－（</t>
  </si>
  <si>
    <t>ﾘﾚｰのみ</t>
  </si>
  <si>
    <t>№</t>
  </si>
  <si>
    <t>フリガナ</t>
  </si>
  <si>
    <t>釧路地区</t>
  </si>
  <si>
    <t>釧路</t>
  </si>
  <si>
    <t>釧路市</t>
  </si>
  <si>
    <t>大道　裕昭</t>
  </si>
  <si>
    <t>\  400</t>
  </si>
  <si>
    <t>\  400</t>
  </si>
  <si>
    <t>釧路地方陸上競技協会　会長　張江悌治</t>
  </si>
  <si>
    <t>（地方専門委員長作成　　　　　　　釧路地方陸協へ送付）</t>
  </si>
  <si>
    <t>携　帯 ＴＥＬ</t>
  </si>
  <si>
    <t>【口座番号】   1610006</t>
  </si>
  <si>
    <t>　　釧路信用組合　愛国支店　普通預金</t>
  </si>
  <si>
    <t>　　【加入者名】</t>
  </si>
  <si>
    <t>【支店番号】   007</t>
  </si>
  <si>
    <t>第25回　北海道中学校新人陸上競技大会</t>
  </si>
  <si>
    <t>様式４－１</t>
  </si>
  <si>
    <t>様式４－２</t>
  </si>
  <si>
    <t>様式４－３</t>
  </si>
  <si>
    <t>様式５</t>
  </si>
  <si>
    <t>連絡先</t>
  </si>
  <si>
    <t>中体連</t>
  </si>
  <si>
    <t>参加人数
合計</t>
  </si>
  <si>
    <t>携帯TEL  　（</t>
  </si>
  <si>
    <t>石狩</t>
  </si>
  <si>
    <t>小樽</t>
  </si>
  <si>
    <t>後志</t>
  </si>
  <si>
    <t>旭川</t>
  </si>
  <si>
    <t>名寄</t>
  </si>
  <si>
    <t>宗谷</t>
  </si>
  <si>
    <t>富良野</t>
  </si>
  <si>
    <t>士別</t>
  </si>
  <si>
    <t>留萌</t>
  </si>
  <si>
    <t>函館</t>
  </si>
  <si>
    <t>渡島</t>
  </si>
  <si>
    <t>檜山</t>
  </si>
  <si>
    <t>南空知</t>
  </si>
  <si>
    <t>北空知</t>
  </si>
  <si>
    <t>日高</t>
  </si>
  <si>
    <t>西胆振</t>
  </si>
  <si>
    <t>東胆振</t>
  </si>
  <si>
    <t>全十勝</t>
  </si>
  <si>
    <t>根室</t>
  </si>
  <si>
    <t>釧路</t>
  </si>
  <si>
    <t>様式７</t>
  </si>
  <si>
    <t>22日</t>
  </si>
  <si>
    <t>23日</t>
  </si>
  <si>
    <t>第25回 北海道中学校新人陸上競技大会 総括申込書</t>
  </si>
  <si>
    <t>　 3000ｍ</t>
  </si>
  <si>
    <t>第25回 北海道中学校新人陸上競技大会　　審判派遣表</t>
  </si>
  <si>
    <t>第25回 北海道中学校新人陸上競技大会
種 目 別 参 加 人 数 一 覧 表</t>
  </si>
  <si>
    <t>（地区専門委員長　⇒　　釧路地方陸協へ）</t>
  </si>
  <si>
    <t>市町村</t>
  </si>
  <si>
    <t>学校名</t>
  </si>
  <si>
    <t>監督名</t>
  </si>
  <si>
    <t>男子</t>
  </si>
  <si>
    <t>女子</t>
  </si>
  <si>
    <t>男</t>
  </si>
  <si>
    <t>女</t>
  </si>
  <si>
    <t>オホーツク</t>
  </si>
  <si>
    <t>学校名
団体名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</si>
</sst>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#\ﾁ\ｰ\ﾑ"/>
    <numFmt numFmtId="179" formatCode="#,###&quot;円&quot;"/>
    <numFmt numFmtId="180" formatCode="[&lt;=999]000;[&lt;=9999]000\-00;000\-0000"/>
    <numFmt numFmtId="181" formatCode="[&lt;=99999999]####\-####;\(00\)\ ####\-####"/>
    <numFmt numFmtId="182" formatCode="[DBNum3][$-411]0"/>
    <numFmt numFmtId="183" formatCode="&quot;¥&quot;#,##0;[Red]&quot;¥&quot;#,##0"/>
  </numFmts>
  <fonts count="6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u val="single"/>
      <sz val="11"/>
      <name val="ＭＳ 明朝"/>
      <family val="1"/>
    </font>
    <font>
      <sz val="6"/>
      <name val="ＭＳ 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6"/>
      <name val="ＭＳ 明朝"/>
      <family val="1"/>
    </font>
    <font>
      <sz val="10"/>
      <name val="ＭＳ Ｐ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7" fillId="32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49" fontId="14" fillId="0" borderId="19" xfId="0" applyNumberFormat="1" applyFont="1" applyBorder="1" applyAlignment="1">
      <alignment horizontal="center" vertical="center" shrinkToFit="1"/>
    </xf>
    <xf numFmtId="49" fontId="14" fillId="0" borderId="20" xfId="0" applyNumberFormat="1" applyFont="1" applyBorder="1" applyAlignment="1">
      <alignment horizontal="center" vertical="center" shrinkToFit="1"/>
    </xf>
    <xf numFmtId="49" fontId="14" fillId="0" borderId="21" xfId="0" applyNumberFormat="1" applyFont="1" applyBorder="1" applyAlignment="1">
      <alignment horizontal="center" vertical="center" shrinkToFit="1"/>
    </xf>
    <xf numFmtId="49" fontId="14" fillId="0" borderId="22" xfId="0" applyNumberFormat="1" applyFont="1" applyBorder="1" applyAlignment="1">
      <alignment horizontal="center" vertical="center" shrinkToFit="1"/>
    </xf>
    <xf numFmtId="49" fontId="14" fillId="0" borderId="23" xfId="0" applyNumberFormat="1" applyFont="1" applyBorder="1" applyAlignment="1">
      <alignment horizontal="center" vertical="center" shrinkToFit="1"/>
    </xf>
    <xf numFmtId="49" fontId="14" fillId="0" borderId="24" xfId="0" applyNumberFormat="1" applyFont="1" applyBorder="1" applyAlignment="1">
      <alignment horizontal="center" vertical="center" shrinkToFit="1"/>
    </xf>
    <xf numFmtId="49" fontId="14" fillId="0" borderId="25" xfId="0" applyNumberFormat="1" applyFont="1" applyBorder="1" applyAlignment="1">
      <alignment horizontal="center" vertical="center" shrinkToFit="1"/>
    </xf>
    <xf numFmtId="49" fontId="14" fillId="0" borderId="26" xfId="0" applyNumberFormat="1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33" xfId="0" applyFont="1" applyBorder="1" applyAlignment="1">
      <alignment horizontal="left" vertic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33" xfId="0" applyNumberFormat="1" applyFont="1" applyBorder="1" applyAlignment="1">
      <alignment vertical="center"/>
    </xf>
    <xf numFmtId="0" fontId="1" fillId="0" borderId="33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5" fillId="0" borderId="33" xfId="0" applyFont="1" applyBorder="1" applyAlignment="1" applyProtection="1">
      <alignment vertical="center"/>
      <protection/>
    </xf>
    <xf numFmtId="0" fontId="15" fillId="33" borderId="0" xfId="62" applyFont="1" applyFill="1" applyProtection="1">
      <alignment vertical="center"/>
      <protection hidden="1"/>
    </xf>
    <xf numFmtId="0" fontId="9" fillId="33" borderId="0" xfId="62" applyFill="1" applyProtection="1">
      <alignment vertical="center"/>
      <protection hidden="1"/>
    </xf>
    <xf numFmtId="0" fontId="9" fillId="33" borderId="0" xfId="62" applyFill="1">
      <alignment vertical="center"/>
      <protection/>
    </xf>
    <xf numFmtId="0" fontId="16" fillId="33" borderId="0" xfId="62" applyFont="1" applyFill="1" applyProtection="1">
      <alignment vertical="center"/>
      <protection hidden="1"/>
    </xf>
    <xf numFmtId="0" fontId="0" fillId="33" borderId="21" xfId="62" applyFont="1" applyFill="1" applyBorder="1" applyProtection="1">
      <alignment vertical="center"/>
      <protection hidden="1"/>
    </xf>
    <xf numFmtId="0" fontId="10" fillId="33" borderId="0" xfId="62" applyFont="1" applyFill="1" applyProtection="1">
      <alignment vertical="center"/>
      <protection hidden="1"/>
    </xf>
    <xf numFmtId="0" fontId="15" fillId="33" borderId="28" xfId="62" applyFont="1" applyFill="1" applyBorder="1" applyAlignment="1" applyProtection="1">
      <alignment horizontal="center"/>
      <protection hidden="1"/>
    </xf>
    <xf numFmtId="0" fontId="15" fillId="33" borderId="35" xfId="62" applyFont="1" applyFill="1" applyBorder="1" applyAlignment="1" applyProtection="1">
      <alignment horizontal="center"/>
      <protection hidden="1"/>
    </xf>
    <xf numFmtId="0" fontId="15" fillId="33" borderId="36" xfId="62" applyFont="1" applyFill="1" applyBorder="1" applyAlignment="1" applyProtection="1">
      <alignment horizontal="center"/>
      <protection hidden="1"/>
    </xf>
    <xf numFmtId="0" fontId="15" fillId="33" borderId="37" xfId="62" applyFont="1" applyFill="1" applyBorder="1" applyAlignment="1" applyProtection="1">
      <alignment horizontal="center" vertical="center"/>
      <protection hidden="1"/>
    </xf>
    <xf numFmtId="0" fontId="15" fillId="33" borderId="38" xfId="62" applyFont="1" applyFill="1" applyBorder="1" applyAlignment="1" applyProtection="1">
      <alignment horizontal="center" vertical="center"/>
      <protection hidden="1"/>
    </xf>
    <xf numFmtId="0" fontId="15" fillId="33" borderId="39" xfId="62" applyFont="1" applyFill="1" applyBorder="1" applyAlignment="1" applyProtection="1">
      <alignment horizontal="center" vertical="top"/>
      <protection hidden="1"/>
    </xf>
    <xf numFmtId="0" fontId="15" fillId="33" borderId="40" xfId="62" applyFont="1" applyFill="1" applyBorder="1" applyAlignment="1" applyProtection="1">
      <alignment horizontal="center" vertical="top"/>
      <protection hidden="1"/>
    </xf>
    <xf numFmtId="0" fontId="18" fillId="0" borderId="33" xfId="62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 vertical="center"/>
    </xf>
    <xf numFmtId="0" fontId="9" fillId="33" borderId="0" xfId="62" applyFont="1" applyFill="1" applyAlignment="1">
      <alignment horizontal="center" vertical="center"/>
      <protection/>
    </xf>
    <xf numFmtId="0" fontId="19" fillId="0" borderId="0" xfId="63" applyFont="1" applyAlignment="1" applyProtection="1">
      <alignment horizontal="center"/>
      <protection hidden="1"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0" applyFont="1" applyAlignment="1" applyProtection="1">
      <alignment vertical="top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63" applyFont="1" applyProtection="1">
      <alignment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63" applyFont="1">
      <alignment/>
      <protection/>
    </xf>
    <xf numFmtId="0" fontId="17" fillId="0" borderId="0" xfId="0" applyFont="1" applyBorder="1" applyAlignment="1">
      <alignment horizontal="left" vertical="center"/>
    </xf>
    <xf numFmtId="0" fontId="0" fillId="0" borderId="0" xfId="63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vertical="center"/>
      <protection hidden="1"/>
    </xf>
    <xf numFmtId="0" fontId="17" fillId="0" borderId="0" xfId="63" applyFont="1" applyBorder="1">
      <alignment/>
      <protection/>
    </xf>
    <xf numFmtId="0" fontId="12" fillId="0" borderId="0" xfId="0" applyFont="1" applyAlignment="1">
      <alignment vertical="center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vertical="center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21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1" fillId="0" borderId="0" xfId="63" applyFont="1" applyProtection="1">
      <alignment/>
      <protection hidden="1"/>
    </xf>
    <xf numFmtId="0" fontId="0" fillId="0" borderId="0" xfId="63" applyBorder="1">
      <alignment/>
      <protection/>
    </xf>
    <xf numFmtId="0" fontId="20" fillId="0" borderId="0" xfId="63" applyFont="1" applyAlignment="1" applyProtection="1">
      <alignment vertical="center"/>
      <protection hidden="1"/>
    </xf>
    <xf numFmtId="0" fontId="10" fillId="0" borderId="0" xfId="63" applyFont="1" applyAlignment="1" applyProtection="1">
      <alignment vertical="center"/>
      <protection hidden="1"/>
    </xf>
    <xf numFmtId="0" fontId="10" fillId="0" borderId="0" xfId="63" applyFont="1" applyProtection="1">
      <alignment/>
      <protection hidden="1"/>
    </xf>
    <xf numFmtId="0" fontId="10" fillId="0" borderId="42" xfId="63" applyFont="1" applyBorder="1" applyAlignment="1" applyProtection="1">
      <alignment horizontal="center" vertical="center"/>
      <protection hidden="1"/>
    </xf>
    <xf numFmtId="0" fontId="10" fillId="0" borderId="43" xfId="63" applyFont="1" applyBorder="1" applyAlignment="1" applyProtection="1">
      <alignment horizontal="center" vertical="center"/>
      <protection hidden="1"/>
    </xf>
    <xf numFmtId="0" fontId="10" fillId="0" borderId="0" xfId="63" applyFont="1" applyBorder="1" applyAlignment="1" applyProtection="1">
      <alignment horizontal="center" vertical="center"/>
      <protection hidden="1"/>
    </xf>
    <xf numFmtId="0" fontId="10" fillId="0" borderId="44" xfId="63" applyFont="1" applyBorder="1" applyAlignment="1" applyProtection="1">
      <alignment horizontal="center" vertical="center"/>
      <protection hidden="1"/>
    </xf>
    <xf numFmtId="0" fontId="10" fillId="0" borderId="45" xfId="63" applyFont="1" applyBorder="1" applyAlignment="1" applyProtection="1">
      <alignment horizontal="center" vertical="center"/>
      <protection locked="0"/>
    </xf>
    <xf numFmtId="0" fontId="10" fillId="0" borderId="0" xfId="63" applyFont="1" applyBorder="1" applyAlignment="1" applyProtection="1">
      <alignment vertical="center"/>
      <protection hidden="1"/>
    </xf>
    <xf numFmtId="0" fontId="21" fillId="0" borderId="0" xfId="63" applyFont="1" applyBorder="1" applyAlignment="1" applyProtection="1">
      <alignment vertical="center"/>
      <protection hidden="1"/>
    </xf>
    <xf numFmtId="0" fontId="10" fillId="0" borderId="46" xfId="63" applyFont="1" applyBorder="1" applyAlignment="1" applyProtection="1">
      <alignment horizontal="center" vertical="center"/>
      <protection locked="0"/>
    </xf>
    <xf numFmtId="0" fontId="10" fillId="0" borderId="47" xfId="63" applyFont="1" applyBorder="1" applyAlignment="1" applyProtection="1">
      <alignment horizontal="center" vertical="center"/>
      <protection locked="0"/>
    </xf>
    <xf numFmtId="0" fontId="10" fillId="0" borderId="48" xfId="63" applyFont="1" applyBorder="1" applyAlignment="1" applyProtection="1">
      <alignment horizontal="center" vertical="center"/>
      <protection locked="0"/>
    </xf>
    <xf numFmtId="0" fontId="10" fillId="0" borderId="48" xfId="63" applyFont="1" applyBorder="1" applyAlignment="1" applyProtection="1">
      <alignment vertical="center"/>
      <protection hidden="1"/>
    </xf>
    <xf numFmtId="0" fontId="17" fillId="0" borderId="34" xfId="0" applyFont="1" applyBorder="1" applyAlignment="1" applyProtection="1">
      <alignment horizontal="center" vertical="center"/>
      <protection/>
    </xf>
    <xf numFmtId="176" fontId="11" fillId="0" borderId="49" xfId="0" applyNumberFormat="1" applyFont="1" applyFill="1" applyBorder="1" applyAlignment="1">
      <alignment vertical="center"/>
    </xf>
    <xf numFmtId="49" fontId="15" fillId="0" borderId="33" xfId="62" applyNumberFormat="1" applyFont="1" applyFill="1" applyBorder="1" applyAlignment="1" applyProtection="1">
      <alignment horizontal="right" vertical="center"/>
      <protection locked="0"/>
    </xf>
    <xf numFmtId="49" fontId="15" fillId="0" borderId="33" xfId="62" applyNumberFormat="1" applyFont="1" applyFill="1" applyBorder="1" applyAlignment="1" applyProtection="1">
      <alignment horizontal="left" vertical="center"/>
      <protection locked="0"/>
    </xf>
    <xf numFmtId="0" fontId="15" fillId="0" borderId="21" xfId="62" applyFont="1" applyFill="1" applyBorder="1" applyAlignment="1" applyProtection="1">
      <alignment horizontal="left" vertical="center" shrinkToFit="1"/>
      <protection locked="0"/>
    </xf>
    <xf numFmtId="0" fontId="15" fillId="0" borderId="33" xfId="62" applyFont="1" applyFill="1" applyBorder="1" applyAlignment="1" applyProtection="1">
      <alignment horizontal="left" vertical="center" shrinkToFit="1"/>
      <protection locked="0"/>
    </xf>
    <xf numFmtId="0" fontId="15" fillId="0" borderId="33" xfId="0" applyFont="1" applyFill="1" applyBorder="1" applyAlignment="1" applyProtection="1">
      <alignment vertical="center"/>
      <protection locked="0"/>
    </xf>
    <xf numFmtId="177" fontId="15" fillId="33" borderId="34" xfId="62" applyNumberFormat="1" applyFont="1" applyFill="1" applyBorder="1" applyProtection="1">
      <alignment vertical="center"/>
      <protection hidden="1"/>
    </xf>
    <xf numFmtId="0" fontId="15" fillId="33" borderId="19" xfId="62" applyFont="1" applyFill="1" applyBorder="1" applyAlignment="1" applyProtection="1">
      <alignment horizontal="center" vertical="center"/>
      <protection locked="0"/>
    </xf>
    <xf numFmtId="0" fontId="15" fillId="33" borderId="37" xfId="62" applyFont="1" applyFill="1" applyBorder="1" applyAlignment="1" applyProtection="1">
      <alignment horizontal="center" vertical="center"/>
      <protection locked="0"/>
    </xf>
    <xf numFmtId="0" fontId="15" fillId="33" borderId="38" xfId="62" applyFont="1" applyFill="1" applyBorder="1" applyAlignment="1" applyProtection="1">
      <alignment horizontal="center" vertical="center"/>
      <protection locked="0"/>
    </xf>
    <xf numFmtId="0" fontId="15" fillId="33" borderId="34" xfId="62" applyFont="1" applyFill="1" applyBorder="1" applyAlignment="1" applyProtection="1">
      <alignment horizontal="left" vertical="center" shrinkToFit="1"/>
      <protection locked="0"/>
    </xf>
    <xf numFmtId="0" fontId="15" fillId="33" borderId="38" xfId="62" applyFont="1" applyFill="1" applyBorder="1" applyAlignment="1" applyProtection="1">
      <alignment horizontal="left" vertical="center" shrinkToFit="1"/>
      <protection locked="0"/>
    </xf>
    <xf numFmtId="0" fontId="15" fillId="33" borderId="50" xfId="62" applyFont="1" applyFill="1" applyBorder="1" applyAlignment="1" applyProtection="1">
      <alignment horizontal="center" vertical="center"/>
      <protection locked="0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15" fillId="0" borderId="21" xfId="62" applyFont="1" applyFill="1" applyBorder="1" applyProtection="1">
      <alignment vertical="center"/>
      <protection hidden="1"/>
    </xf>
    <xf numFmtId="0" fontId="15" fillId="0" borderId="34" xfId="62" applyFont="1" applyFill="1" applyBorder="1" applyAlignment="1" applyProtection="1">
      <alignment horizontal="right" vertical="center"/>
      <protection hidden="1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24" fillId="33" borderId="0" xfId="0" applyFont="1" applyFill="1" applyAlignment="1">
      <alignment horizontal="center"/>
    </xf>
    <xf numFmtId="0" fontId="1" fillId="33" borderId="0" xfId="61" applyFont="1" applyFill="1">
      <alignment/>
      <protection/>
    </xf>
    <xf numFmtId="0" fontId="8" fillId="33" borderId="19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19" xfId="0" applyFont="1" applyFill="1" applyBorder="1" applyAlignment="1">
      <alignment vertical="center"/>
    </xf>
    <xf numFmtId="0" fontId="26" fillId="33" borderId="34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 vertical="center"/>
    </xf>
    <xf numFmtId="0" fontId="8" fillId="33" borderId="34" xfId="0" applyFont="1" applyFill="1" applyBorder="1" applyAlignment="1" applyProtection="1">
      <alignment horizontal="center" shrinkToFit="1"/>
      <protection locked="0"/>
    </xf>
    <xf numFmtId="0" fontId="26" fillId="33" borderId="34" xfId="0" applyFont="1" applyFill="1" applyBorder="1" applyAlignment="1">
      <alignment horizontal="left"/>
    </xf>
    <xf numFmtId="0" fontId="8" fillId="33" borderId="33" xfId="0" applyFont="1" applyFill="1" applyBorder="1" applyAlignment="1">
      <alignment horizontal="center" shrinkToFit="1"/>
    </xf>
    <xf numFmtId="0" fontId="26" fillId="33" borderId="51" xfId="0" applyFont="1" applyFill="1" applyBorder="1" applyAlignment="1">
      <alignment horizontal="left"/>
    </xf>
    <xf numFmtId="0" fontId="26" fillId="33" borderId="41" xfId="0" applyFont="1" applyFill="1" applyBorder="1" applyAlignment="1">
      <alignment horizontal="right"/>
    </xf>
    <xf numFmtId="0" fontId="8" fillId="33" borderId="34" xfId="0" applyNumberFormat="1" applyFont="1" applyFill="1" applyBorder="1" applyAlignment="1" applyProtection="1">
      <alignment horizontal="center" shrinkToFit="1"/>
      <protection locked="0"/>
    </xf>
    <xf numFmtId="0" fontId="26" fillId="33" borderId="21" xfId="0" applyNumberFormat="1" applyFont="1" applyFill="1" applyBorder="1" applyAlignment="1">
      <alignment horizontal="right"/>
    </xf>
    <xf numFmtId="0" fontId="26" fillId="33" borderId="21" xfId="0" applyNumberFormat="1" applyFont="1" applyFill="1" applyBorder="1" applyAlignment="1">
      <alignment horizontal="left"/>
    </xf>
    <xf numFmtId="178" fontId="26" fillId="33" borderId="21" xfId="0" applyNumberFormat="1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right"/>
    </xf>
    <xf numFmtId="179" fontId="8" fillId="33" borderId="21" xfId="0" applyNumberFormat="1" applyFont="1" applyFill="1" applyBorder="1" applyAlignment="1">
      <alignment horizontal="right"/>
    </xf>
    <xf numFmtId="0" fontId="8" fillId="33" borderId="33" xfId="0" applyNumberFormat="1" applyFont="1" applyFill="1" applyBorder="1" applyAlignment="1">
      <alignment horizontal="center" shrinkToFit="1"/>
    </xf>
    <xf numFmtId="178" fontId="26" fillId="33" borderId="21" xfId="0" applyNumberFormat="1" applyFont="1" applyFill="1" applyBorder="1" applyAlignment="1">
      <alignment horizontal="right"/>
    </xf>
    <xf numFmtId="5" fontId="26" fillId="33" borderId="0" xfId="0" applyNumberFormat="1" applyFont="1" applyFill="1" applyAlignment="1">
      <alignment horizontal="center"/>
    </xf>
    <xf numFmtId="5" fontId="26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2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 vertical="center"/>
    </xf>
    <xf numFmtId="0" fontId="11" fillId="33" borderId="0" xfId="62" applyFont="1" applyFill="1" applyProtection="1">
      <alignment vertical="center"/>
      <protection hidden="1"/>
    </xf>
    <xf numFmtId="0" fontId="15" fillId="33" borderId="19" xfId="62" applyFont="1" applyFill="1" applyBorder="1" applyAlignment="1" applyProtection="1">
      <alignment horizontal="center" vertical="center" shrinkToFit="1"/>
      <protection locked="0"/>
    </xf>
    <xf numFmtId="0" fontId="15" fillId="0" borderId="33" xfId="62" applyFont="1" applyFill="1" applyBorder="1" applyAlignment="1" applyProtection="1">
      <alignment horizontal="center" vertical="center" shrinkToFit="1"/>
      <protection locked="0"/>
    </xf>
    <xf numFmtId="49" fontId="11" fillId="0" borderId="33" xfId="0" applyNumberFormat="1" applyFont="1" applyBorder="1" applyAlignment="1" applyProtection="1">
      <alignment horizontal="center" vertical="center" shrinkToFit="1"/>
      <protection locked="0"/>
    </xf>
    <xf numFmtId="49" fontId="1" fillId="0" borderId="33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176" fontId="12" fillId="0" borderId="61" xfId="0" applyNumberFormat="1" applyFont="1" applyFill="1" applyBorder="1" applyAlignment="1">
      <alignment vertical="center"/>
    </xf>
    <xf numFmtId="176" fontId="12" fillId="0" borderId="62" xfId="0" applyNumberFormat="1" applyFont="1" applyFill="1" applyBorder="1" applyAlignment="1">
      <alignment vertical="center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5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0" borderId="60" xfId="0" applyFont="1" applyBorder="1" applyAlignment="1" applyProtection="1">
      <alignment horizontal="center" vertical="center" wrapText="1"/>
      <protection locked="0"/>
    </xf>
    <xf numFmtId="0" fontId="28" fillId="0" borderId="6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5" fontId="28" fillId="0" borderId="65" xfId="0" applyNumberFormat="1" applyFont="1" applyBorder="1" applyAlignment="1">
      <alignment vertical="center"/>
    </xf>
    <xf numFmtId="38" fontId="28" fillId="0" borderId="11" xfId="48" applyFont="1" applyBorder="1" applyAlignment="1">
      <alignment horizontal="right" vertical="center"/>
    </xf>
    <xf numFmtId="38" fontId="28" fillId="0" borderId="57" xfId="48" applyFont="1" applyBorder="1" applyAlignment="1">
      <alignment horizontal="right" vertical="center"/>
    </xf>
    <xf numFmtId="38" fontId="28" fillId="0" borderId="58" xfId="48" applyFont="1" applyBorder="1" applyAlignment="1">
      <alignment horizontal="right" vertical="center"/>
    </xf>
    <xf numFmtId="38" fontId="28" fillId="0" borderId="59" xfId="48" applyFont="1" applyBorder="1" applyAlignment="1">
      <alignment horizontal="right" vertical="center"/>
    </xf>
    <xf numFmtId="38" fontId="28" fillId="0" borderId="60" xfId="48" applyFont="1" applyBorder="1" applyAlignment="1">
      <alignment horizontal="right" vertical="center"/>
    </xf>
    <xf numFmtId="183" fontId="14" fillId="0" borderId="66" xfId="57" applyNumberFormat="1" applyFont="1" applyBorder="1" applyAlignment="1">
      <alignment horizontal="center" vertical="center" shrinkToFit="1"/>
    </xf>
    <xf numFmtId="0" fontId="10" fillId="0" borderId="67" xfId="63" applyFont="1" applyBorder="1" applyAlignment="1" applyProtection="1">
      <alignment horizontal="center" vertical="center"/>
      <protection hidden="1"/>
    </xf>
    <xf numFmtId="0" fontId="10" fillId="0" borderId="68" xfId="63" applyFont="1" applyBorder="1" applyAlignment="1" applyProtection="1">
      <alignment horizontal="center" vertical="center"/>
      <protection hidden="1"/>
    </xf>
    <xf numFmtId="0" fontId="10" fillId="0" borderId="69" xfId="63" applyFont="1" applyBorder="1" applyAlignment="1" applyProtection="1">
      <alignment horizontal="center" vertical="center"/>
      <protection hidden="1"/>
    </xf>
    <xf numFmtId="0" fontId="10" fillId="0" borderId="70" xfId="63" applyFont="1" applyBorder="1" applyAlignment="1" applyProtection="1">
      <alignment horizontal="center" vertical="center"/>
      <protection hidden="1"/>
    </xf>
    <xf numFmtId="0" fontId="10" fillId="0" borderId="71" xfId="63" applyFont="1" applyBorder="1" applyAlignment="1" applyProtection="1">
      <alignment horizontal="center" vertical="center"/>
      <protection hidden="1"/>
    </xf>
    <xf numFmtId="0" fontId="10" fillId="0" borderId="72" xfId="63" applyFont="1" applyBorder="1" applyAlignment="1" applyProtection="1">
      <alignment horizontal="center" vertical="center"/>
      <protection hidden="1"/>
    </xf>
    <xf numFmtId="0" fontId="10" fillId="0" borderId="73" xfId="63" applyFont="1" applyBorder="1" applyAlignment="1" applyProtection="1">
      <alignment horizontal="center" vertical="center"/>
      <protection hidden="1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0" fillId="33" borderId="34" xfId="62" applyFont="1" applyFill="1" applyBorder="1" applyAlignment="1" applyProtection="1">
      <alignment horizontal="center" vertical="center"/>
      <protection locked="0"/>
    </xf>
    <xf numFmtId="0" fontId="26" fillId="33" borderId="19" xfId="0" applyFont="1" applyFill="1" applyBorder="1" applyAlignment="1">
      <alignment horizontal="center" vertical="center" shrinkToFit="1"/>
    </xf>
    <xf numFmtId="0" fontId="26" fillId="33" borderId="12" xfId="0" applyFont="1" applyFill="1" applyBorder="1" applyAlignment="1">
      <alignment horizontal="center" shrinkToFit="1"/>
    </xf>
    <xf numFmtId="0" fontId="15" fillId="0" borderId="12" xfId="0" applyFont="1" applyBorder="1" applyAlignment="1" applyProtection="1">
      <alignment horizontal="left" vertical="center" shrinkToFit="1"/>
      <protection hidden="1"/>
    </xf>
    <xf numFmtId="0" fontId="15" fillId="0" borderId="33" xfId="0" applyFont="1" applyBorder="1" applyAlignment="1" applyProtection="1">
      <alignment vertical="center" shrinkToFit="1"/>
      <protection hidden="1"/>
    </xf>
    <xf numFmtId="0" fontId="25" fillId="0" borderId="0" xfId="0" applyFont="1" applyFill="1" applyAlignment="1">
      <alignment horizontal="right" vertical="center"/>
    </xf>
    <xf numFmtId="0" fontId="11" fillId="0" borderId="0" xfId="63" applyFont="1">
      <alignment/>
      <protection/>
    </xf>
    <xf numFmtId="0" fontId="8" fillId="33" borderId="33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7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horizontal="center" vertical="center" shrinkToFit="1"/>
      <protection locked="0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0" fontId="28" fillId="0" borderId="21" xfId="0" applyFont="1" applyBorder="1" applyAlignment="1" applyProtection="1">
      <alignment horizontal="center" vertical="center" shrinkToFit="1"/>
      <protection locked="0"/>
    </xf>
    <xf numFmtId="0" fontId="28" fillId="0" borderId="75" xfId="0" applyFont="1" applyBorder="1" applyAlignment="1" applyProtection="1">
      <alignment horizontal="center" vertical="center" shrinkToFit="1"/>
      <protection locked="0"/>
    </xf>
    <xf numFmtId="0" fontId="12" fillId="0" borderId="0" xfId="60" applyFont="1" applyAlignment="1" applyProtection="1">
      <alignment horizontal="left" vertical="center"/>
      <protection/>
    </xf>
    <xf numFmtId="0" fontId="12" fillId="0" borderId="0" xfId="60" applyFont="1" applyProtection="1">
      <alignment vertical="center"/>
      <protection/>
    </xf>
    <xf numFmtId="49" fontId="10" fillId="33" borderId="21" xfId="62" applyNumberFormat="1" applyFont="1" applyFill="1" applyBorder="1" applyAlignment="1" applyProtection="1">
      <alignment horizontal="left" vertical="center" indent="2"/>
      <protection locked="0"/>
    </xf>
    <xf numFmtId="0" fontId="15" fillId="33" borderId="52" xfId="62" applyFont="1" applyFill="1" applyBorder="1" applyAlignment="1" applyProtection="1">
      <alignment horizontal="center" vertical="top" shrinkToFit="1"/>
      <protection hidden="1"/>
    </xf>
    <xf numFmtId="0" fontId="11" fillId="0" borderId="44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center" vertical="center" shrinkToFit="1"/>
    </xf>
    <xf numFmtId="0" fontId="15" fillId="0" borderId="77" xfId="0" applyFont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8" fillId="33" borderId="33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1" fillId="33" borderId="0" xfId="61" applyFont="1" applyFill="1" applyAlignment="1">
      <alignment horizontal="right"/>
      <protection/>
    </xf>
    <xf numFmtId="0" fontId="17" fillId="33" borderId="0" xfId="62" applyFont="1" applyFill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19" xfId="0" applyFont="1" applyBorder="1" applyAlignment="1">
      <alignment horizontal="center" vertical="center"/>
    </xf>
    <xf numFmtId="0" fontId="12" fillId="0" borderId="0" xfId="60" applyFont="1" applyBorder="1" applyAlignment="1" applyProtection="1">
      <alignment horizontal="left" vertical="center"/>
      <protection/>
    </xf>
    <xf numFmtId="0" fontId="1" fillId="0" borderId="19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63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33" xfId="0" applyFont="1" applyBorder="1" applyAlignment="1" applyProtection="1">
      <alignment vertical="center"/>
      <protection locked="0"/>
    </xf>
    <xf numFmtId="0" fontId="29" fillId="0" borderId="0" xfId="63" applyFont="1" applyAlignment="1" applyProtection="1">
      <alignment horizontal="center" wrapText="1"/>
      <protection hidden="1"/>
    </xf>
    <xf numFmtId="0" fontId="29" fillId="0" borderId="0" xfId="63" applyFont="1" applyAlignment="1" applyProtection="1">
      <alignment horizontal="center"/>
      <protection hidden="1"/>
    </xf>
    <xf numFmtId="0" fontId="17" fillId="0" borderId="12" xfId="0" applyFont="1" applyBorder="1" applyAlignment="1" applyProtection="1">
      <alignment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26" fillId="33" borderId="34" xfId="0" applyFont="1" applyFill="1" applyBorder="1" applyAlignment="1">
      <alignment horizontal="center"/>
    </xf>
    <xf numFmtId="0" fontId="26" fillId="33" borderId="33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5" fontId="26" fillId="33" borderId="34" xfId="0" applyNumberFormat="1" applyFont="1" applyFill="1" applyBorder="1" applyAlignment="1">
      <alignment horizontal="center"/>
    </xf>
    <xf numFmtId="5" fontId="26" fillId="33" borderId="21" xfId="0" applyNumberFormat="1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179" fontId="26" fillId="33" borderId="34" xfId="0" applyNumberFormat="1" applyFont="1" applyFill="1" applyBorder="1" applyAlignment="1">
      <alignment horizontal="center"/>
    </xf>
    <xf numFmtId="179" fontId="26" fillId="33" borderId="21" xfId="0" applyNumberFormat="1" applyFont="1" applyFill="1" applyBorder="1" applyAlignment="1">
      <alignment horizontal="center"/>
    </xf>
    <xf numFmtId="3" fontId="8" fillId="33" borderId="34" xfId="0" applyNumberFormat="1" applyFont="1" applyFill="1" applyBorder="1" applyAlignment="1">
      <alignment horizontal="right"/>
    </xf>
    <xf numFmtId="3" fontId="8" fillId="33" borderId="33" xfId="0" applyNumberFormat="1" applyFont="1" applyFill="1" applyBorder="1" applyAlignment="1">
      <alignment horizontal="right"/>
    </xf>
    <xf numFmtId="0" fontId="8" fillId="33" borderId="34" xfId="0" applyFont="1" applyFill="1" applyBorder="1" applyAlignment="1" applyProtection="1">
      <alignment horizontal="center" shrinkToFit="1"/>
      <protection locked="0"/>
    </xf>
    <xf numFmtId="0" fontId="8" fillId="33" borderId="33" xfId="0" applyFont="1" applyFill="1" applyBorder="1" applyAlignment="1" applyProtection="1">
      <alignment horizontal="center" shrinkToFit="1"/>
      <protection locked="0"/>
    </xf>
    <xf numFmtId="0" fontId="27" fillId="33" borderId="84" xfId="0" applyFont="1" applyFill="1" applyBorder="1" applyAlignment="1">
      <alignment horizontal="center"/>
    </xf>
    <xf numFmtId="0" fontId="27" fillId="33" borderId="85" xfId="0" applyFont="1" applyFill="1" applyBorder="1" applyAlignment="1">
      <alignment horizontal="center"/>
    </xf>
    <xf numFmtId="0" fontId="27" fillId="33" borderId="86" xfId="0" applyFont="1" applyFill="1" applyBorder="1" applyAlignment="1">
      <alignment horizontal="center"/>
    </xf>
    <xf numFmtId="0" fontId="27" fillId="33" borderId="74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81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 vertical="center"/>
    </xf>
    <xf numFmtId="3" fontId="8" fillId="33" borderId="34" xfId="0" applyNumberFormat="1" applyFont="1" applyFill="1" applyBorder="1" applyAlignment="1">
      <alignment horizontal="right" shrinkToFit="1"/>
    </xf>
    <xf numFmtId="3" fontId="8" fillId="33" borderId="33" xfId="0" applyNumberFormat="1" applyFont="1" applyFill="1" applyBorder="1" applyAlignment="1">
      <alignment horizontal="right" shrinkToFit="1"/>
    </xf>
    <xf numFmtId="0" fontId="8" fillId="33" borderId="34" xfId="0" applyNumberFormat="1" applyFont="1" applyFill="1" applyBorder="1" applyAlignment="1" applyProtection="1">
      <alignment horizontal="center" shrinkToFit="1"/>
      <protection locked="0"/>
    </xf>
    <xf numFmtId="0" fontId="8" fillId="33" borderId="33" xfId="0" applyNumberFormat="1" applyFont="1" applyFill="1" applyBorder="1" applyAlignment="1" applyProtection="1">
      <alignment horizontal="center" shrinkToFit="1"/>
      <protection locked="0"/>
    </xf>
    <xf numFmtId="3" fontId="26" fillId="33" borderId="34" xfId="0" applyNumberFormat="1" applyFont="1" applyFill="1" applyBorder="1" applyAlignment="1">
      <alignment horizontal="right"/>
    </xf>
    <xf numFmtId="0" fontId="26" fillId="33" borderId="33" xfId="0" applyFont="1" applyFill="1" applyBorder="1" applyAlignment="1">
      <alignment horizontal="right"/>
    </xf>
    <xf numFmtId="0" fontId="29" fillId="33" borderId="0" xfId="0" applyFont="1" applyFill="1" applyAlignment="1">
      <alignment horizontal="center"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26" fillId="33" borderId="74" xfId="0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/>
    </xf>
    <xf numFmtId="0" fontId="15" fillId="33" borderId="37" xfId="62" applyFont="1" applyFill="1" applyBorder="1" applyAlignment="1" applyProtection="1">
      <alignment horizontal="center" vertical="center"/>
      <protection hidden="1"/>
    </xf>
    <xf numFmtId="0" fontId="15" fillId="33" borderId="38" xfId="62" applyFont="1" applyFill="1" applyBorder="1" applyAlignment="1" applyProtection="1">
      <alignment horizontal="center" vertical="center"/>
      <protection hidden="1"/>
    </xf>
    <xf numFmtId="0" fontId="0" fillId="33" borderId="85" xfId="0" applyFont="1" applyFill="1" applyBorder="1" applyAlignment="1" applyProtection="1">
      <alignment horizontal="center" vertical="center"/>
      <protection hidden="1"/>
    </xf>
    <xf numFmtId="0" fontId="0" fillId="33" borderId="85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29" fillId="33" borderId="0" xfId="62" applyFont="1" applyFill="1" applyAlignment="1" applyProtection="1">
      <alignment horizontal="distributed"/>
      <protection hidden="1"/>
    </xf>
    <xf numFmtId="0" fontId="15" fillId="33" borderId="19" xfId="62" applyFont="1" applyFill="1" applyBorder="1" applyAlignment="1" applyProtection="1">
      <alignment horizontal="center" vertical="center"/>
      <protection hidden="1"/>
    </xf>
    <xf numFmtId="0" fontId="15" fillId="33" borderId="34" xfId="62" applyFont="1" applyFill="1" applyBorder="1" applyAlignment="1" applyProtection="1">
      <alignment horizontal="center" vertical="center"/>
      <protection hidden="1"/>
    </xf>
    <xf numFmtId="0" fontId="0" fillId="33" borderId="34" xfId="62" applyFont="1" applyFill="1" applyBorder="1" applyAlignment="1" applyProtection="1">
      <alignment horizontal="center" vertical="center"/>
      <protection hidden="1"/>
    </xf>
    <xf numFmtId="0" fontId="0" fillId="33" borderId="33" xfId="62" applyFont="1" applyFill="1" applyBorder="1" applyAlignment="1" applyProtection="1">
      <alignment horizontal="center" vertical="center"/>
      <protection hidden="1"/>
    </xf>
    <xf numFmtId="183" fontId="14" fillId="0" borderId="87" xfId="57" applyNumberFormat="1" applyFont="1" applyBorder="1" applyAlignment="1">
      <alignment horizontal="center" vertical="center" shrinkToFit="1"/>
    </xf>
    <xf numFmtId="183" fontId="14" fillId="0" borderId="88" xfId="57" applyNumberFormat="1" applyFont="1" applyBorder="1" applyAlignment="1">
      <alignment horizontal="center" vertical="center" shrinkToFit="1"/>
    </xf>
    <xf numFmtId="183" fontId="14" fillId="0" borderId="89" xfId="57" applyNumberFormat="1" applyFont="1" applyBorder="1" applyAlignment="1">
      <alignment horizontal="center" vertical="center" shrinkToFit="1"/>
    </xf>
    <xf numFmtId="183" fontId="14" fillId="0" borderId="90" xfId="57" applyNumberFormat="1" applyFont="1" applyBorder="1" applyAlignment="1">
      <alignment horizontal="center" vertical="center" shrinkToFit="1"/>
    </xf>
    <xf numFmtId="0" fontId="9" fillId="0" borderId="91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0全道種目別参加者用紙" xfId="61"/>
    <cellStyle name="標準_審判派遣表" xfId="62"/>
    <cellStyle name="標準_申込金一覧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0</xdr:row>
      <xdr:rowOff>9525</xdr:rowOff>
    </xdr:from>
    <xdr:to>
      <xdr:col>21</xdr:col>
      <xdr:colOff>104775</xdr:colOff>
      <xdr:row>17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8258175" y="9525"/>
          <a:ext cx="4086225" cy="3876675"/>
        </a:xfrm>
        <a:prstGeom prst="roundRect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★電子メール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・このファイル（総括申込書）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・各学校・団体作成のファイル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メールに添付し、送信してください。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★郵送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〇各学校・団体に関するもの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・男女参加申込一覧表（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・男女四種競技申込個票（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：点線で切り取ったもの）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・プログラム・ランキング申込書（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・「</a:t>
          </a:r>
          <a:r>
            <a:rPr lang="en-US" cap="none" sz="1100" b="0" i="0" u="none" baseline="0">
              <a:solidFill>
                <a:srgbClr val="FF0000"/>
              </a:solidFill>
            </a:rPr>
            <a:t>JAAF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日本陸上競技連盟</a:t>
          </a:r>
          <a:r>
            <a:rPr lang="en-US" cap="none" sz="1100" b="0" i="0" u="none" baseline="0">
              <a:solidFill>
                <a:srgbClr val="FF0000"/>
              </a:solidFill>
            </a:rPr>
            <a:t>2018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年度会員一覧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（出場選手にマーカーで印が付いたもの）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○総括申込書ファイルに関するもの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・総括申込書（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）・・・記入したシートのみ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捺印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・種目別参加人数一覧表（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捺印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・送金内訳表（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捺印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・審判派遣表（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それぞれ印刷したものを郵送してください。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180975</xdr:rowOff>
    </xdr:from>
    <xdr:to>
      <xdr:col>5</xdr:col>
      <xdr:colOff>333375</xdr:colOff>
      <xdr:row>2</xdr:row>
      <xdr:rowOff>180975</xdr:rowOff>
    </xdr:to>
    <xdr:sp>
      <xdr:nvSpPr>
        <xdr:cNvPr id="1" name="Line 2"/>
        <xdr:cNvSpPr>
          <a:spLocks/>
        </xdr:cNvSpPr>
      </xdr:nvSpPr>
      <xdr:spPr>
        <a:xfrm>
          <a:off x="4457700" y="1019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6</xdr:row>
      <xdr:rowOff>57150</xdr:rowOff>
    </xdr:from>
    <xdr:to>
      <xdr:col>7</xdr:col>
      <xdr:colOff>457200</xdr:colOff>
      <xdr:row>6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572250" y="2295525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19050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3" name="Line 5"/>
        <xdr:cNvSpPr>
          <a:spLocks/>
        </xdr:cNvSpPr>
      </xdr:nvSpPr>
      <xdr:spPr>
        <a:xfrm>
          <a:off x="847725" y="9182100"/>
          <a:ext cx="20002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5</xdr:row>
      <xdr:rowOff>133350</xdr:rowOff>
    </xdr:from>
    <xdr:to>
      <xdr:col>8</xdr:col>
      <xdr:colOff>476250</xdr:colOff>
      <xdr:row>5</xdr:row>
      <xdr:rowOff>133350</xdr:rowOff>
    </xdr:to>
    <xdr:sp>
      <xdr:nvSpPr>
        <xdr:cNvPr id="1" name="Line 2"/>
        <xdr:cNvSpPr>
          <a:spLocks/>
        </xdr:cNvSpPr>
      </xdr:nvSpPr>
      <xdr:spPr>
        <a:xfrm>
          <a:off x="4495800" y="1133475"/>
          <a:ext cx="238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45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4" width="12.50390625" style="1" customWidth="1"/>
    <col min="5" max="12" width="6.25390625" style="1" customWidth="1"/>
    <col min="13" max="13" width="11.25390625" style="1" customWidth="1"/>
    <col min="14" max="14" width="3.125" style="1" bestFit="1" customWidth="1"/>
    <col min="15" max="16" width="9.00390625" style="1" customWidth="1"/>
    <col min="17" max="18" width="9.00390625" style="1" hidden="1" customWidth="1"/>
    <col min="19" max="20" width="12.50390625" style="1" customWidth="1"/>
    <col min="21" max="21" width="15.75390625" style="1" customWidth="1"/>
    <col min="22" max="22" width="5.125" style="1" bestFit="1" customWidth="1"/>
    <col min="23" max="25" width="5.125" style="1" customWidth="1"/>
    <col min="26" max="26" width="9.00390625" style="1" customWidth="1"/>
    <col min="27" max="27" width="15.625" style="1" customWidth="1"/>
    <col min="28" max="16384" width="9.00390625" style="1" customWidth="1"/>
  </cols>
  <sheetData>
    <row r="1" ht="18.75" customHeight="1">
      <c r="A1" s="149" t="s">
        <v>212</v>
      </c>
    </row>
    <row r="2" spans="1:13" ht="22.5" customHeight="1">
      <c r="A2" s="218" t="s">
        <v>243</v>
      </c>
      <c r="B2" s="2"/>
      <c r="L2" s="10" t="s">
        <v>29</v>
      </c>
      <c r="M2" s="10">
        <v>1</v>
      </c>
    </row>
    <row r="3" spans="1:8" ht="22.5" customHeight="1">
      <c r="A3" s="2"/>
      <c r="B3" s="2"/>
      <c r="D3" s="1" t="s">
        <v>247</v>
      </c>
      <c r="H3" s="4"/>
    </row>
    <row r="4" spans="1:4" ht="13.5" customHeight="1">
      <c r="A4" s="5"/>
      <c r="B4" s="5"/>
      <c r="C4" s="9"/>
      <c r="D4" s="5"/>
    </row>
    <row r="5" spans="1:10" ht="14.25" customHeight="1">
      <c r="A5" s="6"/>
      <c r="B5" s="6"/>
      <c r="C5" s="9"/>
      <c r="D5" s="6"/>
      <c r="J5" s="3"/>
    </row>
    <row r="6" spans="1:11" ht="14.25" customHeight="1">
      <c r="A6" s="6"/>
      <c r="B6" s="6"/>
      <c r="C6" s="9"/>
      <c r="D6" s="6"/>
      <c r="G6" s="39" t="s">
        <v>72</v>
      </c>
      <c r="H6" s="247"/>
      <c r="I6" s="247"/>
      <c r="J6" s="247"/>
      <c r="K6" s="247"/>
    </row>
    <row r="7" spans="1:14" ht="26.25" customHeight="1">
      <c r="A7" s="267" t="s">
        <v>21</v>
      </c>
      <c r="B7" s="268"/>
      <c r="C7" s="41"/>
      <c r="D7" s="42" t="s">
        <v>23</v>
      </c>
      <c r="F7" s="37" t="s">
        <v>71</v>
      </c>
      <c r="G7" s="37"/>
      <c r="H7" s="260"/>
      <c r="I7" s="260"/>
      <c r="J7" s="260"/>
      <c r="K7" s="260"/>
      <c r="L7" s="260"/>
      <c r="M7" s="260"/>
      <c r="N7" s="260"/>
    </row>
    <row r="8" spans="1:14" ht="26.25" customHeight="1">
      <c r="A8" s="267" t="s">
        <v>22</v>
      </c>
      <c r="B8" s="268"/>
      <c r="C8" s="219"/>
      <c r="D8" s="42" t="s">
        <v>30</v>
      </c>
      <c r="F8" s="38" t="s">
        <v>70</v>
      </c>
      <c r="G8" s="38"/>
      <c r="H8" s="259"/>
      <c r="I8" s="259"/>
      <c r="J8" s="259"/>
      <c r="K8" s="40" t="s">
        <v>73</v>
      </c>
      <c r="L8" s="251"/>
      <c r="M8" s="251"/>
      <c r="N8" s="46" t="s">
        <v>75</v>
      </c>
    </row>
    <row r="9" spans="1:14" ht="26.25" customHeight="1">
      <c r="A9" s="5"/>
      <c r="B9" s="5"/>
      <c r="C9" s="9"/>
      <c r="D9" s="5"/>
      <c r="G9" s="43" t="s">
        <v>74</v>
      </c>
      <c r="H9" s="44"/>
      <c r="I9" s="153"/>
      <c r="J9" s="154" t="s">
        <v>24</v>
      </c>
      <c r="K9" s="155"/>
      <c r="L9" s="156" t="s">
        <v>24</v>
      </c>
      <c r="M9" s="157"/>
      <c r="N9" s="45" t="s">
        <v>25</v>
      </c>
    </row>
    <row r="10" spans="1:14" ht="26.25" customHeight="1">
      <c r="A10" s="6"/>
      <c r="B10" s="6"/>
      <c r="C10" s="9"/>
      <c r="D10" s="6"/>
      <c r="G10" s="43" t="s">
        <v>219</v>
      </c>
      <c r="H10" s="44"/>
      <c r="I10" s="155"/>
      <c r="J10" s="154" t="s">
        <v>24</v>
      </c>
      <c r="K10" s="155"/>
      <c r="L10" s="154" t="s">
        <v>24</v>
      </c>
      <c r="M10" s="157"/>
      <c r="N10" s="45" t="s">
        <v>25</v>
      </c>
    </row>
    <row r="11" ht="12.75" thickBot="1"/>
    <row r="12" spans="4:12" ht="12.75">
      <c r="D12" s="248" t="s">
        <v>1</v>
      </c>
      <c r="E12" s="21" t="s">
        <v>2</v>
      </c>
      <c r="F12" s="19" t="s">
        <v>3</v>
      </c>
      <c r="G12" s="19" t="s">
        <v>16</v>
      </c>
      <c r="H12" s="20" t="s">
        <v>17</v>
      </c>
      <c r="I12" s="21" t="s">
        <v>2</v>
      </c>
      <c r="J12" s="19" t="s">
        <v>3</v>
      </c>
      <c r="K12" s="19" t="s">
        <v>16</v>
      </c>
      <c r="L12" s="22" t="s">
        <v>17</v>
      </c>
    </row>
    <row r="13" spans="4:12" ht="12.75">
      <c r="D13" s="249"/>
      <c r="E13" s="25" t="s">
        <v>18</v>
      </c>
      <c r="F13" s="23" t="s">
        <v>69</v>
      </c>
      <c r="G13" s="23" t="s">
        <v>19</v>
      </c>
      <c r="H13" s="24" t="s">
        <v>69</v>
      </c>
      <c r="I13" s="25" t="s">
        <v>18</v>
      </c>
      <c r="J13" s="23" t="s">
        <v>26</v>
      </c>
      <c r="K13" s="23" t="s">
        <v>27</v>
      </c>
      <c r="L13" s="26" t="s">
        <v>26</v>
      </c>
    </row>
    <row r="14" spans="4:12" ht="12.75" thickBot="1">
      <c r="D14" s="326" t="s">
        <v>28</v>
      </c>
      <c r="E14" s="29" t="s">
        <v>202</v>
      </c>
      <c r="F14" s="27" t="s">
        <v>202</v>
      </c>
      <c r="G14" s="27" t="s">
        <v>202</v>
      </c>
      <c r="H14" s="28" t="s">
        <v>19</v>
      </c>
      <c r="I14" s="29" t="s">
        <v>202</v>
      </c>
      <c r="J14" s="27" t="s">
        <v>203</v>
      </c>
      <c r="K14" s="27" t="s">
        <v>203</v>
      </c>
      <c r="L14" s="30" t="s">
        <v>27</v>
      </c>
    </row>
    <row r="15" spans="4:12" ht="13.5" thickBot="1" thickTop="1">
      <c r="D15" s="327" t="s">
        <v>4</v>
      </c>
      <c r="E15" s="325">
        <v>1900</v>
      </c>
      <c r="F15" s="195">
        <v>2900</v>
      </c>
      <c r="G15" s="195">
        <v>400</v>
      </c>
      <c r="H15" s="323">
        <v>2500</v>
      </c>
      <c r="I15" s="324">
        <v>1900</v>
      </c>
      <c r="J15" s="195">
        <v>2900</v>
      </c>
      <c r="K15" s="195">
        <v>400</v>
      </c>
      <c r="L15" s="322">
        <v>2500</v>
      </c>
    </row>
    <row r="16" spans="1:13" ht="12.75">
      <c r="A16" s="269" t="s">
        <v>5</v>
      </c>
      <c r="B16" s="261" t="s">
        <v>6</v>
      </c>
      <c r="C16" s="12" t="s">
        <v>7</v>
      </c>
      <c r="D16" s="272" t="s">
        <v>8</v>
      </c>
      <c r="E16" s="275" t="s">
        <v>9</v>
      </c>
      <c r="F16" s="265"/>
      <c r="G16" s="265"/>
      <c r="H16" s="276"/>
      <c r="I16" s="264" t="s">
        <v>10</v>
      </c>
      <c r="J16" s="265"/>
      <c r="K16" s="265"/>
      <c r="L16" s="266"/>
      <c r="M16" s="248" t="s">
        <v>4</v>
      </c>
    </row>
    <row r="17" spans="1:13" ht="12.75">
      <c r="A17" s="270"/>
      <c r="B17" s="262"/>
      <c r="C17" s="252" t="s">
        <v>256</v>
      </c>
      <c r="D17" s="273"/>
      <c r="E17" s="254" t="s">
        <v>11</v>
      </c>
      <c r="F17" s="255"/>
      <c r="G17" s="255" t="s">
        <v>15</v>
      </c>
      <c r="H17" s="257"/>
      <c r="I17" s="258" t="s">
        <v>11</v>
      </c>
      <c r="J17" s="255"/>
      <c r="K17" s="255" t="s">
        <v>15</v>
      </c>
      <c r="L17" s="256"/>
      <c r="M17" s="249"/>
    </row>
    <row r="18" spans="1:13" ht="12.75" thickBot="1">
      <c r="A18" s="271"/>
      <c r="B18" s="263"/>
      <c r="C18" s="253"/>
      <c r="D18" s="274"/>
      <c r="E18" s="31" t="s">
        <v>2</v>
      </c>
      <c r="F18" s="32" t="s">
        <v>3</v>
      </c>
      <c r="G18" s="32" t="s">
        <v>16</v>
      </c>
      <c r="H18" s="33" t="s">
        <v>14</v>
      </c>
      <c r="I18" s="34" t="s">
        <v>2</v>
      </c>
      <c r="J18" s="32" t="s">
        <v>3</v>
      </c>
      <c r="K18" s="32" t="s">
        <v>13</v>
      </c>
      <c r="L18" s="35" t="s">
        <v>14</v>
      </c>
      <c r="M18" s="250"/>
    </row>
    <row r="19" spans="1:25" ht="26.25" customHeight="1" thickBot="1">
      <c r="A19" s="229" t="s">
        <v>31</v>
      </c>
      <c r="B19" s="230" t="s">
        <v>200</v>
      </c>
      <c r="C19" s="36" t="s">
        <v>199</v>
      </c>
      <c r="D19" s="231" t="s">
        <v>201</v>
      </c>
      <c r="E19" s="232">
        <v>2</v>
      </c>
      <c r="F19" s="233">
        <v>1</v>
      </c>
      <c r="G19" s="233">
        <v>3</v>
      </c>
      <c r="H19" s="234">
        <v>1</v>
      </c>
      <c r="I19" s="235">
        <v>2</v>
      </c>
      <c r="J19" s="233">
        <v>2</v>
      </c>
      <c r="K19" s="233">
        <v>0</v>
      </c>
      <c r="L19" s="236">
        <v>0</v>
      </c>
      <c r="M19" s="99">
        <f>E19*$E$15+F19*$F$15+G19*$G$15+H19*$H$15+I19*$I$15+J19*$J$15+K19*$K$15+L19*$L$15</f>
        <v>20000</v>
      </c>
      <c r="Q19" s="13" t="s">
        <v>32</v>
      </c>
      <c r="R19" s="14" t="s">
        <v>33</v>
      </c>
      <c r="S19" s="242" t="s">
        <v>248</v>
      </c>
      <c r="T19" s="242" t="s">
        <v>249</v>
      </c>
      <c r="U19" s="242" t="s">
        <v>250</v>
      </c>
      <c r="V19" s="242" t="s">
        <v>251</v>
      </c>
      <c r="W19" s="242" t="s">
        <v>252</v>
      </c>
      <c r="X19" s="242" t="s">
        <v>253</v>
      </c>
      <c r="Y19" s="242" t="s">
        <v>254</v>
      </c>
    </row>
    <row r="20" spans="1:27" ht="26.25" customHeight="1">
      <c r="A20" s="11">
        <v>1</v>
      </c>
      <c r="B20" s="175"/>
      <c r="C20" s="221"/>
      <c r="D20" s="176"/>
      <c r="E20" s="158"/>
      <c r="F20" s="159"/>
      <c r="G20" s="159"/>
      <c r="H20" s="160"/>
      <c r="I20" s="161"/>
      <c r="J20" s="159"/>
      <c r="K20" s="159"/>
      <c r="L20" s="162"/>
      <c r="M20" s="173">
        <f>E20*$E$15+F20*$F$15+G20*$G$15+H20*$H$15+I20*$I$15+J20*$J$15+K20*$K$15+L20*$L$15</f>
        <v>0</v>
      </c>
      <c r="Q20" s="243" t="s">
        <v>49</v>
      </c>
      <c r="R20" s="243" t="s">
        <v>39</v>
      </c>
      <c r="S20" s="244">
        <f>B20</f>
        <v>0</v>
      </c>
      <c r="T20" s="244">
        <f>C20</f>
        <v>0</v>
      </c>
      <c r="U20" s="246">
        <f>D20</f>
        <v>0</v>
      </c>
      <c r="V20" s="242">
        <f>SUM(E20:G20)</f>
        <v>0</v>
      </c>
      <c r="W20" s="242">
        <f>SUM(I20:K20)</f>
        <v>0</v>
      </c>
      <c r="X20" s="242">
        <f>H20</f>
        <v>0</v>
      </c>
      <c r="Y20" s="242">
        <f>L20</f>
        <v>0</v>
      </c>
      <c r="AA20" s="245"/>
    </row>
    <row r="21" spans="1:25" ht="26.25" customHeight="1">
      <c r="A21" s="7">
        <v>2</v>
      </c>
      <c r="B21" s="177"/>
      <c r="C21" s="222"/>
      <c r="D21" s="178"/>
      <c r="E21" s="163"/>
      <c r="F21" s="164"/>
      <c r="G21" s="164"/>
      <c r="H21" s="165"/>
      <c r="I21" s="166"/>
      <c r="J21" s="164"/>
      <c r="K21" s="164"/>
      <c r="L21" s="167"/>
      <c r="M21" s="173">
        <f>E21*$E$15+F21*$F$15+G21*$G$15+H21*$H$15+I21*$I$15+J21*$J$15+K21*$K$15+L21*$L$15</f>
        <v>0</v>
      </c>
      <c r="Q21" s="243" t="s">
        <v>43</v>
      </c>
      <c r="R21" s="226" t="s">
        <v>220</v>
      </c>
      <c r="S21" s="244">
        <f aca="true" t="shared" si="0" ref="S21:S39">B21</f>
        <v>0</v>
      </c>
      <c r="T21" s="244">
        <f aca="true" t="shared" si="1" ref="T21:T39">C21</f>
        <v>0</v>
      </c>
      <c r="U21" s="246">
        <f aca="true" t="shared" si="2" ref="U21:U39">D21</f>
        <v>0</v>
      </c>
      <c r="V21" s="242">
        <f aca="true" t="shared" si="3" ref="V21:V39">SUM(E21:G21)</f>
        <v>0</v>
      </c>
      <c r="W21" s="242">
        <f aca="true" t="shared" si="4" ref="W21:W39">SUM(I21:K21)</f>
        <v>0</v>
      </c>
      <c r="X21" s="242">
        <f aca="true" t="shared" si="5" ref="X21:X39">H21</f>
        <v>0</v>
      </c>
      <c r="Y21" s="242">
        <f aca="true" t="shared" si="6" ref="Y21:Y39">L21</f>
        <v>0</v>
      </c>
    </row>
    <row r="22" spans="1:25" ht="26.25" customHeight="1">
      <c r="A22" s="7">
        <v>3</v>
      </c>
      <c r="B22" s="177"/>
      <c r="C22" s="222"/>
      <c r="D22" s="178"/>
      <c r="E22" s="163"/>
      <c r="F22" s="164"/>
      <c r="G22" s="164"/>
      <c r="H22" s="165"/>
      <c r="I22" s="166"/>
      <c r="J22" s="164"/>
      <c r="K22" s="164"/>
      <c r="L22" s="167"/>
      <c r="M22" s="173">
        <f aca="true" t="shared" si="7" ref="M22:M39">E22*$E$15+F22*$F$15+G22*$G$15+H22*$H$15+I22*$I$15+J22*$J$15+K22*$K$15+L22*$L$15</f>
        <v>0</v>
      </c>
      <c r="Q22" s="243" t="s">
        <v>41</v>
      </c>
      <c r="R22" s="226" t="s">
        <v>221</v>
      </c>
      <c r="S22" s="244">
        <f t="shared" si="0"/>
        <v>0</v>
      </c>
      <c r="T22" s="244">
        <f t="shared" si="1"/>
        <v>0</v>
      </c>
      <c r="U22" s="246">
        <f t="shared" si="2"/>
        <v>0</v>
      </c>
      <c r="V22" s="242">
        <f t="shared" si="3"/>
        <v>0</v>
      </c>
      <c r="W22" s="242">
        <f t="shared" si="4"/>
        <v>0</v>
      </c>
      <c r="X22" s="242">
        <f t="shared" si="5"/>
        <v>0</v>
      </c>
      <c r="Y22" s="242">
        <f t="shared" si="6"/>
        <v>0</v>
      </c>
    </row>
    <row r="23" spans="1:25" ht="26.25" customHeight="1">
      <c r="A23" s="7">
        <v>4</v>
      </c>
      <c r="B23" s="177"/>
      <c r="C23" s="222"/>
      <c r="D23" s="178"/>
      <c r="E23" s="163"/>
      <c r="F23" s="164"/>
      <c r="G23" s="164"/>
      <c r="H23" s="165"/>
      <c r="I23" s="166"/>
      <c r="J23" s="164"/>
      <c r="K23" s="164"/>
      <c r="L23" s="167"/>
      <c r="M23" s="173">
        <f t="shared" si="7"/>
        <v>0</v>
      </c>
      <c r="Q23" s="243" t="s">
        <v>127</v>
      </c>
      <c r="R23" s="226" t="s">
        <v>222</v>
      </c>
      <c r="S23" s="244">
        <f t="shared" si="0"/>
        <v>0</v>
      </c>
      <c r="T23" s="244">
        <f t="shared" si="1"/>
        <v>0</v>
      </c>
      <c r="U23" s="246">
        <f t="shared" si="2"/>
        <v>0</v>
      </c>
      <c r="V23" s="242">
        <f t="shared" si="3"/>
        <v>0</v>
      </c>
      <c r="W23" s="242">
        <f t="shared" si="4"/>
        <v>0</v>
      </c>
      <c r="X23" s="242">
        <f t="shared" si="5"/>
        <v>0</v>
      </c>
      <c r="Y23" s="242">
        <f t="shared" si="6"/>
        <v>0</v>
      </c>
    </row>
    <row r="24" spans="1:25" ht="26.25" customHeight="1">
      <c r="A24" s="7">
        <v>5</v>
      </c>
      <c r="B24" s="177"/>
      <c r="C24" s="222"/>
      <c r="D24" s="178"/>
      <c r="E24" s="163"/>
      <c r="F24" s="164"/>
      <c r="G24" s="164"/>
      <c r="H24" s="165"/>
      <c r="I24" s="166"/>
      <c r="J24" s="164"/>
      <c r="K24" s="164"/>
      <c r="L24" s="167"/>
      <c r="M24" s="173">
        <f t="shared" si="7"/>
        <v>0</v>
      </c>
      <c r="Q24" s="243" t="s">
        <v>39</v>
      </c>
      <c r="R24" s="226" t="s">
        <v>223</v>
      </c>
      <c r="S24" s="244">
        <f t="shared" si="0"/>
        <v>0</v>
      </c>
      <c r="T24" s="244">
        <f t="shared" si="1"/>
        <v>0</v>
      </c>
      <c r="U24" s="246">
        <f t="shared" si="2"/>
        <v>0</v>
      </c>
      <c r="V24" s="242">
        <f t="shared" si="3"/>
        <v>0</v>
      </c>
      <c r="W24" s="242">
        <f t="shared" si="4"/>
        <v>0</v>
      </c>
      <c r="X24" s="242">
        <f t="shared" si="5"/>
        <v>0</v>
      </c>
      <c r="Y24" s="242">
        <f t="shared" si="6"/>
        <v>0</v>
      </c>
    </row>
    <row r="25" spans="1:25" ht="26.25" customHeight="1">
      <c r="A25" s="7">
        <v>6</v>
      </c>
      <c r="B25" s="177"/>
      <c r="C25" s="222"/>
      <c r="D25" s="178"/>
      <c r="E25" s="163"/>
      <c r="F25" s="164"/>
      <c r="G25" s="164"/>
      <c r="H25" s="165"/>
      <c r="I25" s="166"/>
      <c r="J25" s="164"/>
      <c r="K25" s="164"/>
      <c r="L25" s="167"/>
      <c r="M25" s="173">
        <f t="shared" si="7"/>
        <v>0</v>
      </c>
      <c r="Q25" s="243" t="s">
        <v>34</v>
      </c>
      <c r="R25" s="226" t="s">
        <v>224</v>
      </c>
      <c r="S25" s="244">
        <f t="shared" si="0"/>
        <v>0</v>
      </c>
      <c r="T25" s="244">
        <f t="shared" si="1"/>
        <v>0</v>
      </c>
      <c r="U25" s="246">
        <f t="shared" si="2"/>
        <v>0</v>
      </c>
      <c r="V25" s="242">
        <f t="shared" si="3"/>
        <v>0</v>
      </c>
      <c r="W25" s="242">
        <f t="shared" si="4"/>
        <v>0</v>
      </c>
      <c r="X25" s="242">
        <f t="shared" si="5"/>
        <v>0</v>
      </c>
      <c r="Y25" s="242">
        <f t="shared" si="6"/>
        <v>0</v>
      </c>
    </row>
    <row r="26" spans="1:25" ht="26.25" customHeight="1">
      <c r="A26" s="7">
        <v>7</v>
      </c>
      <c r="B26" s="177"/>
      <c r="C26" s="222"/>
      <c r="D26" s="178"/>
      <c r="E26" s="163"/>
      <c r="F26" s="164"/>
      <c r="G26" s="164"/>
      <c r="H26" s="165"/>
      <c r="I26" s="166"/>
      <c r="J26" s="164"/>
      <c r="K26" s="164"/>
      <c r="L26" s="167"/>
      <c r="M26" s="173">
        <f t="shared" si="7"/>
        <v>0</v>
      </c>
      <c r="Q26" s="243" t="s">
        <v>189</v>
      </c>
      <c r="R26" s="226" t="s">
        <v>225</v>
      </c>
      <c r="S26" s="244">
        <f t="shared" si="0"/>
        <v>0</v>
      </c>
      <c r="T26" s="244">
        <f t="shared" si="1"/>
        <v>0</v>
      </c>
      <c r="U26" s="246">
        <f t="shared" si="2"/>
        <v>0</v>
      </c>
      <c r="V26" s="242">
        <f t="shared" si="3"/>
        <v>0</v>
      </c>
      <c r="W26" s="242">
        <f t="shared" si="4"/>
        <v>0</v>
      </c>
      <c r="X26" s="242">
        <f t="shared" si="5"/>
        <v>0</v>
      </c>
      <c r="Y26" s="242">
        <f t="shared" si="6"/>
        <v>0</v>
      </c>
    </row>
    <row r="27" spans="1:25" ht="26.25" customHeight="1">
      <c r="A27" s="7">
        <v>8</v>
      </c>
      <c r="B27" s="177"/>
      <c r="C27" s="222"/>
      <c r="D27" s="178"/>
      <c r="E27" s="163"/>
      <c r="F27" s="164"/>
      <c r="G27" s="164"/>
      <c r="H27" s="165"/>
      <c r="I27" s="166"/>
      <c r="J27" s="164"/>
      <c r="K27" s="164"/>
      <c r="L27" s="167"/>
      <c r="M27" s="173">
        <f t="shared" si="7"/>
        <v>0</v>
      </c>
      <c r="Q27" s="243" t="s">
        <v>51</v>
      </c>
      <c r="R27" s="226" t="s">
        <v>103</v>
      </c>
      <c r="S27" s="244">
        <f t="shared" si="0"/>
        <v>0</v>
      </c>
      <c r="T27" s="244">
        <f t="shared" si="1"/>
        <v>0</v>
      </c>
      <c r="U27" s="246">
        <f t="shared" si="2"/>
        <v>0</v>
      </c>
      <c r="V27" s="242">
        <f t="shared" si="3"/>
        <v>0</v>
      </c>
      <c r="W27" s="242">
        <f t="shared" si="4"/>
        <v>0</v>
      </c>
      <c r="X27" s="242">
        <f t="shared" si="5"/>
        <v>0</v>
      </c>
      <c r="Y27" s="242">
        <f t="shared" si="6"/>
        <v>0</v>
      </c>
    </row>
    <row r="28" spans="1:25" ht="26.25" customHeight="1">
      <c r="A28" s="7">
        <v>9</v>
      </c>
      <c r="B28" s="177"/>
      <c r="C28" s="222"/>
      <c r="D28" s="178"/>
      <c r="E28" s="163"/>
      <c r="F28" s="164"/>
      <c r="G28" s="164"/>
      <c r="H28" s="165"/>
      <c r="I28" s="166"/>
      <c r="J28" s="164"/>
      <c r="K28" s="164"/>
      <c r="L28" s="167"/>
      <c r="M28" s="173">
        <f t="shared" si="7"/>
        <v>0</v>
      </c>
      <c r="Q28" s="243" t="s">
        <v>45</v>
      </c>
      <c r="R28" s="226" t="s">
        <v>226</v>
      </c>
      <c r="S28" s="244">
        <f t="shared" si="0"/>
        <v>0</v>
      </c>
      <c r="T28" s="244">
        <f t="shared" si="1"/>
        <v>0</v>
      </c>
      <c r="U28" s="246">
        <f t="shared" si="2"/>
        <v>0</v>
      </c>
      <c r="V28" s="242">
        <f t="shared" si="3"/>
        <v>0</v>
      </c>
      <c r="W28" s="242">
        <f t="shared" si="4"/>
        <v>0</v>
      </c>
      <c r="X28" s="242">
        <f t="shared" si="5"/>
        <v>0</v>
      </c>
      <c r="Y28" s="242">
        <f t="shared" si="6"/>
        <v>0</v>
      </c>
    </row>
    <row r="29" spans="1:25" ht="26.25" customHeight="1">
      <c r="A29" s="7">
        <v>10</v>
      </c>
      <c r="B29" s="177"/>
      <c r="C29" s="222"/>
      <c r="D29" s="178"/>
      <c r="E29" s="163"/>
      <c r="F29" s="164"/>
      <c r="G29" s="164"/>
      <c r="H29" s="165"/>
      <c r="I29" s="166"/>
      <c r="J29" s="164"/>
      <c r="K29" s="164"/>
      <c r="L29" s="167"/>
      <c r="M29" s="173">
        <f t="shared" si="7"/>
        <v>0</v>
      </c>
      <c r="Q29" s="243" t="s">
        <v>47</v>
      </c>
      <c r="R29" s="226" t="s">
        <v>227</v>
      </c>
      <c r="S29" s="244">
        <f t="shared" si="0"/>
        <v>0</v>
      </c>
      <c r="T29" s="244">
        <f t="shared" si="1"/>
        <v>0</v>
      </c>
      <c r="U29" s="246">
        <f t="shared" si="2"/>
        <v>0</v>
      </c>
      <c r="V29" s="242">
        <f t="shared" si="3"/>
        <v>0</v>
      </c>
      <c r="W29" s="242">
        <f t="shared" si="4"/>
        <v>0</v>
      </c>
      <c r="X29" s="242">
        <f t="shared" si="5"/>
        <v>0</v>
      </c>
      <c r="Y29" s="242">
        <f t="shared" si="6"/>
        <v>0</v>
      </c>
    </row>
    <row r="30" spans="1:25" ht="26.25" customHeight="1">
      <c r="A30" s="7">
        <v>11</v>
      </c>
      <c r="B30" s="177"/>
      <c r="C30" s="222"/>
      <c r="D30" s="178"/>
      <c r="E30" s="163"/>
      <c r="F30" s="164"/>
      <c r="G30" s="164"/>
      <c r="H30" s="165"/>
      <c r="I30" s="166"/>
      <c r="J30" s="164"/>
      <c r="K30" s="164"/>
      <c r="L30" s="167"/>
      <c r="M30" s="173">
        <f t="shared" si="7"/>
        <v>0</v>
      </c>
      <c r="Q30" s="243" t="s">
        <v>255</v>
      </c>
      <c r="R30" s="226" t="s">
        <v>228</v>
      </c>
      <c r="S30" s="244">
        <f t="shared" si="0"/>
        <v>0</v>
      </c>
      <c r="T30" s="244">
        <f t="shared" si="1"/>
        <v>0</v>
      </c>
      <c r="U30" s="246">
        <f t="shared" si="2"/>
        <v>0</v>
      </c>
      <c r="V30" s="242">
        <f t="shared" si="3"/>
        <v>0</v>
      </c>
      <c r="W30" s="242">
        <f t="shared" si="4"/>
        <v>0</v>
      </c>
      <c r="X30" s="242">
        <f t="shared" si="5"/>
        <v>0</v>
      </c>
      <c r="Y30" s="242">
        <f t="shared" si="6"/>
        <v>0</v>
      </c>
    </row>
    <row r="31" spans="1:25" ht="26.25" customHeight="1">
      <c r="A31" s="7">
        <v>12</v>
      </c>
      <c r="B31" s="177"/>
      <c r="C31" s="222"/>
      <c r="D31" s="178"/>
      <c r="E31" s="163"/>
      <c r="F31" s="164"/>
      <c r="G31" s="164"/>
      <c r="H31" s="165"/>
      <c r="I31" s="166"/>
      <c r="J31" s="164"/>
      <c r="K31" s="164"/>
      <c r="L31" s="167"/>
      <c r="M31" s="173">
        <f t="shared" si="7"/>
        <v>0</v>
      </c>
      <c r="Q31" s="243"/>
      <c r="R31" s="226" t="s">
        <v>229</v>
      </c>
      <c r="S31" s="244">
        <f t="shared" si="0"/>
        <v>0</v>
      </c>
      <c r="T31" s="244">
        <f t="shared" si="1"/>
        <v>0</v>
      </c>
      <c r="U31" s="246">
        <f t="shared" si="2"/>
        <v>0</v>
      </c>
      <c r="V31" s="242">
        <f t="shared" si="3"/>
        <v>0</v>
      </c>
      <c r="W31" s="242">
        <f t="shared" si="4"/>
        <v>0</v>
      </c>
      <c r="X31" s="242">
        <f t="shared" si="5"/>
        <v>0</v>
      </c>
      <c r="Y31" s="242">
        <f t="shared" si="6"/>
        <v>0</v>
      </c>
    </row>
    <row r="32" spans="1:25" ht="26.25" customHeight="1">
      <c r="A32" s="7">
        <v>13</v>
      </c>
      <c r="B32" s="177"/>
      <c r="C32" s="222"/>
      <c r="D32" s="178"/>
      <c r="E32" s="163"/>
      <c r="F32" s="164"/>
      <c r="G32" s="164"/>
      <c r="H32" s="165"/>
      <c r="I32" s="166"/>
      <c r="J32" s="164"/>
      <c r="K32" s="164"/>
      <c r="L32" s="167"/>
      <c r="M32" s="173">
        <f t="shared" si="7"/>
        <v>0</v>
      </c>
      <c r="Q32" s="243"/>
      <c r="R32" s="226" t="s">
        <v>230</v>
      </c>
      <c r="S32" s="244">
        <f t="shared" si="0"/>
        <v>0</v>
      </c>
      <c r="T32" s="244">
        <f t="shared" si="1"/>
        <v>0</v>
      </c>
      <c r="U32" s="246">
        <f t="shared" si="2"/>
        <v>0</v>
      </c>
      <c r="V32" s="242">
        <f t="shared" si="3"/>
        <v>0</v>
      </c>
      <c r="W32" s="242">
        <f t="shared" si="4"/>
        <v>0</v>
      </c>
      <c r="X32" s="242">
        <f t="shared" si="5"/>
        <v>0</v>
      </c>
      <c r="Y32" s="242">
        <f t="shared" si="6"/>
        <v>0</v>
      </c>
    </row>
    <row r="33" spans="1:25" ht="26.25" customHeight="1">
      <c r="A33" s="7">
        <v>14</v>
      </c>
      <c r="B33" s="177"/>
      <c r="C33" s="222"/>
      <c r="D33" s="178"/>
      <c r="E33" s="163"/>
      <c r="F33" s="164"/>
      <c r="G33" s="164"/>
      <c r="H33" s="165"/>
      <c r="I33" s="166"/>
      <c r="J33" s="164"/>
      <c r="K33" s="164"/>
      <c r="L33" s="167"/>
      <c r="M33" s="173">
        <f t="shared" si="7"/>
        <v>0</v>
      </c>
      <c r="Q33" s="243"/>
      <c r="R33" s="226" t="s">
        <v>231</v>
      </c>
      <c r="S33" s="244">
        <f t="shared" si="0"/>
        <v>0</v>
      </c>
      <c r="T33" s="244">
        <f t="shared" si="1"/>
        <v>0</v>
      </c>
      <c r="U33" s="246">
        <f t="shared" si="2"/>
        <v>0</v>
      </c>
      <c r="V33" s="242">
        <f t="shared" si="3"/>
        <v>0</v>
      </c>
      <c r="W33" s="242">
        <f t="shared" si="4"/>
        <v>0</v>
      </c>
      <c r="X33" s="242">
        <f t="shared" si="5"/>
        <v>0</v>
      </c>
      <c r="Y33" s="242">
        <f t="shared" si="6"/>
        <v>0</v>
      </c>
    </row>
    <row r="34" spans="1:25" ht="26.25" customHeight="1">
      <c r="A34" s="7">
        <v>15</v>
      </c>
      <c r="B34" s="177"/>
      <c r="C34" s="222"/>
      <c r="D34" s="178"/>
      <c r="E34" s="163"/>
      <c r="F34" s="164"/>
      <c r="G34" s="164"/>
      <c r="H34" s="165"/>
      <c r="I34" s="166"/>
      <c r="J34" s="164"/>
      <c r="K34" s="164"/>
      <c r="L34" s="167"/>
      <c r="M34" s="173">
        <f t="shared" si="7"/>
        <v>0</v>
      </c>
      <c r="Q34" s="18"/>
      <c r="R34" s="226" t="s">
        <v>232</v>
      </c>
      <c r="S34" s="244">
        <f t="shared" si="0"/>
        <v>0</v>
      </c>
      <c r="T34" s="244">
        <f t="shared" si="1"/>
        <v>0</v>
      </c>
      <c r="U34" s="246">
        <f t="shared" si="2"/>
        <v>0</v>
      </c>
      <c r="V34" s="242">
        <f t="shared" si="3"/>
        <v>0</v>
      </c>
      <c r="W34" s="242">
        <f t="shared" si="4"/>
        <v>0</v>
      </c>
      <c r="X34" s="242">
        <f t="shared" si="5"/>
        <v>0</v>
      </c>
      <c r="Y34" s="242">
        <f t="shared" si="6"/>
        <v>0</v>
      </c>
    </row>
    <row r="35" spans="1:25" ht="26.25" customHeight="1">
      <c r="A35" s="7">
        <v>16</v>
      </c>
      <c r="B35" s="177"/>
      <c r="C35" s="222"/>
      <c r="D35" s="178"/>
      <c r="E35" s="163"/>
      <c r="F35" s="164"/>
      <c r="G35" s="164"/>
      <c r="H35" s="165"/>
      <c r="I35" s="166"/>
      <c r="J35" s="164"/>
      <c r="K35" s="164"/>
      <c r="L35" s="167"/>
      <c r="M35" s="173">
        <f t="shared" si="7"/>
        <v>0</v>
      </c>
      <c r="Q35" s="18"/>
      <c r="R35" s="226" t="s">
        <v>233</v>
      </c>
      <c r="S35" s="244">
        <f t="shared" si="0"/>
        <v>0</v>
      </c>
      <c r="T35" s="244">
        <f t="shared" si="1"/>
        <v>0</v>
      </c>
      <c r="U35" s="246">
        <f t="shared" si="2"/>
        <v>0</v>
      </c>
      <c r="V35" s="242">
        <f t="shared" si="3"/>
        <v>0</v>
      </c>
      <c r="W35" s="242">
        <f t="shared" si="4"/>
        <v>0</v>
      </c>
      <c r="X35" s="242">
        <f t="shared" si="5"/>
        <v>0</v>
      </c>
      <c r="Y35" s="242">
        <f t="shared" si="6"/>
        <v>0</v>
      </c>
    </row>
    <row r="36" spans="1:25" ht="26.25" customHeight="1">
      <c r="A36" s="7">
        <v>17</v>
      </c>
      <c r="B36" s="177"/>
      <c r="C36" s="223"/>
      <c r="D36" s="179"/>
      <c r="E36" s="163"/>
      <c r="F36" s="164"/>
      <c r="G36" s="164"/>
      <c r="H36" s="165"/>
      <c r="I36" s="166"/>
      <c r="J36" s="164"/>
      <c r="K36" s="164"/>
      <c r="L36" s="167"/>
      <c r="M36" s="173">
        <f t="shared" si="7"/>
        <v>0</v>
      </c>
      <c r="Q36" s="18"/>
      <c r="R36" s="226" t="s">
        <v>234</v>
      </c>
      <c r="S36" s="244">
        <f t="shared" si="0"/>
        <v>0</v>
      </c>
      <c r="T36" s="244">
        <f t="shared" si="1"/>
        <v>0</v>
      </c>
      <c r="U36" s="246">
        <f t="shared" si="2"/>
        <v>0</v>
      </c>
      <c r="V36" s="242">
        <f t="shared" si="3"/>
        <v>0</v>
      </c>
      <c r="W36" s="242">
        <f t="shared" si="4"/>
        <v>0</v>
      </c>
      <c r="X36" s="242">
        <f t="shared" si="5"/>
        <v>0</v>
      </c>
      <c r="Y36" s="242">
        <f t="shared" si="6"/>
        <v>0</v>
      </c>
    </row>
    <row r="37" spans="1:25" ht="26.25" customHeight="1">
      <c r="A37" s="7">
        <v>18</v>
      </c>
      <c r="B37" s="177"/>
      <c r="C37" s="223"/>
      <c r="D37" s="179"/>
      <c r="E37" s="163"/>
      <c r="F37" s="164"/>
      <c r="G37" s="164"/>
      <c r="H37" s="165"/>
      <c r="I37" s="166"/>
      <c r="J37" s="164"/>
      <c r="K37" s="164"/>
      <c r="L37" s="167"/>
      <c r="M37" s="173">
        <f t="shared" si="7"/>
        <v>0</v>
      </c>
      <c r="Q37" s="18"/>
      <c r="R37" s="226" t="s">
        <v>235</v>
      </c>
      <c r="S37" s="244">
        <f t="shared" si="0"/>
        <v>0</v>
      </c>
      <c r="T37" s="244">
        <f t="shared" si="1"/>
        <v>0</v>
      </c>
      <c r="U37" s="246">
        <f t="shared" si="2"/>
        <v>0</v>
      </c>
      <c r="V37" s="242">
        <f t="shared" si="3"/>
        <v>0</v>
      </c>
      <c r="W37" s="242">
        <f t="shared" si="4"/>
        <v>0</v>
      </c>
      <c r="X37" s="242">
        <f t="shared" si="5"/>
        <v>0</v>
      </c>
      <c r="Y37" s="242">
        <f t="shared" si="6"/>
        <v>0</v>
      </c>
    </row>
    <row r="38" spans="1:25" ht="26.25" customHeight="1">
      <c r="A38" s="7">
        <v>19</v>
      </c>
      <c r="B38" s="177"/>
      <c r="C38" s="223"/>
      <c r="D38" s="179"/>
      <c r="E38" s="163"/>
      <c r="F38" s="164"/>
      <c r="G38" s="164"/>
      <c r="H38" s="165"/>
      <c r="I38" s="166"/>
      <c r="J38" s="164"/>
      <c r="K38" s="164"/>
      <c r="L38" s="167"/>
      <c r="M38" s="173">
        <f t="shared" si="7"/>
        <v>0</v>
      </c>
      <c r="Q38" s="18"/>
      <c r="R38" s="226" t="s">
        <v>236</v>
      </c>
      <c r="S38" s="244">
        <f t="shared" si="0"/>
        <v>0</v>
      </c>
      <c r="T38" s="244">
        <f t="shared" si="1"/>
        <v>0</v>
      </c>
      <c r="U38" s="246">
        <f t="shared" si="2"/>
        <v>0</v>
      </c>
      <c r="V38" s="242">
        <f t="shared" si="3"/>
        <v>0</v>
      </c>
      <c r="W38" s="242">
        <f t="shared" si="4"/>
        <v>0</v>
      </c>
      <c r="X38" s="242">
        <f t="shared" si="5"/>
        <v>0</v>
      </c>
      <c r="Y38" s="242">
        <f t="shared" si="6"/>
        <v>0</v>
      </c>
    </row>
    <row r="39" spans="1:25" ht="26.25" customHeight="1" thickBot="1">
      <c r="A39" s="8">
        <v>20</v>
      </c>
      <c r="B39" s="220"/>
      <c r="C39" s="224"/>
      <c r="D39" s="180"/>
      <c r="E39" s="168"/>
      <c r="F39" s="169"/>
      <c r="G39" s="169"/>
      <c r="H39" s="170"/>
      <c r="I39" s="171"/>
      <c r="J39" s="169"/>
      <c r="K39" s="169"/>
      <c r="L39" s="172"/>
      <c r="M39" s="174">
        <f t="shared" si="7"/>
        <v>0</v>
      </c>
      <c r="Q39" s="18"/>
      <c r="R39" s="226" t="s">
        <v>237</v>
      </c>
      <c r="S39" s="244">
        <f t="shared" si="0"/>
        <v>0</v>
      </c>
      <c r="T39" s="244">
        <f t="shared" si="1"/>
        <v>0</v>
      </c>
      <c r="U39" s="246">
        <f t="shared" si="2"/>
        <v>0</v>
      </c>
      <c r="V39" s="242">
        <f t="shared" si="3"/>
        <v>0</v>
      </c>
      <c r="W39" s="242">
        <f t="shared" si="4"/>
        <v>0</v>
      </c>
      <c r="X39" s="242">
        <f t="shared" si="5"/>
        <v>0</v>
      </c>
      <c r="Y39" s="242">
        <f t="shared" si="6"/>
        <v>0</v>
      </c>
    </row>
    <row r="40" spans="2:18" ht="23.25" customHeight="1">
      <c r="B40" s="14"/>
      <c r="C40" s="14"/>
      <c r="D40" s="181" t="s">
        <v>12</v>
      </c>
      <c r="E40" s="182">
        <f>SUM(E20:E39)</f>
        <v>0</v>
      </c>
      <c r="F40" s="183">
        <f aca="true" t="shared" si="8" ref="F40:L40">SUM(F20:F39)</f>
        <v>0</v>
      </c>
      <c r="G40" s="183">
        <f t="shared" si="8"/>
        <v>0</v>
      </c>
      <c r="H40" s="184">
        <f t="shared" si="8"/>
        <v>0</v>
      </c>
      <c r="I40" s="185">
        <f t="shared" si="8"/>
        <v>0</v>
      </c>
      <c r="J40" s="183">
        <f>SUM(J20:J39)</f>
        <v>0</v>
      </c>
      <c r="K40" s="183">
        <f t="shared" si="8"/>
        <v>0</v>
      </c>
      <c r="L40" s="186">
        <f t="shared" si="8"/>
        <v>0</v>
      </c>
      <c r="M40" s="187" t="s">
        <v>4</v>
      </c>
      <c r="Q40" s="18"/>
      <c r="R40" s="226" t="s">
        <v>53</v>
      </c>
    </row>
    <row r="41" spans="2:18" ht="23.25" customHeight="1" thickBot="1">
      <c r="B41" s="14"/>
      <c r="C41" s="14"/>
      <c r="D41" s="188" t="s">
        <v>4</v>
      </c>
      <c r="E41" s="190">
        <f>E40*1900</f>
        <v>0</v>
      </c>
      <c r="F41" s="191">
        <f>F40*2900</f>
        <v>0</v>
      </c>
      <c r="G41" s="191">
        <f>G40*400</f>
        <v>0</v>
      </c>
      <c r="H41" s="192">
        <f>H40*2500</f>
        <v>0</v>
      </c>
      <c r="I41" s="193">
        <f>I40*1900</f>
        <v>0</v>
      </c>
      <c r="J41" s="191">
        <f>J40*2900</f>
        <v>0</v>
      </c>
      <c r="K41" s="191">
        <f>K40*400</f>
        <v>0</v>
      </c>
      <c r="L41" s="194">
        <f>L40*2500</f>
        <v>0</v>
      </c>
      <c r="M41" s="189">
        <f>SUM(M20:M39)</f>
        <v>0</v>
      </c>
      <c r="Q41" s="18"/>
      <c r="R41" s="226" t="s">
        <v>238</v>
      </c>
    </row>
    <row r="42" spans="17:18" ht="18.75">
      <c r="Q42" s="13"/>
      <c r="R42" s="226" t="s">
        <v>239</v>
      </c>
    </row>
    <row r="43" spans="17:18" ht="18.75">
      <c r="Q43" s="18"/>
      <c r="R43" s="14"/>
    </row>
    <row r="44" spans="17:18" ht="18.75">
      <c r="Q44" s="13"/>
      <c r="R44" s="14"/>
    </row>
    <row r="45" spans="17:18" ht="12.75">
      <c r="Q45" s="13"/>
      <c r="R45" s="14"/>
    </row>
    <row r="46" ht="18.75"/>
  </sheetData>
  <sheetProtection/>
  <mergeCells count="18">
    <mergeCell ref="B16:B18"/>
    <mergeCell ref="I16:L16"/>
    <mergeCell ref="A7:B7"/>
    <mergeCell ref="A8:B8"/>
    <mergeCell ref="D12:D13"/>
    <mergeCell ref="A16:A18"/>
    <mergeCell ref="D16:D18"/>
    <mergeCell ref="E16:H16"/>
    <mergeCell ref="H6:K6"/>
    <mergeCell ref="M16:M18"/>
    <mergeCell ref="L8:M8"/>
    <mergeCell ref="C17:C18"/>
    <mergeCell ref="E17:F17"/>
    <mergeCell ref="K17:L17"/>
    <mergeCell ref="G17:H17"/>
    <mergeCell ref="I17:J17"/>
    <mergeCell ref="H8:J8"/>
    <mergeCell ref="H7:N7"/>
  </mergeCells>
  <dataValidations count="3">
    <dataValidation allowBlank="1" showInputMessage="1" showErrorMessage="1" imeMode="halfAlpha" sqref="E20:L39"/>
    <dataValidation type="list" allowBlank="1" showInputMessage="1" showErrorMessage="1" sqref="C8">
      <formula1>$R$20:$R$42</formula1>
    </dataValidation>
    <dataValidation type="list" allowBlank="1" showInputMessage="1" showErrorMessage="1" sqref="C7">
      <formula1>$Q$20:$Q$30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45"/>
  <sheetViews>
    <sheetView view="pageBreakPreview" zoomScaleSheetLayoutView="100" zoomScalePageLayoutView="0" workbookViewId="0" topLeftCell="A1">
      <selection activeCell="H6" sqref="H6:K6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4" width="12.50390625" style="1" customWidth="1"/>
    <col min="5" max="12" width="6.25390625" style="1" customWidth="1"/>
    <col min="13" max="13" width="11.25390625" style="1" customWidth="1"/>
    <col min="14" max="14" width="2.875" style="1" customWidth="1"/>
    <col min="15" max="16" width="9.00390625" style="1" customWidth="1"/>
    <col min="17" max="18" width="0" style="1" hidden="1" customWidth="1"/>
    <col min="19" max="20" width="12.50390625" style="1" customWidth="1"/>
    <col min="21" max="21" width="19.125" style="1" customWidth="1"/>
    <col min="22" max="22" width="5.125" style="1" bestFit="1" customWidth="1"/>
    <col min="23" max="25" width="5.125" style="1" customWidth="1"/>
    <col min="26" max="16384" width="9.00390625" style="1" customWidth="1"/>
  </cols>
  <sheetData>
    <row r="1" ht="18.75" customHeight="1">
      <c r="A1" s="149" t="s">
        <v>213</v>
      </c>
    </row>
    <row r="2" spans="1:13" ht="22.5" customHeight="1">
      <c r="A2" s="218" t="s">
        <v>243</v>
      </c>
      <c r="B2" s="2"/>
      <c r="L2" s="10" t="s">
        <v>190</v>
      </c>
      <c r="M2" s="10">
        <v>2</v>
      </c>
    </row>
    <row r="3" spans="1:8" ht="22.5" customHeight="1">
      <c r="A3" s="2"/>
      <c r="B3" s="2"/>
      <c r="D3" s="1" t="s">
        <v>247</v>
      </c>
      <c r="H3" s="4"/>
    </row>
    <row r="4" spans="1:4" ht="13.5" customHeight="1">
      <c r="A4" s="5"/>
      <c r="B4" s="5"/>
      <c r="C4" s="9"/>
      <c r="D4" s="5"/>
    </row>
    <row r="5" spans="1:10" ht="14.25" customHeight="1">
      <c r="A5" s="6"/>
      <c r="B5" s="6"/>
      <c r="C5" s="9"/>
      <c r="D5" s="6"/>
      <c r="J5" s="3"/>
    </row>
    <row r="6" spans="1:11" ht="14.25" customHeight="1">
      <c r="A6" s="6"/>
      <c r="B6" s="6"/>
      <c r="C6" s="9"/>
      <c r="D6" s="6"/>
      <c r="G6" s="39" t="s">
        <v>191</v>
      </c>
      <c r="H6" s="247"/>
      <c r="I6" s="247"/>
      <c r="J6" s="247"/>
      <c r="K6" s="247"/>
    </row>
    <row r="7" spans="1:14" ht="26.25" customHeight="1">
      <c r="A7" s="267" t="s">
        <v>21</v>
      </c>
      <c r="B7" s="268"/>
      <c r="C7" s="41">
        <f>'総括申込書(1)'!C7</f>
        <v>0</v>
      </c>
      <c r="D7" s="42" t="s">
        <v>23</v>
      </c>
      <c r="F7" s="37" t="s">
        <v>71</v>
      </c>
      <c r="G7" s="37"/>
      <c r="H7" s="260"/>
      <c r="I7" s="260"/>
      <c r="J7" s="260"/>
      <c r="K7" s="260"/>
      <c r="L7" s="260"/>
      <c r="M7" s="260"/>
      <c r="N7" s="260"/>
    </row>
    <row r="8" spans="1:14" ht="26.25" customHeight="1">
      <c r="A8" s="267" t="s">
        <v>22</v>
      </c>
      <c r="B8" s="268"/>
      <c r="C8" s="219">
        <f>'総括申込書(1)'!C8</f>
        <v>0</v>
      </c>
      <c r="D8" s="42" t="s">
        <v>30</v>
      </c>
      <c r="F8" s="38" t="s">
        <v>70</v>
      </c>
      <c r="G8" s="38"/>
      <c r="H8" s="259"/>
      <c r="I8" s="259"/>
      <c r="J8" s="259"/>
      <c r="K8" s="40" t="s">
        <v>73</v>
      </c>
      <c r="L8" s="251"/>
      <c r="M8" s="251"/>
      <c r="N8" s="46" t="s">
        <v>75</v>
      </c>
    </row>
    <row r="9" spans="1:14" ht="26.25" customHeight="1">
      <c r="A9" s="5"/>
      <c r="B9" s="5"/>
      <c r="C9" s="9"/>
      <c r="D9" s="5"/>
      <c r="G9" s="43" t="s">
        <v>74</v>
      </c>
      <c r="H9" s="44"/>
      <c r="I9" s="153"/>
      <c r="J9" s="154" t="s">
        <v>192</v>
      </c>
      <c r="K9" s="155"/>
      <c r="L9" s="156" t="s">
        <v>192</v>
      </c>
      <c r="M9" s="157"/>
      <c r="N9" s="45" t="s">
        <v>193</v>
      </c>
    </row>
    <row r="10" spans="1:14" ht="26.25" customHeight="1">
      <c r="A10" s="6"/>
      <c r="B10" s="6"/>
      <c r="C10" s="9"/>
      <c r="D10" s="6"/>
      <c r="G10" s="43" t="s">
        <v>219</v>
      </c>
      <c r="H10" s="44"/>
      <c r="I10" s="155"/>
      <c r="J10" s="154" t="s">
        <v>194</v>
      </c>
      <c r="K10" s="155"/>
      <c r="L10" s="154" t="s">
        <v>194</v>
      </c>
      <c r="M10" s="157"/>
      <c r="N10" s="45" t="s">
        <v>25</v>
      </c>
    </row>
    <row r="11" ht="12.75" thickBot="1"/>
    <row r="12" spans="4:12" ht="12.75">
      <c r="D12" s="248" t="s">
        <v>1</v>
      </c>
      <c r="E12" s="21" t="s">
        <v>2</v>
      </c>
      <c r="F12" s="19" t="s">
        <v>3</v>
      </c>
      <c r="G12" s="19" t="s">
        <v>16</v>
      </c>
      <c r="H12" s="20" t="s">
        <v>17</v>
      </c>
      <c r="I12" s="21" t="s">
        <v>2</v>
      </c>
      <c r="J12" s="19" t="s">
        <v>3</v>
      </c>
      <c r="K12" s="19" t="s">
        <v>16</v>
      </c>
      <c r="L12" s="22" t="s">
        <v>17</v>
      </c>
    </row>
    <row r="13" spans="4:12" ht="12.75">
      <c r="D13" s="249"/>
      <c r="E13" s="25" t="s">
        <v>18</v>
      </c>
      <c r="F13" s="23" t="s">
        <v>69</v>
      </c>
      <c r="G13" s="23" t="s">
        <v>19</v>
      </c>
      <c r="H13" s="24" t="s">
        <v>69</v>
      </c>
      <c r="I13" s="25" t="s">
        <v>18</v>
      </c>
      <c r="J13" s="23" t="s">
        <v>26</v>
      </c>
      <c r="K13" s="23" t="s">
        <v>27</v>
      </c>
      <c r="L13" s="26" t="s">
        <v>26</v>
      </c>
    </row>
    <row r="14" spans="4:12" ht="12.75" thickBot="1">
      <c r="D14" s="326" t="s">
        <v>28</v>
      </c>
      <c r="E14" s="29" t="s">
        <v>202</v>
      </c>
      <c r="F14" s="27" t="s">
        <v>202</v>
      </c>
      <c r="G14" s="27" t="s">
        <v>202</v>
      </c>
      <c r="H14" s="28" t="s">
        <v>19</v>
      </c>
      <c r="I14" s="29" t="s">
        <v>202</v>
      </c>
      <c r="J14" s="27" t="s">
        <v>203</v>
      </c>
      <c r="K14" s="27" t="s">
        <v>203</v>
      </c>
      <c r="L14" s="30" t="s">
        <v>27</v>
      </c>
    </row>
    <row r="15" spans="4:12" ht="13.5" thickBot="1" thickTop="1">
      <c r="D15" s="327" t="s">
        <v>4</v>
      </c>
      <c r="E15" s="325">
        <v>1900</v>
      </c>
      <c r="F15" s="195">
        <v>2900</v>
      </c>
      <c r="G15" s="195">
        <v>400</v>
      </c>
      <c r="H15" s="323">
        <v>2500</v>
      </c>
      <c r="I15" s="324">
        <v>1900</v>
      </c>
      <c r="J15" s="195">
        <v>2900</v>
      </c>
      <c r="K15" s="195">
        <v>400</v>
      </c>
      <c r="L15" s="322">
        <v>2500</v>
      </c>
    </row>
    <row r="16" spans="1:13" ht="12.75">
      <c r="A16" s="269" t="s">
        <v>196</v>
      </c>
      <c r="B16" s="261" t="s">
        <v>6</v>
      </c>
      <c r="C16" s="12" t="s">
        <v>197</v>
      </c>
      <c r="D16" s="272" t="s">
        <v>8</v>
      </c>
      <c r="E16" s="275" t="s">
        <v>9</v>
      </c>
      <c r="F16" s="265"/>
      <c r="G16" s="265"/>
      <c r="H16" s="276"/>
      <c r="I16" s="264" t="s">
        <v>10</v>
      </c>
      <c r="J16" s="265"/>
      <c r="K16" s="265"/>
      <c r="L16" s="266"/>
      <c r="M16" s="248" t="s">
        <v>4</v>
      </c>
    </row>
    <row r="17" spans="1:13" ht="12.75">
      <c r="A17" s="270"/>
      <c r="B17" s="262"/>
      <c r="C17" s="252" t="s">
        <v>256</v>
      </c>
      <c r="D17" s="273"/>
      <c r="E17" s="254" t="s">
        <v>11</v>
      </c>
      <c r="F17" s="255"/>
      <c r="G17" s="255" t="s">
        <v>15</v>
      </c>
      <c r="H17" s="257"/>
      <c r="I17" s="258" t="s">
        <v>11</v>
      </c>
      <c r="J17" s="255"/>
      <c r="K17" s="255" t="s">
        <v>15</v>
      </c>
      <c r="L17" s="256"/>
      <c r="M17" s="249"/>
    </row>
    <row r="18" spans="1:18" ht="12.75" thickBot="1">
      <c r="A18" s="271"/>
      <c r="B18" s="263"/>
      <c r="C18" s="253"/>
      <c r="D18" s="274"/>
      <c r="E18" s="31" t="s">
        <v>2</v>
      </c>
      <c r="F18" s="32" t="s">
        <v>3</v>
      </c>
      <c r="G18" s="32" t="s">
        <v>195</v>
      </c>
      <c r="H18" s="33" t="s">
        <v>14</v>
      </c>
      <c r="I18" s="34" t="s">
        <v>2</v>
      </c>
      <c r="J18" s="32" t="s">
        <v>3</v>
      </c>
      <c r="K18" s="32" t="s">
        <v>13</v>
      </c>
      <c r="L18" s="35" t="s">
        <v>14</v>
      </c>
      <c r="M18" s="250"/>
      <c r="Q18" s="13" t="s">
        <v>32</v>
      </c>
      <c r="R18" s="14" t="s">
        <v>33</v>
      </c>
    </row>
    <row r="19" spans="1:25" ht="26.25" customHeight="1" thickBot="1">
      <c r="A19" s="229" t="s">
        <v>31</v>
      </c>
      <c r="B19" s="230" t="s">
        <v>200</v>
      </c>
      <c r="C19" s="36" t="s">
        <v>199</v>
      </c>
      <c r="D19" s="231" t="s">
        <v>201</v>
      </c>
      <c r="E19" s="232">
        <v>2</v>
      </c>
      <c r="F19" s="233">
        <v>1</v>
      </c>
      <c r="G19" s="233">
        <v>3</v>
      </c>
      <c r="H19" s="234">
        <v>1</v>
      </c>
      <c r="I19" s="235">
        <v>2</v>
      </c>
      <c r="J19" s="233">
        <v>2</v>
      </c>
      <c r="K19" s="233">
        <v>0</v>
      </c>
      <c r="L19" s="236">
        <v>0</v>
      </c>
      <c r="M19" s="99">
        <f>E19*$E$15+F19*$F$15+G19*$G$15+H19*$H$15+I19*$I$15+J19*$J$15+K19*$K$15+L19*$L$15</f>
        <v>20000</v>
      </c>
      <c r="Q19" s="13"/>
      <c r="R19" s="14"/>
      <c r="S19" s="242" t="s">
        <v>248</v>
      </c>
      <c r="T19" s="242" t="s">
        <v>249</v>
      </c>
      <c r="U19" s="242" t="s">
        <v>250</v>
      </c>
      <c r="V19" s="242" t="s">
        <v>251</v>
      </c>
      <c r="W19" s="242" t="s">
        <v>252</v>
      </c>
      <c r="X19" s="242" t="s">
        <v>253</v>
      </c>
      <c r="Y19" s="242" t="s">
        <v>254</v>
      </c>
    </row>
    <row r="20" spans="1:25" ht="26.25" customHeight="1">
      <c r="A20" s="11">
        <v>21</v>
      </c>
      <c r="B20" s="175"/>
      <c r="C20" s="221"/>
      <c r="D20" s="176"/>
      <c r="E20" s="158"/>
      <c r="F20" s="159"/>
      <c r="G20" s="159"/>
      <c r="H20" s="160"/>
      <c r="I20" s="161"/>
      <c r="J20" s="159"/>
      <c r="K20" s="159"/>
      <c r="L20" s="162"/>
      <c r="M20" s="173">
        <f>E20*$E$15+F20*$F$15+G20*$G$15+H20*$H$15+I20*$I$15+J20*$J$15+K20*$K$15+L20*$L$15</f>
        <v>0</v>
      </c>
      <c r="Q20" s="13" t="s">
        <v>34</v>
      </c>
      <c r="R20" s="15" t="s">
        <v>35</v>
      </c>
      <c r="S20" s="244">
        <f>B20</f>
        <v>0</v>
      </c>
      <c r="T20" s="244">
        <f>C20</f>
        <v>0</v>
      </c>
      <c r="U20" s="246">
        <f>D20</f>
        <v>0</v>
      </c>
      <c r="V20" s="242">
        <f>SUM(E20:G20)</f>
        <v>0</v>
      </c>
      <c r="W20" s="242">
        <f>SUM(I20:K20)</f>
        <v>0</v>
      </c>
      <c r="X20" s="242">
        <f>H20</f>
        <v>0</v>
      </c>
      <c r="Y20" s="242">
        <f>L20</f>
        <v>0</v>
      </c>
    </row>
    <row r="21" spans="1:25" ht="26.25" customHeight="1">
      <c r="A21" s="7">
        <v>22</v>
      </c>
      <c r="B21" s="177"/>
      <c r="C21" s="222"/>
      <c r="D21" s="178"/>
      <c r="E21" s="163"/>
      <c r="F21" s="164"/>
      <c r="G21" s="164"/>
      <c r="H21" s="165"/>
      <c r="I21" s="166"/>
      <c r="J21" s="164"/>
      <c r="K21" s="164"/>
      <c r="L21" s="167"/>
      <c r="M21" s="173">
        <f aca="true" t="shared" si="0" ref="M21:M39">E21*$E$15+F21*$F$15+G21*$G$15+H21*$H$15+I21*$I$15+J21*$J$15+K21*$K$15+L21*$L$15</f>
        <v>0</v>
      </c>
      <c r="Q21" s="16" t="s">
        <v>36</v>
      </c>
      <c r="R21" s="14" t="s">
        <v>37</v>
      </c>
      <c r="S21" s="244">
        <f aca="true" t="shared" si="1" ref="S21:U39">B21</f>
        <v>0</v>
      </c>
      <c r="T21" s="244">
        <f t="shared" si="1"/>
        <v>0</v>
      </c>
      <c r="U21" s="246">
        <f t="shared" si="1"/>
        <v>0</v>
      </c>
      <c r="V21" s="242">
        <f aca="true" t="shared" si="2" ref="V21:V39">SUM(E21:G21)</f>
        <v>0</v>
      </c>
      <c r="W21" s="242">
        <f aca="true" t="shared" si="3" ref="W21:W39">SUM(I21:K21)</f>
        <v>0</v>
      </c>
      <c r="X21" s="242">
        <f aca="true" t="shared" si="4" ref="X21:X39">H21</f>
        <v>0</v>
      </c>
      <c r="Y21" s="242">
        <f aca="true" t="shared" si="5" ref="Y21:Y39">L21</f>
        <v>0</v>
      </c>
    </row>
    <row r="22" spans="1:25" ht="26.25" customHeight="1">
      <c r="A22" s="7">
        <v>23</v>
      </c>
      <c r="B22" s="177"/>
      <c r="C22" s="222"/>
      <c r="D22" s="178"/>
      <c r="E22" s="163"/>
      <c r="F22" s="164"/>
      <c r="G22" s="164"/>
      <c r="H22" s="165"/>
      <c r="I22" s="166"/>
      <c r="J22" s="164"/>
      <c r="K22" s="164"/>
      <c r="L22" s="167"/>
      <c r="M22" s="173">
        <f t="shared" si="0"/>
        <v>0</v>
      </c>
      <c r="Q22" s="16" t="s">
        <v>189</v>
      </c>
      <c r="R22" s="14" t="s">
        <v>38</v>
      </c>
      <c r="S22" s="244">
        <f t="shared" si="1"/>
        <v>0</v>
      </c>
      <c r="T22" s="244">
        <f t="shared" si="1"/>
        <v>0</v>
      </c>
      <c r="U22" s="246">
        <f t="shared" si="1"/>
        <v>0</v>
      </c>
      <c r="V22" s="242">
        <f t="shared" si="2"/>
        <v>0</v>
      </c>
      <c r="W22" s="242">
        <f t="shared" si="3"/>
        <v>0</v>
      </c>
      <c r="X22" s="242">
        <f t="shared" si="4"/>
        <v>0</v>
      </c>
      <c r="Y22" s="242">
        <f t="shared" si="5"/>
        <v>0</v>
      </c>
    </row>
    <row r="23" spans="1:25" ht="26.25" customHeight="1">
      <c r="A23" s="7">
        <v>24</v>
      </c>
      <c r="B23" s="177"/>
      <c r="C23" s="222"/>
      <c r="D23" s="178"/>
      <c r="E23" s="163"/>
      <c r="F23" s="164"/>
      <c r="G23" s="164"/>
      <c r="H23" s="165"/>
      <c r="I23" s="166"/>
      <c r="J23" s="164"/>
      <c r="K23" s="164"/>
      <c r="L23" s="167"/>
      <c r="M23" s="173">
        <f t="shared" si="0"/>
        <v>0</v>
      </c>
      <c r="Q23" s="17" t="s">
        <v>39</v>
      </c>
      <c r="R23" s="14" t="s">
        <v>40</v>
      </c>
      <c r="S23" s="244">
        <f t="shared" si="1"/>
        <v>0</v>
      </c>
      <c r="T23" s="244">
        <f t="shared" si="1"/>
        <v>0</v>
      </c>
      <c r="U23" s="246">
        <f t="shared" si="1"/>
        <v>0</v>
      </c>
      <c r="V23" s="242">
        <f t="shared" si="2"/>
        <v>0</v>
      </c>
      <c r="W23" s="242">
        <f t="shared" si="3"/>
        <v>0</v>
      </c>
      <c r="X23" s="242">
        <f t="shared" si="4"/>
        <v>0</v>
      </c>
      <c r="Y23" s="242">
        <f t="shared" si="5"/>
        <v>0</v>
      </c>
    </row>
    <row r="24" spans="1:25" ht="26.25" customHeight="1">
      <c r="A24" s="7">
        <v>25</v>
      </c>
      <c r="B24" s="177"/>
      <c r="C24" s="222"/>
      <c r="D24" s="178"/>
      <c r="E24" s="163"/>
      <c r="F24" s="164"/>
      <c r="G24" s="164"/>
      <c r="H24" s="165"/>
      <c r="I24" s="166"/>
      <c r="J24" s="164"/>
      <c r="K24" s="164"/>
      <c r="L24" s="167"/>
      <c r="M24" s="173">
        <f t="shared" si="0"/>
        <v>0</v>
      </c>
      <c r="Q24" s="17" t="s">
        <v>41</v>
      </c>
      <c r="R24" s="14" t="s">
        <v>42</v>
      </c>
      <c r="S24" s="244">
        <f t="shared" si="1"/>
        <v>0</v>
      </c>
      <c r="T24" s="244">
        <f t="shared" si="1"/>
        <v>0</v>
      </c>
      <c r="U24" s="246">
        <f t="shared" si="1"/>
        <v>0</v>
      </c>
      <c r="V24" s="242">
        <f t="shared" si="2"/>
        <v>0</v>
      </c>
      <c r="W24" s="242">
        <f t="shared" si="3"/>
        <v>0</v>
      </c>
      <c r="X24" s="242">
        <f t="shared" si="4"/>
        <v>0</v>
      </c>
      <c r="Y24" s="242">
        <f t="shared" si="5"/>
        <v>0</v>
      </c>
    </row>
    <row r="25" spans="1:25" ht="26.25" customHeight="1">
      <c r="A25" s="7">
        <v>26</v>
      </c>
      <c r="B25" s="177"/>
      <c r="C25" s="222"/>
      <c r="D25" s="178"/>
      <c r="E25" s="163"/>
      <c r="F25" s="164"/>
      <c r="G25" s="164"/>
      <c r="H25" s="165"/>
      <c r="I25" s="166"/>
      <c r="J25" s="164"/>
      <c r="K25" s="164"/>
      <c r="L25" s="167"/>
      <c r="M25" s="173">
        <f t="shared" si="0"/>
        <v>0</v>
      </c>
      <c r="Q25" s="17" t="s">
        <v>43</v>
      </c>
      <c r="R25" s="14" t="s">
        <v>44</v>
      </c>
      <c r="S25" s="244">
        <f t="shared" si="1"/>
        <v>0</v>
      </c>
      <c r="T25" s="244">
        <f t="shared" si="1"/>
        <v>0</v>
      </c>
      <c r="U25" s="246">
        <f t="shared" si="1"/>
        <v>0</v>
      </c>
      <c r="V25" s="242">
        <f t="shared" si="2"/>
        <v>0</v>
      </c>
      <c r="W25" s="242">
        <f t="shared" si="3"/>
        <v>0</v>
      </c>
      <c r="X25" s="242">
        <f t="shared" si="4"/>
        <v>0</v>
      </c>
      <c r="Y25" s="242">
        <f t="shared" si="5"/>
        <v>0</v>
      </c>
    </row>
    <row r="26" spans="1:25" ht="26.25" customHeight="1">
      <c r="A26" s="7">
        <v>27</v>
      </c>
      <c r="B26" s="177"/>
      <c r="C26" s="222"/>
      <c r="D26" s="178"/>
      <c r="E26" s="163"/>
      <c r="F26" s="164"/>
      <c r="G26" s="164"/>
      <c r="H26" s="165"/>
      <c r="I26" s="166"/>
      <c r="J26" s="164"/>
      <c r="K26" s="164"/>
      <c r="L26" s="167"/>
      <c r="M26" s="173">
        <f t="shared" si="0"/>
        <v>0</v>
      </c>
      <c r="Q26" s="17" t="s">
        <v>45</v>
      </c>
      <c r="R26" s="14" t="s">
        <v>46</v>
      </c>
      <c r="S26" s="244">
        <f t="shared" si="1"/>
        <v>0</v>
      </c>
      <c r="T26" s="244">
        <f t="shared" si="1"/>
        <v>0</v>
      </c>
      <c r="U26" s="246">
        <f t="shared" si="1"/>
        <v>0</v>
      </c>
      <c r="V26" s="242">
        <f t="shared" si="2"/>
        <v>0</v>
      </c>
      <c r="W26" s="242">
        <f t="shared" si="3"/>
        <v>0</v>
      </c>
      <c r="X26" s="242">
        <f t="shared" si="4"/>
        <v>0</v>
      </c>
      <c r="Y26" s="242">
        <f t="shared" si="5"/>
        <v>0</v>
      </c>
    </row>
    <row r="27" spans="1:25" ht="26.25" customHeight="1">
      <c r="A27" s="7">
        <v>28</v>
      </c>
      <c r="B27" s="177"/>
      <c r="C27" s="222"/>
      <c r="D27" s="178"/>
      <c r="E27" s="163"/>
      <c r="F27" s="164"/>
      <c r="G27" s="164"/>
      <c r="H27" s="165"/>
      <c r="I27" s="166"/>
      <c r="J27" s="164"/>
      <c r="K27" s="164"/>
      <c r="L27" s="167"/>
      <c r="M27" s="173">
        <f t="shared" si="0"/>
        <v>0</v>
      </c>
      <c r="Q27" s="17" t="s">
        <v>47</v>
      </c>
      <c r="R27" s="14" t="s">
        <v>48</v>
      </c>
      <c r="S27" s="244">
        <f t="shared" si="1"/>
        <v>0</v>
      </c>
      <c r="T27" s="244">
        <f t="shared" si="1"/>
        <v>0</v>
      </c>
      <c r="U27" s="246">
        <f t="shared" si="1"/>
        <v>0</v>
      </c>
      <c r="V27" s="242">
        <f t="shared" si="2"/>
        <v>0</v>
      </c>
      <c r="W27" s="242">
        <f t="shared" si="3"/>
        <v>0</v>
      </c>
      <c r="X27" s="242">
        <f t="shared" si="4"/>
        <v>0</v>
      </c>
      <c r="Y27" s="242">
        <f t="shared" si="5"/>
        <v>0</v>
      </c>
    </row>
    <row r="28" spans="1:25" ht="26.25" customHeight="1">
      <c r="A28" s="7">
        <v>29</v>
      </c>
      <c r="B28" s="177"/>
      <c r="C28" s="222"/>
      <c r="D28" s="178"/>
      <c r="E28" s="163"/>
      <c r="F28" s="164"/>
      <c r="G28" s="164"/>
      <c r="H28" s="165"/>
      <c r="I28" s="166"/>
      <c r="J28" s="164"/>
      <c r="K28" s="164"/>
      <c r="L28" s="167"/>
      <c r="M28" s="173">
        <f t="shared" si="0"/>
        <v>0</v>
      </c>
      <c r="Q28" s="17" t="s">
        <v>49</v>
      </c>
      <c r="R28" s="14" t="s">
        <v>50</v>
      </c>
      <c r="S28" s="244">
        <f t="shared" si="1"/>
        <v>0</v>
      </c>
      <c r="T28" s="244">
        <f t="shared" si="1"/>
        <v>0</v>
      </c>
      <c r="U28" s="246">
        <f t="shared" si="1"/>
        <v>0</v>
      </c>
      <c r="V28" s="242">
        <f t="shared" si="2"/>
        <v>0</v>
      </c>
      <c r="W28" s="242">
        <f t="shared" si="3"/>
        <v>0</v>
      </c>
      <c r="X28" s="242">
        <f t="shared" si="4"/>
        <v>0</v>
      </c>
      <c r="Y28" s="242">
        <f t="shared" si="5"/>
        <v>0</v>
      </c>
    </row>
    <row r="29" spans="1:25" ht="26.25" customHeight="1">
      <c r="A29" s="7">
        <v>30</v>
      </c>
      <c r="B29" s="177"/>
      <c r="C29" s="222"/>
      <c r="D29" s="178"/>
      <c r="E29" s="163"/>
      <c r="F29" s="164"/>
      <c r="G29" s="164"/>
      <c r="H29" s="165"/>
      <c r="I29" s="166"/>
      <c r="J29" s="164"/>
      <c r="K29" s="164"/>
      <c r="L29" s="167"/>
      <c r="M29" s="173">
        <f t="shared" si="0"/>
        <v>0</v>
      </c>
      <c r="Q29" s="17" t="s">
        <v>51</v>
      </c>
      <c r="R29" s="14" t="s">
        <v>52</v>
      </c>
      <c r="S29" s="244">
        <f t="shared" si="1"/>
        <v>0</v>
      </c>
      <c r="T29" s="244">
        <f t="shared" si="1"/>
        <v>0</v>
      </c>
      <c r="U29" s="246">
        <f t="shared" si="1"/>
        <v>0</v>
      </c>
      <c r="V29" s="242">
        <f t="shared" si="2"/>
        <v>0</v>
      </c>
      <c r="W29" s="242">
        <f t="shared" si="3"/>
        <v>0</v>
      </c>
      <c r="X29" s="242">
        <f t="shared" si="4"/>
        <v>0</v>
      </c>
      <c r="Y29" s="242">
        <f t="shared" si="5"/>
        <v>0</v>
      </c>
    </row>
    <row r="30" spans="1:25" ht="26.25" customHeight="1">
      <c r="A30" s="7">
        <v>31</v>
      </c>
      <c r="B30" s="177"/>
      <c r="C30" s="222"/>
      <c r="D30" s="178"/>
      <c r="E30" s="163"/>
      <c r="F30" s="164"/>
      <c r="G30" s="164"/>
      <c r="H30" s="165"/>
      <c r="I30" s="166"/>
      <c r="J30" s="164"/>
      <c r="K30" s="164"/>
      <c r="L30" s="167"/>
      <c r="M30" s="173">
        <f t="shared" si="0"/>
        <v>0</v>
      </c>
      <c r="Q30" s="17" t="s">
        <v>53</v>
      </c>
      <c r="R30" s="14" t="s">
        <v>198</v>
      </c>
      <c r="S30" s="244">
        <f t="shared" si="1"/>
        <v>0</v>
      </c>
      <c r="T30" s="244">
        <f t="shared" si="1"/>
        <v>0</v>
      </c>
      <c r="U30" s="246">
        <f t="shared" si="1"/>
        <v>0</v>
      </c>
      <c r="V30" s="242">
        <f t="shared" si="2"/>
        <v>0</v>
      </c>
      <c r="W30" s="242">
        <f t="shared" si="3"/>
        <v>0</v>
      </c>
      <c r="X30" s="242">
        <f t="shared" si="4"/>
        <v>0</v>
      </c>
      <c r="Y30" s="242">
        <f t="shared" si="5"/>
        <v>0</v>
      </c>
    </row>
    <row r="31" spans="1:25" ht="26.25" customHeight="1">
      <c r="A31" s="7">
        <v>32</v>
      </c>
      <c r="B31" s="177"/>
      <c r="C31" s="222"/>
      <c r="D31" s="178"/>
      <c r="E31" s="163"/>
      <c r="F31" s="164"/>
      <c r="G31" s="164"/>
      <c r="H31" s="165"/>
      <c r="I31" s="166"/>
      <c r="J31" s="164"/>
      <c r="K31" s="164"/>
      <c r="L31" s="167"/>
      <c r="M31" s="173">
        <f t="shared" si="0"/>
        <v>0</v>
      </c>
      <c r="Q31" s="17"/>
      <c r="R31" s="14" t="s">
        <v>54</v>
      </c>
      <c r="S31" s="244">
        <f t="shared" si="1"/>
        <v>0</v>
      </c>
      <c r="T31" s="244">
        <f t="shared" si="1"/>
        <v>0</v>
      </c>
      <c r="U31" s="246">
        <f t="shared" si="1"/>
        <v>0</v>
      </c>
      <c r="V31" s="242">
        <f t="shared" si="2"/>
        <v>0</v>
      </c>
      <c r="W31" s="242">
        <f t="shared" si="3"/>
        <v>0</v>
      </c>
      <c r="X31" s="242">
        <f t="shared" si="4"/>
        <v>0</v>
      </c>
      <c r="Y31" s="242">
        <f t="shared" si="5"/>
        <v>0</v>
      </c>
    </row>
    <row r="32" spans="1:25" ht="26.25" customHeight="1">
      <c r="A32" s="7">
        <v>33</v>
      </c>
      <c r="B32" s="177"/>
      <c r="C32" s="222"/>
      <c r="D32" s="178"/>
      <c r="E32" s="163"/>
      <c r="F32" s="164"/>
      <c r="G32" s="164"/>
      <c r="H32" s="165"/>
      <c r="I32" s="166"/>
      <c r="J32" s="164"/>
      <c r="K32" s="164"/>
      <c r="L32" s="167"/>
      <c r="M32" s="173">
        <f t="shared" si="0"/>
        <v>0</v>
      </c>
      <c r="Q32" s="18"/>
      <c r="R32" s="14" t="s">
        <v>55</v>
      </c>
      <c r="S32" s="244">
        <f t="shared" si="1"/>
        <v>0</v>
      </c>
      <c r="T32" s="244">
        <f t="shared" si="1"/>
        <v>0</v>
      </c>
      <c r="U32" s="246">
        <f t="shared" si="1"/>
        <v>0</v>
      </c>
      <c r="V32" s="242">
        <f t="shared" si="2"/>
        <v>0</v>
      </c>
      <c r="W32" s="242">
        <f t="shared" si="3"/>
        <v>0</v>
      </c>
      <c r="X32" s="242">
        <f t="shared" si="4"/>
        <v>0</v>
      </c>
      <c r="Y32" s="242">
        <f t="shared" si="5"/>
        <v>0</v>
      </c>
    </row>
    <row r="33" spans="1:25" ht="26.25" customHeight="1">
      <c r="A33" s="7">
        <v>34</v>
      </c>
      <c r="B33" s="177"/>
      <c r="C33" s="222"/>
      <c r="D33" s="178"/>
      <c r="E33" s="163"/>
      <c r="F33" s="164"/>
      <c r="G33" s="164"/>
      <c r="H33" s="165"/>
      <c r="I33" s="166"/>
      <c r="J33" s="164"/>
      <c r="K33" s="164"/>
      <c r="L33" s="167"/>
      <c r="M33" s="173">
        <f t="shared" si="0"/>
        <v>0</v>
      </c>
      <c r="Q33" s="18"/>
      <c r="R33" s="14" t="s">
        <v>56</v>
      </c>
      <c r="S33" s="244">
        <f t="shared" si="1"/>
        <v>0</v>
      </c>
      <c r="T33" s="244">
        <f t="shared" si="1"/>
        <v>0</v>
      </c>
      <c r="U33" s="246">
        <f t="shared" si="1"/>
        <v>0</v>
      </c>
      <c r="V33" s="242">
        <f t="shared" si="2"/>
        <v>0</v>
      </c>
      <c r="W33" s="242">
        <f t="shared" si="3"/>
        <v>0</v>
      </c>
      <c r="X33" s="242">
        <f t="shared" si="4"/>
        <v>0</v>
      </c>
      <c r="Y33" s="242">
        <f t="shared" si="5"/>
        <v>0</v>
      </c>
    </row>
    <row r="34" spans="1:25" ht="26.25" customHeight="1">
      <c r="A34" s="7">
        <v>35</v>
      </c>
      <c r="B34" s="177"/>
      <c r="C34" s="222"/>
      <c r="D34" s="178"/>
      <c r="E34" s="163"/>
      <c r="F34" s="164"/>
      <c r="G34" s="164"/>
      <c r="H34" s="165"/>
      <c r="I34" s="166"/>
      <c r="J34" s="164"/>
      <c r="K34" s="164"/>
      <c r="L34" s="167"/>
      <c r="M34" s="173">
        <f t="shared" si="0"/>
        <v>0</v>
      </c>
      <c r="Q34" s="18"/>
      <c r="R34" s="14" t="s">
        <v>57</v>
      </c>
      <c r="S34" s="244">
        <f t="shared" si="1"/>
        <v>0</v>
      </c>
      <c r="T34" s="244">
        <f t="shared" si="1"/>
        <v>0</v>
      </c>
      <c r="U34" s="246">
        <f t="shared" si="1"/>
        <v>0</v>
      </c>
      <c r="V34" s="242">
        <f t="shared" si="2"/>
        <v>0</v>
      </c>
      <c r="W34" s="242">
        <f t="shared" si="3"/>
        <v>0</v>
      </c>
      <c r="X34" s="242">
        <f t="shared" si="4"/>
        <v>0</v>
      </c>
      <c r="Y34" s="242">
        <f t="shared" si="5"/>
        <v>0</v>
      </c>
    </row>
    <row r="35" spans="1:25" ht="26.25" customHeight="1">
      <c r="A35" s="7">
        <v>36</v>
      </c>
      <c r="B35" s="177"/>
      <c r="C35" s="222"/>
      <c r="D35" s="178"/>
      <c r="E35" s="163"/>
      <c r="F35" s="164"/>
      <c r="G35" s="164"/>
      <c r="H35" s="165"/>
      <c r="I35" s="166"/>
      <c r="J35" s="164"/>
      <c r="K35" s="164"/>
      <c r="L35" s="167"/>
      <c r="M35" s="173">
        <f t="shared" si="0"/>
        <v>0</v>
      </c>
      <c r="Q35" s="18"/>
      <c r="R35" s="14" t="s">
        <v>58</v>
      </c>
      <c r="S35" s="244">
        <f t="shared" si="1"/>
        <v>0</v>
      </c>
      <c r="T35" s="244">
        <f t="shared" si="1"/>
        <v>0</v>
      </c>
      <c r="U35" s="246">
        <f t="shared" si="1"/>
        <v>0</v>
      </c>
      <c r="V35" s="242">
        <f t="shared" si="2"/>
        <v>0</v>
      </c>
      <c r="W35" s="242">
        <f t="shared" si="3"/>
        <v>0</v>
      </c>
      <c r="X35" s="242">
        <f t="shared" si="4"/>
        <v>0</v>
      </c>
      <c r="Y35" s="242">
        <f t="shared" si="5"/>
        <v>0</v>
      </c>
    </row>
    <row r="36" spans="1:25" ht="26.25" customHeight="1">
      <c r="A36" s="7">
        <v>37</v>
      </c>
      <c r="B36" s="177"/>
      <c r="C36" s="223"/>
      <c r="D36" s="179"/>
      <c r="E36" s="163"/>
      <c r="F36" s="164"/>
      <c r="G36" s="164"/>
      <c r="H36" s="165"/>
      <c r="I36" s="166"/>
      <c r="J36" s="164"/>
      <c r="K36" s="164"/>
      <c r="L36" s="167"/>
      <c r="M36" s="173">
        <f t="shared" si="0"/>
        <v>0</v>
      </c>
      <c r="Q36" s="18"/>
      <c r="R36" s="14" t="s">
        <v>59</v>
      </c>
      <c r="S36" s="244">
        <f t="shared" si="1"/>
        <v>0</v>
      </c>
      <c r="T36" s="244">
        <f t="shared" si="1"/>
        <v>0</v>
      </c>
      <c r="U36" s="246">
        <f t="shared" si="1"/>
        <v>0</v>
      </c>
      <c r="V36" s="242">
        <f t="shared" si="2"/>
        <v>0</v>
      </c>
      <c r="W36" s="242">
        <f t="shared" si="3"/>
        <v>0</v>
      </c>
      <c r="X36" s="242">
        <f t="shared" si="4"/>
        <v>0</v>
      </c>
      <c r="Y36" s="242">
        <f t="shared" si="5"/>
        <v>0</v>
      </c>
    </row>
    <row r="37" spans="1:25" ht="26.25" customHeight="1">
      <c r="A37" s="7">
        <v>38</v>
      </c>
      <c r="B37" s="177"/>
      <c r="C37" s="223"/>
      <c r="D37" s="179"/>
      <c r="E37" s="163"/>
      <c r="F37" s="164"/>
      <c r="G37" s="164"/>
      <c r="H37" s="165"/>
      <c r="I37" s="166"/>
      <c r="J37" s="164"/>
      <c r="K37" s="164"/>
      <c r="L37" s="167"/>
      <c r="M37" s="173">
        <f t="shared" si="0"/>
        <v>0</v>
      </c>
      <c r="Q37" s="18"/>
      <c r="R37" s="14" t="s">
        <v>60</v>
      </c>
      <c r="S37" s="244">
        <f t="shared" si="1"/>
        <v>0</v>
      </c>
      <c r="T37" s="244">
        <f t="shared" si="1"/>
        <v>0</v>
      </c>
      <c r="U37" s="246">
        <f t="shared" si="1"/>
        <v>0</v>
      </c>
      <c r="V37" s="242">
        <f t="shared" si="2"/>
        <v>0</v>
      </c>
      <c r="W37" s="242">
        <f t="shared" si="3"/>
        <v>0</v>
      </c>
      <c r="X37" s="242">
        <f t="shared" si="4"/>
        <v>0</v>
      </c>
      <c r="Y37" s="242">
        <f t="shared" si="5"/>
        <v>0</v>
      </c>
    </row>
    <row r="38" spans="1:25" ht="26.25" customHeight="1">
      <c r="A38" s="7">
        <v>39</v>
      </c>
      <c r="B38" s="177"/>
      <c r="C38" s="223"/>
      <c r="D38" s="179"/>
      <c r="E38" s="163"/>
      <c r="F38" s="164"/>
      <c r="G38" s="164"/>
      <c r="H38" s="165"/>
      <c r="I38" s="166"/>
      <c r="J38" s="164"/>
      <c r="K38" s="164"/>
      <c r="L38" s="167"/>
      <c r="M38" s="173">
        <f t="shared" si="0"/>
        <v>0</v>
      </c>
      <c r="Q38" s="18"/>
      <c r="R38" s="14" t="s">
        <v>61</v>
      </c>
      <c r="S38" s="244">
        <f t="shared" si="1"/>
        <v>0</v>
      </c>
      <c r="T38" s="244">
        <f t="shared" si="1"/>
        <v>0</v>
      </c>
      <c r="U38" s="246">
        <f t="shared" si="1"/>
        <v>0</v>
      </c>
      <c r="V38" s="242">
        <f t="shared" si="2"/>
        <v>0</v>
      </c>
      <c r="W38" s="242">
        <f t="shared" si="3"/>
        <v>0</v>
      </c>
      <c r="X38" s="242">
        <f t="shared" si="4"/>
        <v>0</v>
      </c>
      <c r="Y38" s="242">
        <f t="shared" si="5"/>
        <v>0</v>
      </c>
    </row>
    <row r="39" spans="1:25" ht="26.25" customHeight="1" thickBot="1">
      <c r="A39" s="8">
        <v>40</v>
      </c>
      <c r="B39" s="220"/>
      <c r="C39" s="224"/>
      <c r="D39" s="180"/>
      <c r="E39" s="168"/>
      <c r="F39" s="169"/>
      <c r="G39" s="169"/>
      <c r="H39" s="170"/>
      <c r="I39" s="171"/>
      <c r="J39" s="169"/>
      <c r="K39" s="169"/>
      <c r="L39" s="172"/>
      <c r="M39" s="174">
        <f t="shared" si="0"/>
        <v>0</v>
      </c>
      <c r="Q39" s="18"/>
      <c r="R39" s="14" t="s">
        <v>62</v>
      </c>
      <c r="S39" s="244">
        <f t="shared" si="1"/>
        <v>0</v>
      </c>
      <c r="T39" s="244">
        <f t="shared" si="1"/>
        <v>0</v>
      </c>
      <c r="U39" s="246">
        <f t="shared" si="1"/>
        <v>0</v>
      </c>
      <c r="V39" s="242">
        <f t="shared" si="2"/>
        <v>0</v>
      </c>
      <c r="W39" s="242">
        <f t="shared" si="3"/>
        <v>0</v>
      </c>
      <c r="X39" s="242">
        <f t="shared" si="4"/>
        <v>0</v>
      </c>
      <c r="Y39" s="242">
        <f t="shared" si="5"/>
        <v>0</v>
      </c>
    </row>
    <row r="40" spans="2:18" ht="23.25" customHeight="1">
      <c r="B40" s="14"/>
      <c r="C40" s="14"/>
      <c r="D40" s="181" t="s">
        <v>12</v>
      </c>
      <c r="E40" s="182">
        <f aca="true" t="shared" si="6" ref="E40:L40">SUM(E20:E39)</f>
        <v>0</v>
      </c>
      <c r="F40" s="183">
        <f t="shared" si="6"/>
        <v>0</v>
      </c>
      <c r="G40" s="183">
        <f t="shared" si="6"/>
        <v>0</v>
      </c>
      <c r="H40" s="184">
        <f t="shared" si="6"/>
        <v>0</v>
      </c>
      <c r="I40" s="185">
        <f t="shared" si="6"/>
        <v>0</v>
      </c>
      <c r="J40" s="183">
        <f t="shared" si="6"/>
        <v>0</v>
      </c>
      <c r="K40" s="183">
        <f t="shared" si="6"/>
        <v>0</v>
      </c>
      <c r="L40" s="186">
        <f t="shared" si="6"/>
        <v>0</v>
      </c>
      <c r="M40" s="187" t="s">
        <v>4</v>
      </c>
      <c r="Q40" s="18"/>
      <c r="R40" s="14" t="s">
        <v>63</v>
      </c>
    </row>
    <row r="41" spans="2:18" ht="23.25" customHeight="1" thickBot="1">
      <c r="B41" s="14"/>
      <c r="C41" s="14"/>
      <c r="D41" s="188" t="s">
        <v>4</v>
      </c>
      <c r="E41" s="190">
        <f>E40*1900</f>
        <v>0</v>
      </c>
      <c r="F41" s="191">
        <f>F40*2900</f>
        <v>0</v>
      </c>
      <c r="G41" s="191">
        <f>G40*400</f>
        <v>0</v>
      </c>
      <c r="H41" s="192">
        <f>H40*2500</f>
        <v>0</v>
      </c>
      <c r="I41" s="193">
        <f>I40*1900</f>
        <v>0</v>
      </c>
      <c r="J41" s="191">
        <f>J40*2900</f>
        <v>0</v>
      </c>
      <c r="K41" s="191">
        <f>K40*400</f>
        <v>0</v>
      </c>
      <c r="L41" s="194">
        <f>L40*2500</f>
        <v>0</v>
      </c>
      <c r="M41" s="189">
        <f>SUM(M20:M39)</f>
        <v>0</v>
      </c>
      <c r="Q41" s="18"/>
      <c r="R41" s="14" t="s">
        <v>64</v>
      </c>
    </row>
    <row r="42" spans="17:18" ht="18.75">
      <c r="Q42" s="13"/>
      <c r="R42" s="14" t="s">
        <v>65</v>
      </c>
    </row>
    <row r="43" spans="17:18" ht="18.75">
      <c r="Q43" s="18"/>
      <c r="R43" s="14" t="s">
        <v>66</v>
      </c>
    </row>
    <row r="44" spans="17:18" ht="18.75">
      <c r="Q44" s="13"/>
      <c r="R44" s="14" t="s">
        <v>67</v>
      </c>
    </row>
    <row r="45" spans="17:18" ht="12.75">
      <c r="Q45" s="13"/>
      <c r="R45" s="14" t="s">
        <v>68</v>
      </c>
    </row>
    <row r="46" ht="18.75"/>
  </sheetData>
  <sheetProtection/>
  <mergeCells count="18">
    <mergeCell ref="H6:K6"/>
    <mergeCell ref="M16:M18"/>
    <mergeCell ref="L8:M8"/>
    <mergeCell ref="C17:C18"/>
    <mergeCell ref="E17:F17"/>
    <mergeCell ref="K17:L17"/>
    <mergeCell ref="G17:H17"/>
    <mergeCell ref="I17:J17"/>
    <mergeCell ref="H8:J8"/>
    <mergeCell ref="H7:N7"/>
    <mergeCell ref="B16:B18"/>
    <mergeCell ref="I16:L16"/>
    <mergeCell ref="A7:B7"/>
    <mergeCell ref="A8:B8"/>
    <mergeCell ref="D12:D13"/>
    <mergeCell ref="A16:A18"/>
    <mergeCell ref="D16:D18"/>
    <mergeCell ref="E16:H16"/>
  </mergeCells>
  <dataValidations count="1">
    <dataValidation allowBlank="1" showInputMessage="1" showErrorMessage="1" imeMode="halfAlpha" sqref="E20:L39"/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Y45"/>
  <sheetViews>
    <sheetView view="pageBreakPreview" zoomScaleSheetLayoutView="100" zoomScalePageLayoutView="0" workbookViewId="0" topLeftCell="A1">
      <selection activeCell="H6" sqref="H6:K6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4" width="12.50390625" style="1" customWidth="1"/>
    <col min="5" max="12" width="6.25390625" style="1" customWidth="1"/>
    <col min="13" max="13" width="11.25390625" style="1" customWidth="1"/>
    <col min="14" max="14" width="2.875" style="1" customWidth="1"/>
    <col min="15" max="16" width="9.00390625" style="1" customWidth="1"/>
    <col min="17" max="18" width="0" style="1" hidden="1" customWidth="1"/>
    <col min="19" max="20" width="12.50390625" style="1" customWidth="1"/>
    <col min="21" max="21" width="19.125" style="1" customWidth="1"/>
    <col min="22" max="22" width="5.125" style="1" bestFit="1" customWidth="1"/>
    <col min="23" max="25" width="5.125" style="1" customWidth="1"/>
    <col min="26" max="16384" width="9.00390625" style="1" customWidth="1"/>
  </cols>
  <sheetData>
    <row r="1" ht="18.75" customHeight="1">
      <c r="A1" s="149" t="s">
        <v>214</v>
      </c>
    </row>
    <row r="2" spans="1:13" ht="22.5" customHeight="1">
      <c r="A2" s="218" t="s">
        <v>243</v>
      </c>
      <c r="B2" s="2"/>
      <c r="L2" s="10" t="s">
        <v>190</v>
      </c>
      <c r="M2" s="10">
        <v>3</v>
      </c>
    </row>
    <row r="3" spans="1:8" ht="22.5" customHeight="1">
      <c r="A3" s="2"/>
      <c r="B3" s="2"/>
      <c r="D3" s="1" t="s">
        <v>247</v>
      </c>
      <c r="H3" s="4"/>
    </row>
    <row r="4" spans="1:4" ht="13.5" customHeight="1">
      <c r="A4" s="5"/>
      <c r="B4" s="5"/>
      <c r="C4" s="9"/>
      <c r="D4" s="5"/>
    </row>
    <row r="5" spans="1:10" ht="14.25" customHeight="1">
      <c r="A5" s="6"/>
      <c r="B5" s="6"/>
      <c r="C5" s="9"/>
      <c r="D5" s="6"/>
      <c r="J5" s="3"/>
    </row>
    <row r="6" spans="1:11" ht="14.25" customHeight="1">
      <c r="A6" s="6"/>
      <c r="B6" s="6"/>
      <c r="C6" s="9"/>
      <c r="D6" s="6"/>
      <c r="G6" s="39" t="s">
        <v>191</v>
      </c>
      <c r="H6" s="247"/>
      <c r="I6" s="247"/>
      <c r="J6" s="247"/>
      <c r="K6" s="247"/>
    </row>
    <row r="7" spans="1:14" ht="26.25" customHeight="1">
      <c r="A7" s="267" t="s">
        <v>21</v>
      </c>
      <c r="B7" s="268"/>
      <c r="C7" s="41">
        <f>'総括申込書(1)'!C7</f>
        <v>0</v>
      </c>
      <c r="D7" s="42" t="s">
        <v>23</v>
      </c>
      <c r="F7" s="37" t="s">
        <v>71</v>
      </c>
      <c r="G7" s="37"/>
      <c r="H7" s="260"/>
      <c r="I7" s="260"/>
      <c r="J7" s="260"/>
      <c r="K7" s="260"/>
      <c r="L7" s="260"/>
      <c r="M7" s="260"/>
      <c r="N7" s="260"/>
    </row>
    <row r="8" spans="1:14" ht="26.25" customHeight="1">
      <c r="A8" s="267" t="s">
        <v>22</v>
      </c>
      <c r="B8" s="268"/>
      <c r="C8" s="219">
        <f>'総括申込書(1)'!C8</f>
        <v>0</v>
      </c>
      <c r="D8" s="42" t="s">
        <v>30</v>
      </c>
      <c r="F8" s="38" t="s">
        <v>70</v>
      </c>
      <c r="G8" s="38"/>
      <c r="H8" s="259"/>
      <c r="I8" s="259"/>
      <c r="J8" s="259"/>
      <c r="K8" s="40" t="s">
        <v>73</v>
      </c>
      <c r="L8" s="251"/>
      <c r="M8" s="251"/>
      <c r="N8" s="46" t="s">
        <v>75</v>
      </c>
    </row>
    <row r="9" spans="1:14" ht="26.25" customHeight="1">
      <c r="A9" s="5"/>
      <c r="B9" s="5"/>
      <c r="C9" s="9"/>
      <c r="D9" s="5"/>
      <c r="G9" s="43" t="s">
        <v>74</v>
      </c>
      <c r="H9" s="44"/>
      <c r="I9" s="153"/>
      <c r="J9" s="154" t="s">
        <v>192</v>
      </c>
      <c r="K9" s="155"/>
      <c r="L9" s="156" t="s">
        <v>192</v>
      </c>
      <c r="M9" s="157"/>
      <c r="N9" s="45" t="s">
        <v>193</v>
      </c>
    </row>
    <row r="10" spans="1:14" ht="26.25" customHeight="1">
      <c r="A10" s="6"/>
      <c r="B10" s="6"/>
      <c r="C10" s="9"/>
      <c r="D10" s="6"/>
      <c r="G10" s="43" t="s">
        <v>219</v>
      </c>
      <c r="H10" s="44"/>
      <c r="I10" s="155"/>
      <c r="J10" s="154" t="s">
        <v>194</v>
      </c>
      <c r="K10" s="155"/>
      <c r="L10" s="154" t="s">
        <v>194</v>
      </c>
      <c r="M10" s="157"/>
      <c r="N10" s="45" t="s">
        <v>25</v>
      </c>
    </row>
    <row r="11" ht="12.75" thickBot="1"/>
    <row r="12" spans="4:12" ht="12.75">
      <c r="D12" s="248" t="s">
        <v>1</v>
      </c>
      <c r="E12" s="21" t="s">
        <v>2</v>
      </c>
      <c r="F12" s="19" t="s">
        <v>3</v>
      </c>
      <c r="G12" s="19" t="s">
        <v>16</v>
      </c>
      <c r="H12" s="20" t="s">
        <v>17</v>
      </c>
      <c r="I12" s="21" t="s">
        <v>2</v>
      </c>
      <c r="J12" s="19" t="s">
        <v>3</v>
      </c>
      <c r="K12" s="19" t="s">
        <v>16</v>
      </c>
      <c r="L12" s="22" t="s">
        <v>17</v>
      </c>
    </row>
    <row r="13" spans="4:12" ht="12.75">
      <c r="D13" s="249"/>
      <c r="E13" s="25" t="s">
        <v>18</v>
      </c>
      <c r="F13" s="23" t="s">
        <v>69</v>
      </c>
      <c r="G13" s="23" t="s">
        <v>19</v>
      </c>
      <c r="H13" s="24" t="s">
        <v>69</v>
      </c>
      <c r="I13" s="25" t="s">
        <v>18</v>
      </c>
      <c r="J13" s="23" t="s">
        <v>26</v>
      </c>
      <c r="K13" s="23" t="s">
        <v>27</v>
      </c>
      <c r="L13" s="26" t="s">
        <v>26</v>
      </c>
    </row>
    <row r="14" spans="4:12" ht="12.75" thickBot="1">
      <c r="D14" s="326" t="s">
        <v>28</v>
      </c>
      <c r="E14" s="29" t="s">
        <v>202</v>
      </c>
      <c r="F14" s="27" t="s">
        <v>202</v>
      </c>
      <c r="G14" s="27" t="s">
        <v>202</v>
      </c>
      <c r="H14" s="28" t="s">
        <v>19</v>
      </c>
      <c r="I14" s="29" t="s">
        <v>202</v>
      </c>
      <c r="J14" s="27" t="s">
        <v>203</v>
      </c>
      <c r="K14" s="27" t="s">
        <v>203</v>
      </c>
      <c r="L14" s="30" t="s">
        <v>27</v>
      </c>
    </row>
    <row r="15" spans="4:12" ht="13.5" thickBot="1" thickTop="1">
      <c r="D15" s="327" t="s">
        <v>4</v>
      </c>
      <c r="E15" s="325">
        <v>1900</v>
      </c>
      <c r="F15" s="195">
        <v>2900</v>
      </c>
      <c r="G15" s="195">
        <v>400</v>
      </c>
      <c r="H15" s="323">
        <v>2500</v>
      </c>
      <c r="I15" s="324">
        <v>1900</v>
      </c>
      <c r="J15" s="195">
        <v>2900</v>
      </c>
      <c r="K15" s="195">
        <v>400</v>
      </c>
      <c r="L15" s="322">
        <v>2500</v>
      </c>
    </row>
    <row r="16" spans="1:13" ht="12.75">
      <c r="A16" s="269" t="s">
        <v>196</v>
      </c>
      <c r="B16" s="261" t="s">
        <v>6</v>
      </c>
      <c r="C16" s="12" t="s">
        <v>197</v>
      </c>
      <c r="D16" s="272" t="s">
        <v>8</v>
      </c>
      <c r="E16" s="275" t="s">
        <v>9</v>
      </c>
      <c r="F16" s="265"/>
      <c r="G16" s="265"/>
      <c r="H16" s="276"/>
      <c r="I16" s="264" t="s">
        <v>10</v>
      </c>
      <c r="J16" s="265"/>
      <c r="K16" s="265"/>
      <c r="L16" s="266"/>
      <c r="M16" s="248" t="s">
        <v>4</v>
      </c>
    </row>
    <row r="17" spans="1:13" ht="12.75">
      <c r="A17" s="270"/>
      <c r="B17" s="262"/>
      <c r="C17" s="252" t="s">
        <v>256</v>
      </c>
      <c r="D17" s="273"/>
      <c r="E17" s="254" t="s">
        <v>11</v>
      </c>
      <c r="F17" s="255"/>
      <c r="G17" s="255" t="s">
        <v>15</v>
      </c>
      <c r="H17" s="257"/>
      <c r="I17" s="258" t="s">
        <v>11</v>
      </c>
      <c r="J17" s="255"/>
      <c r="K17" s="255" t="s">
        <v>15</v>
      </c>
      <c r="L17" s="256"/>
      <c r="M17" s="249"/>
    </row>
    <row r="18" spans="1:18" ht="12.75" thickBot="1">
      <c r="A18" s="271"/>
      <c r="B18" s="263"/>
      <c r="C18" s="253"/>
      <c r="D18" s="274"/>
      <c r="E18" s="31" t="s">
        <v>2</v>
      </c>
      <c r="F18" s="32" t="s">
        <v>3</v>
      </c>
      <c r="G18" s="32" t="s">
        <v>195</v>
      </c>
      <c r="H18" s="33" t="s">
        <v>14</v>
      </c>
      <c r="I18" s="34" t="s">
        <v>2</v>
      </c>
      <c r="J18" s="32" t="s">
        <v>3</v>
      </c>
      <c r="K18" s="32" t="s">
        <v>13</v>
      </c>
      <c r="L18" s="35" t="s">
        <v>14</v>
      </c>
      <c r="M18" s="250"/>
      <c r="Q18" s="13" t="s">
        <v>32</v>
      </c>
      <c r="R18" s="14" t="s">
        <v>33</v>
      </c>
    </row>
    <row r="19" spans="1:25" ht="26.25" customHeight="1" thickBot="1">
      <c r="A19" s="229" t="s">
        <v>31</v>
      </c>
      <c r="B19" s="230" t="s">
        <v>200</v>
      </c>
      <c r="C19" s="36" t="s">
        <v>199</v>
      </c>
      <c r="D19" s="231" t="s">
        <v>201</v>
      </c>
      <c r="E19" s="232">
        <v>2</v>
      </c>
      <c r="F19" s="233">
        <v>1</v>
      </c>
      <c r="G19" s="233">
        <v>3</v>
      </c>
      <c r="H19" s="234">
        <v>1</v>
      </c>
      <c r="I19" s="235">
        <v>2</v>
      </c>
      <c r="J19" s="233">
        <v>2</v>
      </c>
      <c r="K19" s="233">
        <v>0</v>
      </c>
      <c r="L19" s="236">
        <v>0</v>
      </c>
      <c r="M19" s="99">
        <f aca="true" t="shared" si="0" ref="M19:M39">E19*$E$15+F19*$F$15+G19*$G$15+H19*$H$15+I19*$I$15+J19*$J$15+K19*$K$15+L19*$L$15</f>
        <v>20000</v>
      </c>
      <c r="Q19" s="13"/>
      <c r="R19" s="14"/>
      <c r="S19" s="242" t="s">
        <v>248</v>
      </c>
      <c r="T19" s="242" t="s">
        <v>249</v>
      </c>
      <c r="U19" s="242" t="s">
        <v>250</v>
      </c>
      <c r="V19" s="242" t="s">
        <v>251</v>
      </c>
      <c r="W19" s="242" t="s">
        <v>252</v>
      </c>
      <c r="X19" s="242" t="s">
        <v>253</v>
      </c>
      <c r="Y19" s="242" t="s">
        <v>254</v>
      </c>
    </row>
    <row r="20" spans="1:25" ht="26.25" customHeight="1">
      <c r="A20" s="11">
        <v>41</v>
      </c>
      <c r="B20" s="175"/>
      <c r="C20" s="221"/>
      <c r="D20" s="176"/>
      <c r="E20" s="158"/>
      <c r="F20" s="159"/>
      <c r="G20" s="159"/>
      <c r="H20" s="160"/>
      <c r="I20" s="161"/>
      <c r="J20" s="159"/>
      <c r="K20" s="159"/>
      <c r="L20" s="162"/>
      <c r="M20" s="173">
        <f t="shared" si="0"/>
        <v>0</v>
      </c>
      <c r="Q20" s="13" t="s">
        <v>34</v>
      </c>
      <c r="R20" s="15" t="s">
        <v>35</v>
      </c>
      <c r="S20" s="244">
        <f>B20</f>
        <v>0</v>
      </c>
      <c r="T20" s="244">
        <f>C20</f>
        <v>0</v>
      </c>
      <c r="U20" s="246">
        <f>D20</f>
        <v>0</v>
      </c>
      <c r="V20" s="242">
        <f>SUM(E20:G20)</f>
        <v>0</v>
      </c>
      <c r="W20" s="242">
        <f>SUM(I20:K20)</f>
        <v>0</v>
      </c>
      <c r="X20" s="242">
        <f>H20</f>
        <v>0</v>
      </c>
      <c r="Y20" s="242">
        <f>L20</f>
        <v>0</v>
      </c>
    </row>
    <row r="21" spans="1:25" ht="26.25" customHeight="1">
      <c r="A21" s="7">
        <v>42</v>
      </c>
      <c r="B21" s="177"/>
      <c r="C21" s="222"/>
      <c r="D21" s="178"/>
      <c r="E21" s="163"/>
      <c r="F21" s="164"/>
      <c r="G21" s="164"/>
      <c r="H21" s="165"/>
      <c r="I21" s="166"/>
      <c r="J21" s="164"/>
      <c r="K21" s="164"/>
      <c r="L21" s="167"/>
      <c r="M21" s="173">
        <f t="shared" si="0"/>
        <v>0</v>
      </c>
      <c r="Q21" s="16" t="s">
        <v>36</v>
      </c>
      <c r="R21" s="14" t="s">
        <v>37</v>
      </c>
      <c r="S21" s="244">
        <f aca="true" t="shared" si="1" ref="S21:U39">B21</f>
        <v>0</v>
      </c>
      <c r="T21" s="244">
        <f t="shared" si="1"/>
        <v>0</v>
      </c>
      <c r="U21" s="246">
        <f t="shared" si="1"/>
        <v>0</v>
      </c>
      <c r="V21" s="242">
        <f aca="true" t="shared" si="2" ref="V21:V39">SUM(E21:G21)</f>
        <v>0</v>
      </c>
      <c r="W21" s="242">
        <f aca="true" t="shared" si="3" ref="W21:W39">SUM(I21:K21)</f>
        <v>0</v>
      </c>
      <c r="X21" s="242">
        <f aca="true" t="shared" si="4" ref="X21:X39">H21</f>
        <v>0</v>
      </c>
      <c r="Y21" s="242">
        <f aca="true" t="shared" si="5" ref="Y21:Y39">L21</f>
        <v>0</v>
      </c>
    </row>
    <row r="22" spans="1:25" ht="26.25" customHeight="1">
      <c r="A22" s="7">
        <v>43</v>
      </c>
      <c r="B22" s="177"/>
      <c r="C22" s="222"/>
      <c r="D22" s="178"/>
      <c r="E22" s="163"/>
      <c r="F22" s="164"/>
      <c r="G22" s="164"/>
      <c r="H22" s="165"/>
      <c r="I22" s="166"/>
      <c r="J22" s="164"/>
      <c r="K22" s="164"/>
      <c r="L22" s="167"/>
      <c r="M22" s="173">
        <f t="shared" si="0"/>
        <v>0</v>
      </c>
      <c r="Q22" s="16" t="s">
        <v>189</v>
      </c>
      <c r="R22" s="14" t="s">
        <v>38</v>
      </c>
      <c r="S22" s="244">
        <f t="shared" si="1"/>
        <v>0</v>
      </c>
      <c r="T22" s="244">
        <f t="shared" si="1"/>
        <v>0</v>
      </c>
      <c r="U22" s="246">
        <f t="shared" si="1"/>
        <v>0</v>
      </c>
      <c r="V22" s="242">
        <f t="shared" si="2"/>
        <v>0</v>
      </c>
      <c r="W22" s="242">
        <f t="shared" si="3"/>
        <v>0</v>
      </c>
      <c r="X22" s="242">
        <f t="shared" si="4"/>
        <v>0</v>
      </c>
      <c r="Y22" s="242">
        <f t="shared" si="5"/>
        <v>0</v>
      </c>
    </row>
    <row r="23" spans="1:25" ht="26.25" customHeight="1">
      <c r="A23" s="7">
        <v>44</v>
      </c>
      <c r="B23" s="177"/>
      <c r="C23" s="222"/>
      <c r="D23" s="178"/>
      <c r="E23" s="163"/>
      <c r="F23" s="164"/>
      <c r="G23" s="164"/>
      <c r="H23" s="165"/>
      <c r="I23" s="166"/>
      <c r="J23" s="164"/>
      <c r="K23" s="164"/>
      <c r="L23" s="167"/>
      <c r="M23" s="173">
        <f t="shared" si="0"/>
        <v>0</v>
      </c>
      <c r="Q23" s="17" t="s">
        <v>39</v>
      </c>
      <c r="R23" s="14" t="s">
        <v>40</v>
      </c>
      <c r="S23" s="244">
        <f t="shared" si="1"/>
        <v>0</v>
      </c>
      <c r="T23" s="244">
        <f t="shared" si="1"/>
        <v>0</v>
      </c>
      <c r="U23" s="246">
        <f t="shared" si="1"/>
        <v>0</v>
      </c>
      <c r="V23" s="242">
        <f t="shared" si="2"/>
        <v>0</v>
      </c>
      <c r="W23" s="242">
        <f t="shared" si="3"/>
        <v>0</v>
      </c>
      <c r="X23" s="242">
        <f t="shared" si="4"/>
        <v>0</v>
      </c>
      <c r="Y23" s="242">
        <f t="shared" si="5"/>
        <v>0</v>
      </c>
    </row>
    <row r="24" spans="1:25" ht="26.25" customHeight="1">
      <c r="A24" s="7">
        <v>45</v>
      </c>
      <c r="B24" s="177"/>
      <c r="C24" s="222"/>
      <c r="D24" s="178"/>
      <c r="E24" s="163"/>
      <c r="F24" s="164"/>
      <c r="G24" s="164"/>
      <c r="H24" s="165"/>
      <c r="I24" s="166"/>
      <c r="J24" s="164"/>
      <c r="K24" s="164"/>
      <c r="L24" s="167"/>
      <c r="M24" s="173">
        <f t="shared" si="0"/>
        <v>0</v>
      </c>
      <c r="Q24" s="17" t="s">
        <v>41</v>
      </c>
      <c r="R24" s="14" t="s">
        <v>42</v>
      </c>
      <c r="S24" s="244">
        <f t="shared" si="1"/>
        <v>0</v>
      </c>
      <c r="T24" s="244">
        <f t="shared" si="1"/>
        <v>0</v>
      </c>
      <c r="U24" s="246">
        <f t="shared" si="1"/>
        <v>0</v>
      </c>
      <c r="V24" s="242">
        <f t="shared" si="2"/>
        <v>0</v>
      </c>
      <c r="W24" s="242">
        <f t="shared" si="3"/>
        <v>0</v>
      </c>
      <c r="X24" s="242">
        <f t="shared" si="4"/>
        <v>0</v>
      </c>
      <c r="Y24" s="242">
        <f t="shared" si="5"/>
        <v>0</v>
      </c>
    </row>
    <row r="25" spans="1:25" ht="26.25" customHeight="1">
      <c r="A25" s="7">
        <v>46</v>
      </c>
      <c r="B25" s="177"/>
      <c r="C25" s="222"/>
      <c r="D25" s="178"/>
      <c r="E25" s="163"/>
      <c r="F25" s="164"/>
      <c r="G25" s="164"/>
      <c r="H25" s="165"/>
      <c r="I25" s="166"/>
      <c r="J25" s="164"/>
      <c r="K25" s="164"/>
      <c r="L25" s="167"/>
      <c r="M25" s="173">
        <f t="shared" si="0"/>
        <v>0</v>
      </c>
      <c r="Q25" s="17" t="s">
        <v>43</v>
      </c>
      <c r="R25" s="14" t="s">
        <v>44</v>
      </c>
      <c r="S25" s="244">
        <f t="shared" si="1"/>
        <v>0</v>
      </c>
      <c r="T25" s="244">
        <f t="shared" si="1"/>
        <v>0</v>
      </c>
      <c r="U25" s="246">
        <f t="shared" si="1"/>
        <v>0</v>
      </c>
      <c r="V25" s="242">
        <f t="shared" si="2"/>
        <v>0</v>
      </c>
      <c r="W25" s="242">
        <f t="shared" si="3"/>
        <v>0</v>
      </c>
      <c r="X25" s="242">
        <f t="shared" si="4"/>
        <v>0</v>
      </c>
      <c r="Y25" s="242">
        <f t="shared" si="5"/>
        <v>0</v>
      </c>
    </row>
    <row r="26" spans="1:25" ht="26.25" customHeight="1">
      <c r="A26" s="7">
        <v>47</v>
      </c>
      <c r="B26" s="177"/>
      <c r="C26" s="222"/>
      <c r="D26" s="178"/>
      <c r="E26" s="163"/>
      <c r="F26" s="164"/>
      <c r="G26" s="164"/>
      <c r="H26" s="165"/>
      <c r="I26" s="166"/>
      <c r="J26" s="164"/>
      <c r="K26" s="164"/>
      <c r="L26" s="167"/>
      <c r="M26" s="173">
        <f t="shared" si="0"/>
        <v>0</v>
      </c>
      <c r="Q26" s="17" t="s">
        <v>45</v>
      </c>
      <c r="R26" s="14" t="s">
        <v>46</v>
      </c>
      <c r="S26" s="244">
        <f t="shared" si="1"/>
        <v>0</v>
      </c>
      <c r="T26" s="244">
        <f t="shared" si="1"/>
        <v>0</v>
      </c>
      <c r="U26" s="246">
        <f t="shared" si="1"/>
        <v>0</v>
      </c>
      <c r="V26" s="242">
        <f t="shared" si="2"/>
        <v>0</v>
      </c>
      <c r="W26" s="242">
        <f t="shared" si="3"/>
        <v>0</v>
      </c>
      <c r="X26" s="242">
        <f t="shared" si="4"/>
        <v>0</v>
      </c>
      <c r="Y26" s="242">
        <f t="shared" si="5"/>
        <v>0</v>
      </c>
    </row>
    <row r="27" spans="1:25" ht="26.25" customHeight="1">
      <c r="A27" s="7">
        <v>48</v>
      </c>
      <c r="B27" s="177"/>
      <c r="C27" s="222"/>
      <c r="D27" s="178"/>
      <c r="E27" s="163"/>
      <c r="F27" s="164"/>
      <c r="G27" s="164"/>
      <c r="H27" s="165"/>
      <c r="I27" s="166"/>
      <c r="J27" s="164"/>
      <c r="K27" s="164"/>
      <c r="L27" s="167"/>
      <c r="M27" s="173">
        <f t="shared" si="0"/>
        <v>0</v>
      </c>
      <c r="Q27" s="17" t="s">
        <v>47</v>
      </c>
      <c r="R27" s="14" t="s">
        <v>48</v>
      </c>
      <c r="S27" s="244">
        <f t="shared" si="1"/>
        <v>0</v>
      </c>
      <c r="T27" s="244">
        <f t="shared" si="1"/>
        <v>0</v>
      </c>
      <c r="U27" s="246">
        <f t="shared" si="1"/>
        <v>0</v>
      </c>
      <c r="V27" s="242">
        <f t="shared" si="2"/>
        <v>0</v>
      </c>
      <c r="W27" s="242">
        <f t="shared" si="3"/>
        <v>0</v>
      </c>
      <c r="X27" s="242">
        <f t="shared" si="4"/>
        <v>0</v>
      </c>
      <c r="Y27" s="242">
        <f t="shared" si="5"/>
        <v>0</v>
      </c>
    </row>
    <row r="28" spans="1:25" ht="26.25" customHeight="1">
      <c r="A28" s="7">
        <v>49</v>
      </c>
      <c r="B28" s="177"/>
      <c r="C28" s="222"/>
      <c r="D28" s="178"/>
      <c r="E28" s="163"/>
      <c r="F28" s="164"/>
      <c r="G28" s="164"/>
      <c r="H28" s="165"/>
      <c r="I28" s="166"/>
      <c r="J28" s="164"/>
      <c r="K28" s="164"/>
      <c r="L28" s="167"/>
      <c r="M28" s="173">
        <f t="shared" si="0"/>
        <v>0</v>
      </c>
      <c r="Q28" s="17" t="s">
        <v>49</v>
      </c>
      <c r="R28" s="14" t="s">
        <v>50</v>
      </c>
      <c r="S28" s="244">
        <f t="shared" si="1"/>
        <v>0</v>
      </c>
      <c r="T28" s="244">
        <f t="shared" si="1"/>
        <v>0</v>
      </c>
      <c r="U28" s="246">
        <f t="shared" si="1"/>
        <v>0</v>
      </c>
      <c r="V28" s="242">
        <f t="shared" si="2"/>
        <v>0</v>
      </c>
      <c r="W28" s="242">
        <f t="shared" si="3"/>
        <v>0</v>
      </c>
      <c r="X28" s="242">
        <f t="shared" si="4"/>
        <v>0</v>
      </c>
      <c r="Y28" s="242">
        <f t="shared" si="5"/>
        <v>0</v>
      </c>
    </row>
    <row r="29" spans="1:25" ht="26.25" customHeight="1">
      <c r="A29" s="7">
        <v>50</v>
      </c>
      <c r="B29" s="177"/>
      <c r="C29" s="222"/>
      <c r="D29" s="178"/>
      <c r="E29" s="163"/>
      <c r="F29" s="164"/>
      <c r="G29" s="164"/>
      <c r="H29" s="165"/>
      <c r="I29" s="166"/>
      <c r="J29" s="164"/>
      <c r="K29" s="164"/>
      <c r="L29" s="167"/>
      <c r="M29" s="173">
        <f t="shared" si="0"/>
        <v>0</v>
      </c>
      <c r="Q29" s="17" t="s">
        <v>51</v>
      </c>
      <c r="R29" s="14" t="s">
        <v>52</v>
      </c>
      <c r="S29" s="244">
        <f t="shared" si="1"/>
        <v>0</v>
      </c>
      <c r="T29" s="244">
        <f t="shared" si="1"/>
        <v>0</v>
      </c>
      <c r="U29" s="246">
        <f t="shared" si="1"/>
        <v>0</v>
      </c>
      <c r="V29" s="242">
        <f t="shared" si="2"/>
        <v>0</v>
      </c>
      <c r="W29" s="242">
        <f t="shared" si="3"/>
        <v>0</v>
      </c>
      <c r="X29" s="242">
        <f t="shared" si="4"/>
        <v>0</v>
      </c>
      <c r="Y29" s="242">
        <f t="shared" si="5"/>
        <v>0</v>
      </c>
    </row>
    <row r="30" spans="1:25" ht="26.25" customHeight="1">
      <c r="A30" s="7">
        <v>51</v>
      </c>
      <c r="B30" s="177"/>
      <c r="C30" s="222"/>
      <c r="D30" s="178"/>
      <c r="E30" s="163"/>
      <c r="F30" s="164"/>
      <c r="G30" s="164"/>
      <c r="H30" s="165"/>
      <c r="I30" s="166"/>
      <c r="J30" s="164"/>
      <c r="K30" s="164"/>
      <c r="L30" s="167"/>
      <c r="M30" s="173">
        <f t="shared" si="0"/>
        <v>0</v>
      </c>
      <c r="Q30" s="17" t="s">
        <v>53</v>
      </c>
      <c r="R30" s="14" t="s">
        <v>198</v>
      </c>
      <c r="S30" s="244">
        <f t="shared" si="1"/>
        <v>0</v>
      </c>
      <c r="T30" s="244">
        <f t="shared" si="1"/>
        <v>0</v>
      </c>
      <c r="U30" s="246">
        <f t="shared" si="1"/>
        <v>0</v>
      </c>
      <c r="V30" s="242">
        <f t="shared" si="2"/>
        <v>0</v>
      </c>
      <c r="W30" s="242">
        <f t="shared" si="3"/>
        <v>0</v>
      </c>
      <c r="X30" s="242">
        <f t="shared" si="4"/>
        <v>0</v>
      </c>
      <c r="Y30" s="242">
        <f t="shared" si="5"/>
        <v>0</v>
      </c>
    </row>
    <row r="31" spans="1:25" ht="26.25" customHeight="1">
      <c r="A31" s="7">
        <v>52</v>
      </c>
      <c r="B31" s="177"/>
      <c r="C31" s="222"/>
      <c r="D31" s="178"/>
      <c r="E31" s="163"/>
      <c r="F31" s="164"/>
      <c r="G31" s="164"/>
      <c r="H31" s="165"/>
      <c r="I31" s="166"/>
      <c r="J31" s="164"/>
      <c r="K31" s="164"/>
      <c r="L31" s="167"/>
      <c r="M31" s="173">
        <f t="shared" si="0"/>
        <v>0</v>
      </c>
      <c r="Q31" s="17"/>
      <c r="R31" s="14" t="s">
        <v>54</v>
      </c>
      <c r="S31" s="244">
        <f t="shared" si="1"/>
        <v>0</v>
      </c>
      <c r="T31" s="244">
        <f t="shared" si="1"/>
        <v>0</v>
      </c>
      <c r="U31" s="246">
        <f t="shared" si="1"/>
        <v>0</v>
      </c>
      <c r="V31" s="242">
        <f t="shared" si="2"/>
        <v>0</v>
      </c>
      <c r="W31" s="242">
        <f t="shared" si="3"/>
        <v>0</v>
      </c>
      <c r="X31" s="242">
        <f t="shared" si="4"/>
        <v>0</v>
      </c>
      <c r="Y31" s="242">
        <f t="shared" si="5"/>
        <v>0</v>
      </c>
    </row>
    <row r="32" spans="1:25" ht="26.25" customHeight="1">
      <c r="A32" s="7">
        <v>53</v>
      </c>
      <c r="B32" s="177"/>
      <c r="C32" s="222"/>
      <c r="D32" s="178"/>
      <c r="E32" s="163"/>
      <c r="F32" s="164"/>
      <c r="G32" s="164"/>
      <c r="H32" s="165"/>
      <c r="I32" s="166"/>
      <c r="J32" s="164"/>
      <c r="K32" s="164"/>
      <c r="L32" s="167"/>
      <c r="M32" s="173">
        <f t="shared" si="0"/>
        <v>0</v>
      </c>
      <c r="Q32" s="18"/>
      <c r="R32" s="14" t="s">
        <v>55</v>
      </c>
      <c r="S32" s="244">
        <f t="shared" si="1"/>
        <v>0</v>
      </c>
      <c r="T32" s="244">
        <f t="shared" si="1"/>
        <v>0</v>
      </c>
      <c r="U32" s="246">
        <f t="shared" si="1"/>
        <v>0</v>
      </c>
      <c r="V32" s="242">
        <f t="shared" si="2"/>
        <v>0</v>
      </c>
      <c r="W32" s="242">
        <f t="shared" si="3"/>
        <v>0</v>
      </c>
      <c r="X32" s="242">
        <f t="shared" si="4"/>
        <v>0</v>
      </c>
      <c r="Y32" s="242">
        <f t="shared" si="5"/>
        <v>0</v>
      </c>
    </row>
    <row r="33" spans="1:25" ht="26.25" customHeight="1">
      <c r="A33" s="7">
        <v>54</v>
      </c>
      <c r="B33" s="177"/>
      <c r="C33" s="222"/>
      <c r="D33" s="178"/>
      <c r="E33" s="163"/>
      <c r="F33" s="164"/>
      <c r="G33" s="164"/>
      <c r="H33" s="165"/>
      <c r="I33" s="166"/>
      <c r="J33" s="164"/>
      <c r="K33" s="164"/>
      <c r="L33" s="167"/>
      <c r="M33" s="173">
        <f t="shared" si="0"/>
        <v>0</v>
      </c>
      <c r="Q33" s="18"/>
      <c r="R33" s="14" t="s">
        <v>56</v>
      </c>
      <c r="S33" s="244">
        <f t="shared" si="1"/>
        <v>0</v>
      </c>
      <c r="T33" s="244">
        <f t="shared" si="1"/>
        <v>0</v>
      </c>
      <c r="U33" s="246">
        <f t="shared" si="1"/>
        <v>0</v>
      </c>
      <c r="V33" s="242">
        <f t="shared" si="2"/>
        <v>0</v>
      </c>
      <c r="W33" s="242">
        <f t="shared" si="3"/>
        <v>0</v>
      </c>
      <c r="X33" s="242">
        <f t="shared" si="4"/>
        <v>0</v>
      </c>
      <c r="Y33" s="242">
        <f t="shared" si="5"/>
        <v>0</v>
      </c>
    </row>
    <row r="34" spans="1:25" ht="26.25" customHeight="1">
      <c r="A34" s="7">
        <v>55</v>
      </c>
      <c r="B34" s="177"/>
      <c r="C34" s="222"/>
      <c r="D34" s="178"/>
      <c r="E34" s="163"/>
      <c r="F34" s="164"/>
      <c r="G34" s="164"/>
      <c r="H34" s="165"/>
      <c r="I34" s="166"/>
      <c r="J34" s="164"/>
      <c r="K34" s="164"/>
      <c r="L34" s="167"/>
      <c r="M34" s="173">
        <f t="shared" si="0"/>
        <v>0</v>
      </c>
      <c r="Q34" s="18"/>
      <c r="R34" s="14" t="s">
        <v>57</v>
      </c>
      <c r="S34" s="244">
        <f t="shared" si="1"/>
        <v>0</v>
      </c>
      <c r="T34" s="244">
        <f t="shared" si="1"/>
        <v>0</v>
      </c>
      <c r="U34" s="246">
        <f t="shared" si="1"/>
        <v>0</v>
      </c>
      <c r="V34" s="242">
        <f t="shared" si="2"/>
        <v>0</v>
      </c>
      <c r="W34" s="242">
        <f t="shared" si="3"/>
        <v>0</v>
      </c>
      <c r="X34" s="242">
        <f t="shared" si="4"/>
        <v>0</v>
      </c>
      <c r="Y34" s="242">
        <f t="shared" si="5"/>
        <v>0</v>
      </c>
    </row>
    <row r="35" spans="1:25" ht="26.25" customHeight="1">
      <c r="A35" s="7">
        <v>56</v>
      </c>
      <c r="B35" s="177"/>
      <c r="C35" s="222"/>
      <c r="D35" s="178"/>
      <c r="E35" s="163"/>
      <c r="F35" s="164"/>
      <c r="G35" s="164"/>
      <c r="H35" s="165"/>
      <c r="I35" s="166"/>
      <c r="J35" s="164"/>
      <c r="K35" s="164"/>
      <c r="L35" s="167"/>
      <c r="M35" s="173">
        <f t="shared" si="0"/>
        <v>0</v>
      </c>
      <c r="Q35" s="18"/>
      <c r="R35" s="14" t="s">
        <v>58</v>
      </c>
      <c r="S35" s="244">
        <f t="shared" si="1"/>
        <v>0</v>
      </c>
      <c r="T35" s="244">
        <f t="shared" si="1"/>
        <v>0</v>
      </c>
      <c r="U35" s="246">
        <f t="shared" si="1"/>
        <v>0</v>
      </c>
      <c r="V35" s="242">
        <f t="shared" si="2"/>
        <v>0</v>
      </c>
      <c r="W35" s="242">
        <f t="shared" si="3"/>
        <v>0</v>
      </c>
      <c r="X35" s="242">
        <f t="shared" si="4"/>
        <v>0</v>
      </c>
      <c r="Y35" s="242">
        <f t="shared" si="5"/>
        <v>0</v>
      </c>
    </row>
    <row r="36" spans="1:25" ht="26.25" customHeight="1">
      <c r="A36" s="7">
        <v>57</v>
      </c>
      <c r="B36" s="177"/>
      <c r="C36" s="223"/>
      <c r="D36" s="179"/>
      <c r="E36" s="163"/>
      <c r="F36" s="164"/>
      <c r="G36" s="164"/>
      <c r="H36" s="165"/>
      <c r="I36" s="166"/>
      <c r="J36" s="164"/>
      <c r="K36" s="164"/>
      <c r="L36" s="167"/>
      <c r="M36" s="173">
        <f t="shared" si="0"/>
        <v>0</v>
      </c>
      <c r="Q36" s="18"/>
      <c r="R36" s="14" t="s">
        <v>59</v>
      </c>
      <c r="S36" s="244">
        <f t="shared" si="1"/>
        <v>0</v>
      </c>
      <c r="T36" s="244">
        <f t="shared" si="1"/>
        <v>0</v>
      </c>
      <c r="U36" s="246">
        <f t="shared" si="1"/>
        <v>0</v>
      </c>
      <c r="V36" s="242">
        <f t="shared" si="2"/>
        <v>0</v>
      </c>
      <c r="W36" s="242">
        <f t="shared" si="3"/>
        <v>0</v>
      </c>
      <c r="X36" s="242">
        <f t="shared" si="4"/>
        <v>0</v>
      </c>
      <c r="Y36" s="242">
        <f t="shared" si="5"/>
        <v>0</v>
      </c>
    </row>
    <row r="37" spans="1:25" ht="26.25" customHeight="1">
      <c r="A37" s="7">
        <v>58</v>
      </c>
      <c r="B37" s="177"/>
      <c r="C37" s="223"/>
      <c r="D37" s="179"/>
      <c r="E37" s="163"/>
      <c r="F37" s="164"/>
      <c r="G37" s="164"/>
      <c r="H37" s="165"/>
      <c r="I37" s="166"/>
      <c r="J37" s="164"/>
      <c r="K37" s="164"/>
      <c r="L37" s="167"/>
      <c r="M37" s="173">
        <f t="shared" si="0"/>
        <v>0</v>
      </c>
      <c r="Q37" s="18"/>
      <c r="R37" s="14" t="s">
        <v>60</v>
      </c>
      <c r="S37" s="244">
        <f t="shared" si="1"/>
        <v>0</v>
      </c>
      <c r="T37" s="244">
        <f t="shared" si="1"/>
        <v>0</v>
      </c>
      <c r="U37" s="246">
        <f t="shared" si="1"/>
        <v>0</v>
      </c>
      <c r="V37" s="242">
        <f t="shared" si="2"/>
        <v>0</v>
      </c>
      <c r="W37" s="242">
        <f t="shared" si="3"/>
        <v>0</v>
      </c>
      <c r="X37" s="242">
        <f t="shared" si="4"/>
        <v>0</v>
      </c>
      <c r="Y37" s="242">
        <f t="shared" si="5"/>
        <v>0</v>
      </c>
    </row>
    <row r="38" spans="1:25" ht="26.25" customHeight="1">
      <c r="A38" s="7">
        <v>59</v>
      </c>
      <c r="B38" s="177"/>
      <c r="C38" s="223"/>
      <c r="D38" s="179"/>
      <c r="E38" s="163"/>
      <c r="F38" s="164"/>
      <c r="G38" s="164"/>
      <c r="H38" s="165"/>
      <c r="I38" s="166"/>
      <c r="J38" s="164"/>
      <c r="K38" s="164"/>
      <c r="L38" s="167"/>
      <c r="M38" s="173">
        <f t="shared" si="0"/>
        <v>0</v>
      </c>
      <c r="Q38" s="18"/>
      <c r="R38" s="14" t="s">
        <v>61</v>
      </c>
      <c r="S38" s="244">
        <f t="shared" si="1"/>
        <v>0</v>
      </c>
      <c r="T38" s="244">
        <f t="shared" si="1"/>
        <v>0</v>
      </c>
      <c r="U38" s="246">
        <f t="shared" si="1"/>
        <v>0</v>
      </c>
      <c r="V38" s="242">
        <f t="shared" si="2"/>
        <v>0</v>
      </c>
      <c r="W38" s="242">
        <f t="shared" si="3"/>
        <v>0</v>
      </c>
      <c r="X38" s="242">
        <f t="shared" si="4"/>
        <v>0</v>
      </c>
      <c r="Y38" s="242">
        <f t="shared" si="5"/>
        <v>0</v>
      </c>
    </row>
    <row r="39" spans="1:25" ht="26.25" customHeight="1" thickBot="1">
      <c r="A39" s="8">
        <v>60</v>
      </c>
      <c r="B39" s="220"/>
      <c r="C39" s="224"/>
      <c r="D39" s="180"/>
      <c r="E39" s="168"/>
      <c r="F39" s="169"/>
      <c r="G39" s="169"/>
      <c r="H39" s="170"/>
      <c r="I39" s="171"/>
      <c r="J39" s="169"/>
      <c r="K39" s="169"/>
      <c r="L39" s="172"/>
      <c r="M39" s="174">
        <f t="shared" si="0"/>
        <v>0</v>
      </c>
      <c r="Q39" s="18"/>
      <c r="R39" s="14" t="s">
        <v>62</v>
      </c>
      <c r="S39" s="244">
        <f t="shared" si="1"/>
        <v>0</v>
      </c>
      <c r="T39" s="244">
        <f t="shared" si="1"/>
        <v>0</v>
      </c>
      <c r="U39" s="246">
        <f t="shared" si="1"/>
        <v>0</v>
      </c>
      <c r="V39" s="242">
        <f t="shared" si="2"/>
        <v>0</v>
      </c>
      <c r="W39" s="242">
        <f t="shared" si="3"/>
        <v>0</v>
      </c>
      <c r="X39" s="242">
        <f t="shared" si="4"/>
        <v>0</v>
      </c>
      <c r="Y39" s="242">
        <f t="shared" si="5"/>
        <v>0</v>
      </c>
    </row>
    <row r="40" spans="2:18" ht="23.25" customHeight="1">
      <c r="B40" s="14"/>
      <c r="C40" s="14"/>
      <c r="D40" s="181" t="s">
        <v>12</v>
      </c>
      <c r="E40" s="182">
        <f aca="true" t="shared" si="6" ref="E40:L40">SUM(E20:E39)</f>
        <v>0</v>
      </c>
      <c r="F40" s="183">
        <f t="shared" si="6"/>
        <v>0</v>
      </c>
      <c r="G40" s="183">
        <f t="shared" si="6"/>
        <v>0</v>
      </c>
      <c r="H40" s="184">
        <f t="shared" si="6"/>
        <v>0</v>
      </c>
      <c r="I40" s="185">
        <f t="shared" si="6"/>
        <v>0</v>
      </c>
      <c r="J40" s="183">
        <f t="shared" si="6"/>
        <v>0</v>
      </c>
      <c r="K40" s="183">
        <f t="shared" si="6"/>
        <v>0</v>
      </c>
      <c r="L40" s="186">
        <f t="shared" si="6"/>
        <v>0</v>
      </c>
      <c r="M40" s="187" t="s">
        <v>4</v>
      </c>
      <c r="Q40" s="18"/>
      <c r="R40" s="14" t="s">
        <v>63</v>
      </c>
    </row>
    <row r="41" spans="2:18" ht="23.25" customHeight="1" thickBot="1">
      <c r="B41" s="14"/>
      <c r="C41" s="14"/>
      <c r="D41" s="188" t="s">
        <v>4</v>
      </c>
      <c r="E41" s="190">
        <f>E40*1900</f>
        <v>0</v>
      </c>
      <c r="F41" s="191">
        <f>F40*2900</f>
        <v>0</v>
      </c>
      <c r="G41" s="191">
        <f>G40*400</f>
        <v>0</v>
      </c>
      <c r="H41" s="192">
        <f>H40*2500</f>
        <v>0</v>
      </c>
      <c r="I41" s="193">
        <f>I40*1900</f>
        <v>0</v>
      </c>
      <c r="J41" s="191">
        <f>J40*2900</f>
        <v>0</v>
      </c>
      <c r="K41" s="191">
        <f>K40*400</f>
        <v>0</v>
      </c>
      <c r="L41" s="194">
        <f>L40*2500</f>
        <v>0</v>
      </c>
      <c r="M41" s="189">
        <f>SUM(M20:M39)</f>
        <v>0</v>
      </c>
      <c r="Q41" s="18"/>
      <c r="R41" s="14" t="s">
        <v>64</v>
      </c>
    </row>
    <row r="42" spans="17:18" ht="18.75">
      <c r="Q42" s="13"/>
      <c r="R42" s="14" t="s">
        <v>65</v>
      </c>
    </row>
    <row r="43" spans="17:18" ht="18.75">
      <c r="Q43" s="18"/>
      <c r="R43" s="14" t="s">
        <v>66</v>
      </c>
    </row>
    <row r="44" spans="17:18" ht="18.75">
      <c r="Q44" s="13"/>
      <c r="R44" s="14" t="s">
        <v>67</v>
      </c>
    </row>
    <row r="45" spans="17:18" ht="12.75">
      <c r="Q45" s="13"/>
      <c r="R45" s="14" t="s">
        <v>68</v>
      </c>
    </row>
    <row r="46" ht="18.75"/>
  </sheetData>
  <sheetProtection/>
  <mergeCells count="18">
    <mergeCell ref="H6:K6"/>
    <mergeCell ref="M16:M18"/>
    <mergeCell ref="L8:M8"/>
    <mergeCell ref="C17:C18"/>
    <mergeCell ref="E17:F17"/>
    <mergeCell ref="K17:L17"/>
    <mergeCell ref="G17:H17"/>
    <mergeCell ref="I17:J17"/>
    <mergeCell ref="H8:J8"/>
    <mergeCell ref="H7:N7"/>
    <mergeCell ref="B16:B18"/>
    <mergeCell ref="I16:L16"/>
    <mergeCell ref="A7:B7"/>
    <mergeCell ref="A8:B8"/>
    <mergeCell ref="D12:D13"/>
    <mergeCell ref="A16:A18"/>
    <mergeCell ref="D16:D18"/>
    <mergeCell ref="E16:H16"/>
  </mergeCells>
  <dataValidations count="1">
    <dataValidation allowBlank="1" showInputMessage="1" showErrorMessage="1" imeMode="halfAlpha" sqref="E20:L39"/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K31"/>
  <sheetViews>
    <sheetView showGridLines="0" view="pageBreakPreview" zoomScaleSheetLayoutView="100" zoomScalePageLayoutView="0" workbookViewId="0" topLeftCell="A1">
      <selection activeCell="F6" sqref="F6:H6"/>
    </sheetView>
  </sheetViews>
  <sheetFormatPr defaultColWidth="9.00390625" defaultRowHeight="13.5"/>
  <cols>
    <col min="1" max="1" width="10.875" style="65" customWidth="1"/>
    <col min="2" max="2" width="12.125" style="65" customWidth="1"/>
    <col min="3" max="3" width="14.25390625" style="65" customWidth="1"/>
    <col min="4" max="4" width="8.125" style="65" customWidth="1"/>
    <col min="5" max="5" width="12.125" style="65" customWidth="1"/>
    <col min="6" max="6" width="14.25390625" style="65" customWidth="1"/>
    <col min="7" max="7" width="11.625" style="65" customWidth="1"/>
    <col min="8" max="8" width="6.125" style="65" customWidth="1"/>
    <col min="9" max="9" width="9.00390625" style="65" customWidth="1"/>
    <col min="10" max="11" width="9.00390625" style="65" hidden="1" customWidth="1"/>
    <col min="12" max="16384" width="9.00390625" style="65" customWidth="1"/>
  </cols>
  <sheetData>
    <row r="1" ht="14.25" customHeight="1">
      <c r="A1" s="213" t="s">
        <v>215</v>
      </c>
    </row>
    <row r="2" spans="1:11" ht="51.75" customHeight="1">
      <c r="A2" s="278" t="s">
        <v>246</v>
      </c>
      <c r="B2" s="279"/>
      <c r="C2" s="279"/>
      <c r="D2" s="279"/>
      <c r="E2" s="279"/>
      <c r="F2" s="279"/>
      <c r="G2" s="279"/>
      <c r="H2" s="279"/>
      <c r="J2" s="64"/>
      <c r="K2" s="64"/>
    </row>
    <row r="3" spans="1:11" ht="27.75" customHeight="1">
      <c r="A3" s="63"/>
      <c r="B3" s="63"/>
      <c r="C3" s="63"/>
      <c r="D3" s="241" t="s">
        <v>205</v>
      </c>
      <c r="E3" s="67"/>
      <c r="F3" s="67"/>
      <c r="G3" s="68"/>
      <c r="H3" s="69"/>
      <c r="I3" s="70"/>
      <c r="J3" s="70"/>
      <c r="K3" s="71"/>
    </row>
    <row r="4" spans="1:11" ht="27.75" customHeight="1">
      <c r="A4" s="72"/>
      <c r="B4" s="63"/>
      <c r="C4" s="63"/>
      <c r="D4" s="66"/>
      <c r="E4" s="67"/>
      <c r="F4" s="67"/>
      <c r="G4" s="68"/>
      <c r="H4" s="69"/>
      <c r="I4" s="70"/>
      <c r="J4" s="70"/>
      <c r="K4" s="71"/>
    </row>
    <row r="5" spans="1:11" ht="32.25" customHeight="1">
      <c r="A5" s="73"/>
      <c r="B5" s="73"/>
      <c r="C5" s="74"/>
      <c r="D5" s="67"/>
      <c r="E5" s="69" t="s">
        <v>216</v>
      </c>
      <c r="F5" s="67"/>
      <c r="G5" s="67"/>
      <c r="H5" s="68"/>
      <c r="I5" s="75"/>
      <c r="J5" s="61" t="s">
        <v>92</v>
      </c>
      <c r="K5" s="76" t="s">
        <v>123</v>
      </c>
    </row>
    <row r="6" spans="1:11" ht="22.5" customHeight="1">
      <c r="A6" s="77" t="s">
        <v>21</v>
      </c>
      <c r="B6" s="98">
        <f>'総括申込書(1)'!C7</f>
        <v>0</v>
      </c>
      <c r="C6" s="78" t="s">
        <v>23</v>
      </c>
      <c r="D6" s="67"/>
      <c r="E6" s="210" t="s">
        <v>0</v>
      </c>
      <c r="F6" s="280"/>
      <c r="G6" s="280"/>
      <c r="H6" s="280"/>
      <c r="I6" s="75"/>
      <c r="J6" s="61" t="s">
        <v>76</v>
      </c>
      <c r="K6" s="14" t="s">
        <v>43</v>
      </c>
    </row>
    <row r="7" spans="1:11" ht="22.5" customHeight="1">
      <c r="A7" s="79" t="s">
        <v>22</v>
      </c>
      <c r="B7" s="98">
        <f>'総括申込書(1)'!C8</f>
        <v>0</v>
      </c>
      <c r="C7" s="80" t="s">
        <v>125</v>
      </c>
      <c r="D7" s="67"/>
      <c r="E7" s="211" t="s">
        <v>126</v>
      </c>
      <c r="F7" s="281"/>
      <c r="G7" s="281"/>
      <c r="H7" s="281"/>
      <c r="I7" s="75"/>
      <c r="J7" s="61" t="s">
        <v>95</v>
      </c>
      <c r="K7" s="14" t="s">
        <v>41</v>
      </c>
    </row>
    <row r="8" spans="1:11" ht="22.5" customHeight="1">
      <c r="A8" s="81"/>
      <c r="B8" s="81"/>
      <c r="C8" s="73"/>
      <c r="D8" s="67"/>
      <c r="E8" s="211" t="s">
        <v>128</v>
      </c>
      <c r="F8" s="277"/>
      <c r="G8" s="277"/>
      <c r="H8" s="277"/>
      <c r="I8" s="75"/>
      <c r="J8" s="61" t="s">
        <v>97</v>
      </c>
      <c r="K8" s="14" t="s">
        <v>127</v>
      </c>
    </row>
    <row r="9" spans="1:11" ht="22.5" customHeight="1">
      <c r="A9" s="81"/>
      <c r="B9" s="81"/>
      <c r="C9" s="73"/>
      <c r="D9" s="67"/>
      <c r="E9" s="211" t="s">
        <v>206</v>
      </c>
      <c r="F9" s="277"/>
      <c r="G9" s="277"/>
      <c r="H9" s="277"/>
      <c r="I9" s="75"/>
      <c r="J9" s="61" t="s">
        <v>99</v>
      </c>
      <c r="K9" s="14" t="s">
        <v>129</v>
      </c>
    </row>
    <row r="10" spans="1:11" ht="36" customHeight="1">
      <c r="A10" s="82"/>
      <c r="B10" s="82"/>
      <c r="C10" s="82"/>
      <c r="D10" s="82"/>
      <c r="E10" s="82"/>
      <c r="F10" s="82"/>
      <c r="G10" s="82"/>
      <c r="H10" s="82"/>
      <c r="I10" s="83"/>
      <c r="J10" s="61" t="s">
        <v>101</v>
      </c>
      <c r="K10" s="14" t="s">
        <v>124</v>
      </c>
    </row>
    <row r="11" spans="2:11" ht="20.25" customHeight="1" thickBot="1">
      <c r="B11" s="84" t="s">
        <v>130</v>
      </c>
      <c r="C11" s="85"/>
      <c r="D11" s="85"/>
      <c r="E11" s="84" t="s">
        <v>131</v>
      </c>
      <c r="F11" s="86"/>
      <c r="G11" s="86"/>
      <c r="H11" s="86"/>
      <c r="I11" s="83"/>
      <c r="J11" s="61" t="s">
        <v>102</v>
      </c>
      <c r="K11" s="14" t="s">
        <v>132</v>
      </c>
    </row>
    <row r="12" spans="2:11" ht="24" customHeight="1" thickBot="1">
      <c r="B12" s="87" t="s">
        <v>133</v>
      </c>
      <c r="C12" s="88" t="s">
        <v>134</v>
      </c>
      <c r="D12" s="89"/>
      <c r="E12" s="90" t="s">
        <v>133</v>
      </c>
      <c r="F12" s="88" t="s">
        <v>134</v>
      </c>
      <c r="G12" s="89"/>
      <c r="H12" s="89"/>
      <c r="J12" s="61" t="s">
        <v>103</v>
      </c>
      <c r="K12" s="14" t="s">
        <v>135</v>
      </c>
    </row>
    <row r="13" spans="2:11" ht="28.5" customHeight="1">
      <c r="B13" s="196" t="s">
        <v>136</v>
      </c>
      <c r="C13" s="91"/>
      <c r="D13" s="92"/>
      <c r="E13" s="196" t="s">
        <v>136</v>
      </c>
      <c r="F13" s="91"/>
      <c r="G13" s="93"/>
      <c r="H13" s="92"/>
      <c r="J13" s="61" t="s">
        <v>104</v>
      </c>
      <c r="K13" s="14" t="s">
        <v>137</v>
      </c>
    </row>
    <row r="14" spans="2:11" ht="28.5" customHeight="1">
      <c r="B14" s="198" t="s">
        <v>138</v>
      </c>
      <c r="C14" s="95"/>
      <c r="D14" s="89"/>
      <c r="E14" s="198" t="s">
        <v>138</v>
      </c>
      <c r="F14" s="95"/>
      <c r="G14" s="92"/>
      <c r="H14" s="89"/>
      <c r="J14" s="61" t="s">
        <v>105</v>
      </c>
      <c r="K14" s="14" t="s">
        <v>47</v>
      </c>
    </row>
    <row r="15" spans="2:11" ht="28.5" customHeight="1">
      <c r="B15" s="197" t="s">
        <v>139</v>
      </c>
      <c r="C15" s="94"/>
      <c r="D15" s="92"/>
      <c r="E15" s="201" t="s">
        <v>140</v>
      </c>
      <c r="F15" s="94"/>
      <c r="G15" s="92"/>
      <c r="H15" s="92"/>
      <c r="J15" s="61" t="s">
        <v>106</v>
      </c>
      <c r="K15" s="14"/>
    </row>
    <row r="16" spans="2:11" ht="28.5" customHeight="1">
      <c r="B16" s="198" t="s">
        <v>141</v>
      </c>
      <c r="C16" s="95"/>
      <c r="D16" s="92"/>
      <c r="E16" s="198" t="s">
        <v>142</v>
      </c>
      <c r="F16" s="95"/>
      <c r="G16" s="92"/>
      <c r="H16" s="92"/>
      <c r="J16" s="61" t="s">
        <v>107</v>
      </c>
      <c r="K16" s="14"/>
    </row>
    <row r="17" spans="2:11" ht="28.5" customHeight="1">
      <c r="B17" s="198" t="s">
        <v>142</v>
      </c>
      <c r="C17" s="95"/>
      <c r="D17" s="92"/>
      <c r="E17" s="198" t="s">
        <v>143</v>
      </c>
      <c r="F17" s="95"/>
      <c r="G17" s="92"/>
      <c r="H17" s="92"/>
      <c r="J17" s="61" t="s">
        <v>108</v>
      </c>
      <c r="K17" s="14"/>
    </row>
    <row r="18" spans="2:11" ht="28.5" customHeight="1">
      <c r="B18" s="198" t="s">
        <v>144</v>
      </c>
      <c r="C18" s="95"/>
      <c r="D18" s="92"/>
      <c r="E18" s="198" t="s">
        <v>244</v>
      </c>
      <c r="F18" s="95"/>
      <c r="G18" s="92"/>
      <c r="H18" s="92"/>
      <c r="J18" s="61" t="s">
        <v>109</v>
      </c>
      <c r="K18" s="14"/>
    </row>
    <row r="19" spans="2:11" ht="28.5" customHeight="1">
      <c r="B19" s="198" t="s">
        <v>146</v>
      </c>
      <c r="C19" s="95"/>
      <c r="D19" s="92"/>
      <c r="E19" s="198" t="s">
        <v>145</v>
      </c>
      <c r="F19" s="95"/>
      <c r="G19" s="92"/>
      <c r="H19" s="92"/>
      <c r="J19" s="61" t="s">
        <v>110</v>
      </c>
      <c r="K19" s="14"/>
    </row>
    <row r="20" spans="2:11" ht="28.5" customHeight="1">
      <c r="B20" s="198" t="s">
        <v>148</v>
      </c>
      <c r="C20" s="95"/>
      <c r="D20" s="92"/>
      <c r="E20" s="198" t="s">
        <v>147</v>
      </c>
      <c r="F20" s="95"/>
      <c r="G20" s="92"/>
      <c r="H20" s="92"/>
      <c r="J20" s="61" t="s">
        <v>111</v>
      </c>
      <c r="K20" s="14"/>
    </row>
    <row r="21" spans="2:11" ht="28.5" customHeight="1">
      <c r="B21" s="198" t="s">
        <v>147</v>
      </c>
      <c r="C21" s="95"/>
      <c r="D21" s="92"/>
      <c r="E21" s="198" t="s">
        <v>149</v>
      </c>
      <c r="F21" s="95"/>
      <c r="G21" s="92"/>
      <c r="H21" s="92"/>
      <c r="J21" s="61" t="s">
        <v>112</v>
      </c>
      <c r="K21" s="14"/>
    </row>
    <row r="22" spans="2:11" ht="28.5" customHeight="1">
      <c r="B22" s="198" t="s">
        <v>149</v>
      </c>
      <c r="C22" s="95"/>
      <c r="D22" s="92"/>
      <c r="E22" s="199" t="s">
        <v>150</v>
      </c>
      <c r="F22" s="95"/>
      <c r="G22" s="93"/>
      <c r="H22" s="92"/>
      <c r="J22" s="61" t="s">
        <v>113</v>
      </c>
      <c r="K22" s="14"/>
    </row>
    <row r="23" spans="2:11" ht="28.5" customHeight="1">
      <c r="B23" s="198" t="s">
        <v>152</v>
      </c>
      <c r="C23" s="95"/>
      <c r="D23" s="92"/>
      <c r="E23" s="198" t="s">
        <v>151</v>
      </c>
      <c r="F23" s="95"/>
      <c r="G23" s="93"/>
      <c r="H23" s="92"/>
      <c r="J23" s="61" t="s">
        <v>114</v>
      </c>
      <c r="K23" s="14"/>
    </row>
    <row r="24" spans="2:11" ht="28.5" customHeight="1" thickBot="1">
      <c r="B24" s="199" t="s">
        <v>150</v>
      </c>
      <c r="C24" s="95"/>
      <c r="D24" s="92"/>
      <c r="E24" s="202" t="s">
        <v>153</v>
      </c>
      <c r="F24" s="97"/>
      <c r="G24" s="93"/>
      <c r="H24" s="92"/>
      <c r="J24" s="61" t="s">
        <v>115</v>
      </c>
      <c r="K24" s="14"/>
    </row>
    <row r="25" spans="2:11" ht="28.5" customHeight="1">
      <c r="B25" s="198" t="s">
        <v>151</v>
      </c>
      <c r="C25" s="95"/>
      <c r="D25" s="89"/>
      <c r="G25" s="92"/>
      <c r="H25" s="89"/>
      <c r="J25" s="61" t="s">
        <v>116</v>
      </c>
      <c r="K25" s="14"/>
    </row>
    <row r="26" spans="2:11" ht="28.5" customHeight="1" thickBot="1">
      <c r="B26" s="200" t="s">
        <v>153</v>
      </c>
      <c r="C26" s="96"/>
      <c r="D26" s="92"/>
      <c r="E26" s="89"/>
      <c r="F26" s="92"/>
      <c r="G26" s="92"/>
      <c r="H26" s="89"/>
      <c r="J26" s="61" t="s">
        <v>117</v>
      </c>
      <c r="K26" s="14"/>
    </row>
    <row r="27" spans="10:11" ht="30" customHeight="1">
      <c r="J27" s="61" t="s">
        <v>118</v>
      </c>
      <c r="K27" s="14"/>
    </row>
    <row r="28" spans="10:11" ht="30" customHeight="1">
      <c r="J28" s="61" t="s">
        <v>119</v>
      </c>
      <c r="K28" s="14"/>
    </row>
    <row r="29" spans="10:11" ht="30" customHeight="1">
      <c r="J29" s="61" t="s">
        <v>120</v>
      </c>
      <c r="K29" s="14"/>
    </row>
    <row r="30" spans="10:11" ht="30" customHeight="1">
      <c r="J30" s="61" t="s">
        <v>121</v>
      </c>
      <c r="K30" s="14"/>
    </row>
    <row r="31" ht="30" customHeight="1">
      <c r="J31" s="61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</sheetData>
  <sheetProtection selectLockedCells="1"/>
  <mergeCells count="5">
    <mergeCell ref="F9:H9"/>
    <mergeCell ref="A2:H2"/>
    <mergeCell ref="F6:H6"/>
    <mergeCell ref="F7:H7"/>
    <mergeCell ref="F8:H8"/>
  </mergeCells>
  <conditionalFormatting sqref="B6:B7">
    <cfRule type="cellIs" priority="1" dxfId="1" operator="equal" stopIfTrue="1">
      <formula>0</formula>
    </cfRule>
  </conditionalFormatting>
  <dataValidations count="2">
    <dataValidation type="list" allowBlank="1" showInputMessage="1" showErrorMessage="1" sqref="C8:C9">
      <formula1>$M$13:$M$26</formula1>
    </dataValidation>
    <dataValidation allowBlank="1" showInputMessage="1" showErrorMessage="1" imeMode="disabled" sqref="C13:C26 F13:F23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Q32"/>
  <sheetViews>
    <sheetView showZeros="0" view="pageBreakPreview" zoomScaleSheetLayoutView="100" zoomScalePageLayoutView="0" workbookViewId="0" topLeftCell="A1">
      <selection activeCell="E24" sqref="E24"/>
    </sheetView>
  </sheetViews>
  <sheetFormatPr defaultColWidth="9.00390625" defaultRowHeight="13.5"/>
  <cols>
    <col min="1" max="1" width="16.25390625" style="116" customWidth="1"/>
    <col min="2" max="2" width="12.50390625" style="116" customWidth="1"/>
    <col min="3" max="3" width="5.00390625" style="116" customWidth="1"/>
    <col min="4" max="4" width="3.125" style="116" customWidth="1"/>
    <col min="5" max="5" width="9.375" style="116" customWidth="1"/>
    <col min="6" max="6" width="5.00390625" style="116" customWidth="1"/>
    <col min="7" max="7" width="3.125" style="116" customWidth="1"/>
    <col min="8" max="8" width="9.25390625" style="116" customWidth="1"/>
    <col min="9" max="9" width="4.875" style="116" customWidth="1"/>
    <col min="10" max="10" width="3.125" style="116" customWidth="1"/>
    <col min="11" max="11" width="6.25390625" style="116" customWidth="1"/>
    <col min="12" max="12" width="3.25390625" style="116" bestFit="1" customWidth="1"/>
    <col min="13" max="16384" width="9.00390625" style="116" customWidth="1"/>
  </cols>
  <sheetData>
    <row r="1" spans="1:17" ht="13.5" customHeight="1">
      <c r="A1" s="148" t="s">
        <v>186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15"/>
      <c r="M1" s="115"/>
      <c r="N1" s="115"/>
      <c r="O1" s="115"/>
      <c r="P1" s="115"/>
      <c r="Q1" s="115"/>
    </row>
    <row r="2" spans="1:11" ht="26.25" customHeight="1">
      <c r="A2" s="307" t="s">
        <v>211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26.25" customHeight="1">
      <c r="A3" s="307" t="s">
        <v>154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ht="18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6:9" ht="12.75">
      <c r="F5" s="118"/>
      <c r="G5" s="118"/>
      <c r="H5" s="118"/>
      <c r="I5" s="239" t="s">
        <v>20</v>
      </c>
    </row>
    <row r="6" spans="1:12" s="120" customFormat="1" ht="26.25" customHeight="1">
      <c r="A6" s="119" t="s">
        <v>155</v>
      </c>
      <c r="B6" s="308">
        <f>'総括申込書(1)'!C8</f>
        <v>0</v>
      </c>
      <c r="C6" s="309"/>
      <c r="D6" s="309"/>
      <c r="E6" s="309"/>
      <c r="F6" s="309"/>
      <c r="G6" s="309"/>
      <c r="H6" s="214" t="s">
        <v>217</v>
      </c>
      <c r="I6" s="215"/>
      <c r="J6" s="216"/>
      <c r="K6" s="217"/>
      <c r="L6" s="217"/>
    </row>
    <row r="7" spans="1:12" s="120" customFormat="1" ht="26.25" customHeight="1">
      <c r="A7" s="119" t="s">
        <v>156</v>
      </c>
      <c r="B7" s="308">
        <f>'総括申込書(1)'!L8</f>
        <v>0</v>
      </c>
      <c r="C7" s="309"/>
      <c r="D7" s="309"/>
      <c r="E7" s="309"/>
      <c r="F7" s="237" t="s">
        <v>157</v>
      </c>
      <c r="G7" s="237"/>
      <c r="H7" s="237"/>
      <c r="I7" s="238"/>
      <c r="J7" s="121"/>
      <c r="K7" s="121"/>
      <c r="L7" s="122"/>
    </row>
    <row r="8" spans="9:11" s="123" customFormat="1" ht="26.25" customHeight="1">
      <c r="I8" s="124"/>
      <c r="J8" s="124"/>
      <c r="K8" s="124"/>
    </row>
    <row r="9" s="123" customFormat="1" ht="26.25" customHeight="1">
      <c r="A9" s="123" t="s">
        <v>158</v>
      </c>
    </row>
    <row r="10" spans="1:12" s="123" customFormat="1" ht="26.25" customHeight="1">
      <c r="A10" s="125"/>
      <c r="B10" s="282" t="s">
        <v>182</v>
      </c>
      <c r="C10" s="284"/>
      <c r="D10" s="282" t="s">
        <v>183</v>
      </c>
      <c r="E10" s="283"/>
      <c r="F10" s="284"/>
      <c r="G10" s="282" t="s">
        <v>159</v>
      </c>
      <c r="H10" s="283"/>
      <c r="I10" s="284"/>
      <c r="J10" s="310" t="s">
        <v>218</v>
      </c>
      <c r="K10" s="311"/>
      <c r="L10" s="311"/>
    </row>
    <row r="11" spans="1:12" s="123" customFormat="1" ht="26.25" customHeight="1">
      <c r="A11" s="128" t="s">
        <v>161</v>
      </c>
      <c r="B11" s="129"/>
      <c r="C11" s="127" t="s">
        <v>162</v>
      </c>
      <c r="D11" s="292"/>
      <c r="E11" s="293"/>
      <c r="F11" s="127" t="s">
        <v>162</v>
      </c>
      <c r="G11" s="130" t="s">
        <v>172</v>
      </c>
      <c r="H11" s="131">
        <f>B11+D11</f>
        <v>0</v>
      </c>
      <c r="I11" s="127" t="s">
        <v>162</v>
      </c>
      <c r="J11" s="294">
        <f>H11+H12+H13</f>
        <v>0</v>
      </c>
      <c r="K11" s="295"/>
      <c r="L11" s="296"/>
    </row>
    <row r="12" spans="1:12" s="123" customFormat="1" ht="26.25" customHeight="1">
      <c r="A12" s="128" t="s">
        <v>163</v>
      </c>
      <c r="B12" s="129"/>
      <c r="C12" s="127">
        <v>1</v>
      </c>
      <c r="D12" s="292"/>
      <c r="E12" s="293"/>
      <c r="F12" s="127" t="s">
        <v>162</v>
      </c>
      <c r="G12" s="130" t="s">
        <v>173</v>
      </c>
      <c r="H12" s="131">
        <f>B12+D12</f>
        <v>0</v>
      </c>
      <c r="I12" s="127" t="s">
        <v>162</v>
      </c>
      <c r="J12" s="297"/>
      <c r="K12" s="298"/>
      <c r="L12" s="299"/>
    </row>
    <row r="13" spans="1:12" s="123" customFormat="1" ht="26.25" customHeight="1">
      <c r="A13" s="208" t="s">
        <v>164</v>
      </c>
      <c r="B13" s="129"/>
      <c r="C13" s="127" t="s">
        <v>162</v>
      </c>
      <c r="D13" s="292"/>
      <c r="E13" s="293"/>
      <c r="F13" s="127" t="s">
        <v>162</v>
      </c>
      <c r="G13" s="126"/>
      <c r="H13" s="131">
        <f>B13+D13</f>
        <v>0</v>
      </c>
      <c r="I13" s="127" t="s">
        <v>162</v>
      </c>
      <c r="J13" s="132" t="s">
        <v>174</v>
      </c>
      <c r="K13" s="209"/>
      <c r="L13" s="133" t="s">
        <v>162</v>
      </c>
    </row>
    <row r="14" spans="1:9" s="123" customFormat="1" ht="26.25" customHeight="1">
      <c r="A14" s="128" t="s">
        <v>165</v>
      </c>
      <c r="B14" s="134"/>
      <c r="C14" s="135" t="s">
        <v>175</v>
      </c>
      <c r="D14" s="303"/>
      <c r="E14" s="304"/>
      <c r="F14" s="136" t="s">
        <v>175</v>
      </c>
      <c r="G14" s="130" t="s">
        <v>176</v>
      </c>
      <c r="H14" s="131">
        <f>B14+D14</f>
        <v>0</v>
      </c>
      <c r="I14" s="137" t="s">
        <v>175</v>
      </c>
    </row>
    <row r="15" spans="2:8" s="123" customFormat="1" ht="26.25" customHeight="1">
      <c r="B15" s="138"/>
      <c r="C15" s="138"/>
      <c r="D15" s="138"/>
      <c r="E15" s="138"/>
      <c r="F15" s="138"/>
      <c r="G15" s="138"/>
      <c r="H15" s="138"/>
    </row>
    <row r="16" spans="1:8" s="123" customFormat="1" ht="26.25" customHeight="1">
      <c r="A16" s="123" t="s">
        <v>166</v>
      </c>
      <c r="B16" s="138"/>
      <c r="C16" s="138"/>
      <c r="D16" s="138"/>
      <c r="E16" s="138"/>
      <c r="F16" s="138"/>
      <c r="G16" s="138"/>
      <c r="H16" s="138"/>
    </row>
    <row r="17" spans="1:9" s="123" customFormat="1" ht="26.25" customHeight="1">
      <c r="A17" s="139" t="s">
        <v>167</v>
      </c>
      <c r="B17" s="282" t="s">
        <v>184</v>
      </c>
      <c r="C17" s="284"/>
      <c r="D17" s="282" t="s">
        <v>185</v>
      </c>
      <c r="E17" s="283"/>
      <c r="F17" s="284"/>
      <c r="G17" s="287" t="s">
        <v>168</v>
      </c>
      <c r="H17" s="287"/>
      <c r="I17" s="287"/>
    </row>
    <row r="18" spans="1:9" s="123" customFormat="1" ht="26.25" customHeight="1">
      <c r="A18" s="128" t="s">
        <v>161</v>
      </c>
      <c r="B18" s="288">
        <v>1500</v>
      </c>
      <c r="C18" s="289"/>
      <c r="D18" s="130" t="s">
        <v>177</v>
      </c>
      <c r="E18" s="131">
        <f>H11</f>
        <v>0</v>
      </c>
      <c r="F18" s="140" t="s">
        <v>162</v>
      </c>
      <c r="G18" s="301">
        <f>B18*E18</f>
        <v>0</v>
      </c>
      <c r="H18" s="302"/>
      <c r="I18" s="141" t="s">
        <v>169</v>
      </c>
    </row>
    <row r="19" spans="1:9" s="123" customFormat="1" ht="26.25" customHeight="1">
      <c r="A19" s="128" t="s">
        <v>163</v>
      </c>
      <c r="B19" s="288">
        <v>2500</v>
      </c>
      <c r="C19" s="289"/>
      <c r="D19" s="130" t="s">
        <v>178</v>
      </c>
      <c r="E19" s="131">
        <f>H12</f>
        <v>0</v>
      </c>
      <c r="F19" s="140" t="s">
        <v>162</v>
      </c>
      <c r="G19" s="301">
        <f>B19*E19</f>
        <v>0</v>
      </c>
      <c r="H19" s="302"/>
      <c r="I19" s="141" t="s">
        <v>169</v>
      </c>
    </row>
    <row r="20" spans="1:9" s="123" customFormat="1" ht="26.25" customHeight="1">
      <c r="A20" s="128" t="s">
        <v>165</v>
      </c>
      <c r="B20" s="288">
        <v>2500</v>
      </c>
      <c r="C20" s="289"/>
      <c r="D20" s="130" t="s">
        <v>176</v>
      </c>
      <c r="E20" s="142">
        <f>H14</f>
        <v>0</v>
      </c>
      <c r="F20" s="143" t="s">
        <v>175</v>
      </c>
      <c r="G20" s="301">
        <f>B20*E20</f>
        <v>0</v>
      </c>
      <c r="H20" s="302"/>
      <c r="I20" s="141" t="s">
        <v>169</v>
      </c>
    </row>
    <row r="21" spans="2:8" s="123" customFormat="1" ht="26.25" customHeight="1">
      <c r="B21" s="144"/>
      <c r="C21" s="138"/>
      <c r="D21" s="138"/>
      <c r="E21" s="138"/>
      <c r="F21" s="138"/>
      <c r="G21" s="138"/>
      <c r="H21" s="138"/>
    </row>
    <row r="22" spans="1:8" s="123" customFormat="1" ht="26.25" customHeight="1">
      <c r="A22" s="123" t="s">
        <v>170</v>
      </c>
      <c r="B22" s="144"/>
      <c r="C22" s="138"/>
      <c r="D22" s="138"/>
      <c r="E22" s="138"/>
      <c r="F22" s="138"/>
      <c r="G22" s="138"/>
      <c r="H22" s="138"/>
    </row>
    <row r="23" spans="1:9" s="123" customFormat="1" ht="26.25" customHeight="1">
      <c r="A23" s="125"/>
      <c r="B23" s="285" t="s">
        <v>184</v>
      </c>
      <c r="C23" s="286"/>
      <c r="D23" s="282" t="s">
        <v>160</v>
      </c>
      <c r="E23" s="283"/>
      <c r="F23" s="284"/>
      <c r="G23" s="287" t="s">
        <v>168</v>
      </c>
      <c r="H23" s="287"/>
      <c r="I23" s="287"/>
    </row>
    <row r="24" spans="1:9" s="123" customFormat="1" ht="26.25" customHeight="1">
      <c r="A24" s="125" t="s">
        <v>179</v>
      </c>
      <c r="B24" s="288">
        <v>400</v>
      </c>
      <c r="C24" s="289"/>
      <c r="D24" s="130" t="s">
        <v>180</v>
      </c>
      <c r="E24" s="131">
        <f>J11</f>
        <v>0</v>
      </c>
      <c r="F24" s="140" t="s">
        <v>162</v>
      </c>
      <c r="G24" s="290">
        <f>$B$24*$E$24</f>
        <v>0</v>
      </c>
      <c r="H24" s="291"/>
      <c r="I24" s="140" t="s">
        <v>169</v>
      </c>
    </row>
    <row r="25" s="123" customFormat="1" ht="22.5" customHeight="1">
      <c r="B25" s="145"/>
    </row>
    <row r="26" spans="1:9" s="123" customFormat="1" ht="22.5" customHeight="1">
      <c r="A26" s="123" t="s">
        <v>171</v>
      </c>
      <c r="B26" s="145"/>
      <c r="G26" s="300" t="s">
        <v>188</v>
      </c>
      <c r="H26" s="300"/>
      <c r="I26" s="300"/>
    </row>
    <row r="27" spans="2:9" s="123" customFormat="1" ht="22.5" customHeight="1">
      <c r="B27" s="145"/>
      <c r="G27" s="305">
        <f>$G$18+$G$19+$G$20+$G$24</f>
        <v>0</v>
      </c>
      <c r="H27" s="306"/>
      <c r="I27" s="140" t="s">
        <v>187</v>
      </c>
    </row>
    <row r="28" s="123" customFormat="1" ht="14.25">
      <c r="B28" s="145"/>
    </row>
    <row r="29" spans="1:12" s="123" customFormat="1" ht="18.75" customHeight="1">
      <c r="A29" s="204" t="s">
        <v>181</v>
      </c>
      <c r="B29" s="204"/>
      <c r="C29" s="204"/>
      <c r="D29" s="204"/>
      <c r="E29" s="204"/>
      <c r="F29" s="204"/>
      <c r="G29" s="204"/>
      <c r="H29" s="204"/>
      <c r="I29" s="206"/>
      <c r="J29" s="206"/>
      <c r="K29" s="206"/>
      <c r="L29" s="206"/>
    </row>
    <row r="30" spans="1:12" s="123" customFormat="1" ht="18.75" customHeight="1">
      <c r="A30" s="204" t="s">
        <v>208</v>
      </c>
      <c r="B30" s="205"/>
      <c r="C30" s="204"/>
      <c r="D30" s="206"/>
      <c r="E30" s="206"/>
      <c r="F30" s="203"/>
      <c r="G30" s="204"/>
      <c r="H30" s="212" t="s">
        <v>207</v>
      </c>
      <c r="I30" s="206"/>
      <c r="J30" s="206"/>
      <c r="K30" s="206"/>
      <c r="L30" s="212" t="s">
        <v>210</v>
      </c>
    </row>
    <row r="31" spans="1:12" s="123" customFormat="1" ht="14.25">
      <c r="A31" s="204" t="s">
        <v>209</v>
      </c>
      <c r="B31" s="204" t="s">
        <v>204</v>
      </c>
      <c r="C31" s="204"/>
      <c r="D31" s="204"/>
      <c r="E31" s="204"/>
      <c r="F31" s="204"/>
      <c r="G31" s="204"/>
      <c r="H31" s="204"/>
      <c r="I31" s="206"/>
      <c r="J31" s="206"/>
      <c r="K31" s="206"/>
      <c r="L31" s="206"/>
    </row>
    <row r="32" spans="1:12" s="123" customFormat="1" ht="14.25">
      <c r="A32" s="204"/>
      <c r="B32" s="204"/>
      <c r="C32" s="204"/>
      <c r="D32" s="204"/>
      <c r="E32" s="204"/>
      <c r="F32" s="204"/>
      <c r="G32" s="204"/>
      <c r="H32" s="204"/>
      <c r="I32" s="206"/>
      <c r="J32" s="206"/>
      <c r="K32" s="206"/>
      <c r="L32" s="206"/>
    </row>
  </sheetData>
  <sheetProtection/>
  <mergeCells count="29">
    <mergeCell ref="G27:H27"/>
    <mergeCell ref="G18:H18"/>
    <mergeCell ref="A2:K2"/>
    <mergeCell ref="A3:K3"/>
    <mergeCell ref="B6:G6"/>
    <mergeCell ref="B7:E7"/>
    <mergeCell ref="B10:C10"/>
    <mergeCell ref="D10:F10"/>
    <mergeCell ref="G10:I10"/>
    <mergeCell ref="J10:L10"/>
    <mergeCell ref="D11:E11"/>
    <mergeCell ref="J11:L12"/>
    <mergeCell ref="D12:E12"/>
    <mergeCell ref="B20:C20"/>
    <mergeCell ref="G26:I26"/>
    <mergeCell ref="G19:H19"/>
    <mergeCell ref="G20:H20"/>
    <mergeCell ref="D13:E13"/>
    <mergeCell ref="D14:E14"/>
    <mergeCell ref="B17:C17"/>
    <mergeCell ref="D17:F17"/>
    <mergeCell ref="B23:C23"/>
    <mergeCell ref="D23:F23"/>
    <mergeCell ref="G23:I23"/>
    <mergeCell ref="B24:C24"/>
    <mergeCell ref="G24:H24"/>
    <mergeCell ref="G17:I17"/>
    <mergeCell ref="B18:C18"/>
    <mergeCell ref="B19:C19"/>
  </mergeCell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SheetLayoutView="100" zoomScalePageLayoutView="0" workbookViewId="0" topLeftCell="A1">
      <selection activeCell="C5" sqref="C5"/>
    </sheetView>
  </sheetViews>
  <sheetFormatPr defaultColWidth="8.00390625" defaultRowHeight="13.5"/>
  <cols>
    <col min="1" max="1" width="4.125" style="49" customWidth="1"/>
    <col min="2" max="2" width="15.875" style="49" customWidth="1"/>
    <col min="3" max="3" width="15.625" style="49" customWidth="1"/>
    <col min="4" max="4" width="7.50390625" style="49" customWidth="1"/>
    <col min="5" max="5" width="3.00390625" style="49" customWidth="1"/>
    <col min="6" max="6" width="3.375" style="49" customWidth="1"/>
    <col min="7" max="7" width="1.875" style="49" customWidth="1"/>
    <col min="8" max="8" width="4.50390625" style="49" customWidth="1"/>
    <col min="9" max="9" width="45.75390625" style="49" customWidth="1"/>
    <col min="10" max="10" width="10.625" style="49" customWidth="1"/>
    <col min="11" max="12" width="6.25390625" style="49" customWidth="1"/>
    <col min="13" max="14" width="13.125" style="49" customWidth="1"/>
    <col min="15" max="15" width="8.00390625" style="49" customWidth="1"/>
    <col min="16" max="17" width="9.125" style="49" customWidth="1"/>
    <col min="18" max="18" width="8.25390625" style="49" hidden="1" customWidth="1"/>
    <col min="19" max="16384" width="8.00390625" style="49" customWidth="1"/>
  </cols>
  <sheetData>
    <row r="1" spans="1:14" ht="12.75">
      <c r="A1" s="150" t="s">
        <v>240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9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8.75">
      <c r="A3" s="48"/>
      <c r="B3" s="48"/>
      <c r="C3" s="317" t="s">
        <v>245</v>
      </c>
      <c r="D3" s="317"/>
      <c r="E3" s="317"/>
      <c r="F3" s="317"/>
      <c r="G3" s="317"/>
      <c r="H3" s="317"/>
      <c r="I3" s="317"/>
      <c r="J3" s="317"/>
      <c r="K3" s="317"/>
      <c r="L3" s="317"/>
      <c r="M3" s="240"/>
      <c r="N3" s="48"/>
    </row>
    <row r="4" spans="1:14" ht="12.75" customHeight="1">
      <c r="A4" s="48"/>
      <c r="B4" s="50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24.75" customHeight="1">
      <c r="A5" s="48"/>
      <c r="C5" s="207"/>
      <c r="D5" s="51" t="s">
        <v>77</v>
      </c>
      <c r="E5" s="320" t="s">
        <v>78</v>
      </c>
      <c r="F5" s="321"/>
      <c r="G5" s="321"/>
      <c r="H5" s="321"/>
      <c r="I5" s="227"/>
      <c r="J5" s="52"/>
      <c r="K5" s="52"/>
      <c r="L5" s="47"/>
      <c r="M5" s="47"/>
      <c r="N5" s="47"/>
    </row>
    <row r="6" spans="1:14" ht="13.5" customHeight="1">
      <c r="A6" s="48"/>
      <c r="B6" s="50"/>
      <c r="C6" s="314" t="s">
        <v>205</v>
      </c>
      <c r="D6" s="315"/>
      <c r="E6" s="315"/>
      <c r="F6" s="315"/>
      <c r="G6" s="315"/>
      <c r="H6" s="315"/>
      <c r="I6" s="315"/>
      <c r="J6" s="150"/>
      <c r="K6" s="52"/>
      <c r="L6" s="47"/>
      <c r="M6" s="47"/>
      <c r="N6" s="47"/>
    </row>
    <row r="7" spans="1:14" ht="7.5" customHeight="1">
      <c r="A7" s="48"/>
      <c r="B7" s="48"/>
      <c r="C7" s="316"/>
      <c r="D7" s="316"/>
      <c r="E7" s="316"/>
      <c r="F7" s="316"/>
      <c r="G7" s="316"/>
      <c r="H7" s="316"/>
      <c r="I7" s="316"/>
      <c r="J7" s="48"/>
      <c r="K7" s="48"/>
      <c r="L7" s="48"/>
      <c r="M7" s="48"/>
      <c r="N7" s="48"/>
    </row>
    <row r="8" spans="1:16" ht="15" customHeight="1">
      <c r="A8" s="318" t="s">
        <v>79</v>
      </c>
      <c r="B8" s="318" t="s">
        <v>80</v>
      </c>
      <c r="C8" s="318" t="s">
        <v>81</v>
      </c>
      <c r="D8" s="318"/>
      <c r="E8" s="318" t="s">
        <v>122</v>
      </c>
      <c r="F8" s="318"/>
      <c r="G8" s="318"/>
      <c r="H8" s="318"/>
      <c r="I8" s="319"/>
      <c r="J8" s="53" t="s">
        <v>82</v>
      </c>
      <c r="K8" s="54" t="s">
        <v>241</v>
      </c>
      <c r="L8" s="55" t="s">
        <v>242</v>
      </c>
      <c r="M8" s="312" t="s">
        <v>83</v>
      </c>
      <c r="N8" s="313"/>
      <c r="P8" s="225" t="s">
        <v>39</v>
      </c>
    </row>
    <row r="9" spans="1:16" ht="15" customHeight="1">
      <c r="A9" s="318"/>
      <c r="B9" s="318"/>
      <c r="C9" s="318"/>
      <c r="D9" s="318"/>
      <c r="E9" s="318"/>
      <c r="F9" s="318"/>
      <c r="G9" s="318"/>
      <c r="H9" s="318"/>
      <c r="I9" s="319"/>
      <c r="J9" s="228" t="s">
        <v>84</v>
      </c>
      <c r="K9" s="58" t="s">
        <v>85</v>
      </c>
      <c r="L9" s="59" t="s">
        <v>86</v>
      </c>
      <c r="M9" s="56" t="s">
        <v>87</v>
      </c>
      <c r="N9" s="57" t="s">
        <v>88</v>
      </c>
      <c r="P9" s="226" t="s">
        <v>220</v>
      </c>
    </row>
    <row r="10" spans="1:18" ht="18.75" customHeight="1">
      <c r="A10" s="105">
        <v>1</v>
      </c>
      <c r="B10" s="151"/>
      <c r="C10" s="152"/>
      <c r="D10" s="113" t="s">
        <v>89</v>
      </c>
      <c r="E10" s="114" t="s">
        <v>90</v>
      </c>
      <c r="F10" s="100"/>
      <c r="G10" s="60" t="s">
        <v>91</v>
      </c>
      <c r="H10" s="101"/>
      <c r="I10" s="102"/>
      <c r="J10" s="106"/>
      <c r="K10" s="107"/>
      <c r="L10" s="108"/>
      <c r="M10" s="109"/>
      <c r="N10" s="110"/>
      <c r="P10" s="226" t="s">
        <v>221</v>
      </c>
      <c r="R10" s="62" t="s">
        <v>93</v>
      </c>
    </row>
    <row r="11" spans="1:18" ht="18.75" customHeight="1">
      <c r="A11" s="105">
        <v>2</v>
      </c>
      <c r="B11" s="151"/>
      <c r="C11" s="152"/>
      <c r="D11" s="113" t="s">
        <v>89</v>
      </c>
      <c r="E11" s="114" t="s">
        <v>90</v>
      </c>
      <c r="F11" s="100"/>
      <c r="G11" s="60" t="s">
        <v>91</v>
      </c>
      <c r="H11" s="101"/>
      <c r="I11" s="102"/>
      <c r="J11" s="106"/>
      <c r="K11" s="107"/>
      <c r="L11" s="108"/>
      <c r="M11" s="109"/>
      <c r="N11" s="110"/>
      <c r="P11" s="226" t="s">
        <v>222</v>
      </c>
      <c r="R11" s="62" t="s">
        <v>94</v>
      </c>
    </row>
    <row r="12" spans="1:18" ht="18.75" customHeight="1">
      <c r="A12" s="105">
        <v>3</v>
      </c>
      <c r="B12" s="151"/>
      <c r="C12" s="152"/>
      <c r="D12" s="113" t="s">
        <v>89</v>
      </c>
      <c r="E12" s="114" t="s">
        <v>90</v>
      </c>
      <c r="F12" s="100"/>
      <c r="G12" s="60" t="s">
        <v>91</v>
      </c>
      <c r="H12" s="101"/>
      <c r="I12" s="102"/>
      <c r="J12" s="106"/>
      <c r="K12" s="107"/>
      <c r="L12" s="108"/>
      <c r="M12" s="109"/>
      <c r="N12" s="110"/>
      <c r="P12" s="226" t="s">
        <v>223</v>
      </c>
      <c r="R12" s="62" t="s">
        <v>96</v>
      </c>
    </row>
    <row r="13" spans="1:18" ht="18.75" customHeight="1">
      <c r="A13" s="105">
        <v>4</v>
      </c>
      <c r="B13" s="151"/>
      <c r="C13" s="152"/>
      <c r="D13" s="113" t="s">
        <v>89</v>
      </c>
      <c r="E13" s="114" t="s">
        <v>90</v>
      </c>
      <c r="F13" s="100"/>
      <c r="G13" s="60" t="s">
        <v>91</v>
      </c>
      <c r="H13" s="101"/>
      <c r="I13" s="102"/>
      <c r="J13" s="106"/>
      <c r="K13" s="107"/>
      <c r="L13" s="108"/>
      <c r="M13" s="109"/>
      <c r="N13" s="110"/>
      <c r="P13" s="226" t="s">
        <v>224</v>
      </c>
      <c r="R13" s="62" t="s">
        <v>98</v>
      </c>
    </row>
    <row r="14" spans="1:18" ht="18.75" customHeight="1">
      <c r="A14" s="105">
        <v>5</v>
      </c>
      <c r="B14" s="151"/>
      <c r="C14" s="152"/>
      <c r="D14" s="113" t="s">
        <v>89</v>
      </c>
      <c r="E14" s="114" t="s">
        <v>90</v>
      </c>
      <c r="F14" s="100"/>
      <c r="G14" s="60" t="s">
        <v>91</v>
      </c>
      <c r="H14" s="101"/>
      <c r="I14" s="103"/>
      <c r="J14" s="106"/>
      <c r="K14" s="111"/>
      <c r="L14" s="108"/>
      <c r="M14" s="109"/>
      <c r="N14" s="110"/>
      <c r="P14" s="226" t="s">
        <v>225</v>
      </c>
      <c r="R14" s="62" t="s">
        <v>100</v>
      </c>
    </row>
    <row r="15" spans="1:16" ht="18.75" customHeight="1">
      <c r="A15" s="105">
        <v>6</v>
      </c>
      <c r="B15" s="151"/>
      <c r="C15" s="152"/>
      <c r="D15" s="113" t="s">
        <v>89</v>
      </c>
      <c r="E15" s="114" t="s">
        <v>90</v>
      </c>
      <c r="F15" s="100"/>
      <c r="G15" s="60" t="s">
        <v>91</v>
      </c>
      <c r="H15" s="101"/>
      <c r="I15" s="104"/>
      <c r="J15" s="112"/>
      <c r="K15" s="111"/>
      <c r="L15" s="108"/>
      <c r="M15" s="109"/>
      <c r="N15" s="110"/>
      <c r="P15" s="226" t="s">
        <v>103</v>
      </c>
    </row>
    <row r="16" spans="1:16" ht="18.75" customHeight="1">
      <c r="A16" s="105">
        <v>7</v>
      </c>
      <c r="B16" s="151"/>
      <c r="C16" s="152"/>
      <c r="D16" s="113" t="s">
        <v>89</v>
      </c>
      <c r="E16" s="114" t="s">
        <v>90</v>
      </c>
      <c r="F16" s="100"/>
      <c r="G16" s="60" t="s">
        <v>91</v>
      </c>
      <c r="H16" s="101"/>
      <c r="I16" s="102"/>
      <c r="J16" s="106"/>
      <c r="K16" s="111"/>
      <c r="L16" s="108"/>
      <c r="M16" s="109"/>
      <c r="N16" s="110"/>
      <c r="P16" s="226" t="s">
        <v>226</v>
      </c>
    </row>
    <row r="17" spans="1:16" ht="18.75" customHeight="1">
      <c r="A17" s="105">
        <v>8</v>
      </c>
      <c r="B17" s="151"/>
      <c r="C17" s="152"/>
      <c r="D17" s="113" t="s">
        <v>89</v>
      </c>
      <c r="E17" s="114" t="s">
        <v>90</v>
      </c>
      <c r="F17" s="100"/>
      <c r="G17" s="60" t="s">
        <v>91</v>
      </c>
      <c r="H17" s="101"/>
      <c r="I17" s="102"/>
      <c r="J17" s="106"/>
      <c r="K17" s="111"/>
      <c r="L17" s="108"/>
      <c r="M17" s="109"/>
      <c r="N17" s="110"/>
      <c r="P17" s="226" t="s">
        <v>227</v>
      </c>
    </row>
    <row r="18" spans="1:16" ht="18.75" customHeight="1">
      <c r="A18" s="105">
        <v>9</v>
      </c>
      <c r="B18" s="151"/>
      <c r="C18" s="152"/>
      <c r="D18" s="113" t="s">
        <v>89</v>
      </c>
      <c r="E18" s="114" t="s">
        <v>90</v>
      </c>
      <c r="F18" s="100"/>
      <c r="G18" s="60" t="s">
        <v>91</v>
      </c>
      <c r="H18" s="101"/>
      <c r="I18" s="102"/>
      <c r="J18" s="106"/>
      <c r="K18" s="111"/>
      <c r="L18" s="108"/>
      <c r="M18" s="109"/>
      <c r="N18" s="110"/>
      <c r="P18" s="226" t="s">
        <v>228</v>
      </c>
    </row>
    <row r="19" spans="1:16" ht="18.75" customHeight="1">
      <c r="A19" s="105">
        <v>10</v>
      </c>
      <c r="B19" s="151"/>
      <c r="C19" s="152"/>
      <c r="D19" s="113" t="s">
        <v>89</v>
      </c>
      <c r="E19" s="114" t="s">
        <v>90</v>
      </c>
      <c r="F19" s="100"/>
      <c r="G19" s="60" t="s">
        <v>91</v>
      </c>
      <c r="H19" s="101"/>
      <c r="I19" s="102"/>
      <c r="J19" s="106"/>
      <c r="K19" s="111"/>
      <c r="L19" s="108"/>
      <c r="M19" s="109"/>
      <c r="N19" s="110"/>
      <c r="P19" s="226" t="s">
        <v>229</v>
      </c>
    </row>
    <row r="20" spans="1:16" ht="18.75" customHeight="1">
      <c r="A20" s="105">
        <v>11</v>
      </c>
      <c r="B20" s="151"/>
      <c r="C20" s="152"/>
      <c r="D20" s="113" t="s">
        <v>89</v>
      </c>
      <c r="E20" s="114" t="s">
        <v>90</v>
      </c>
      <c r="F20" s="100"/>
      <c r="G20" s="60" t="s">
        <v>91</v>
      </c>
      <c r="H20" s="101"/>
      <c r="I20" s="102"/>
      <c r="J20" s="106"/>
      <c r="K20" s="111"/>
      <c r="L20" s="108"/>
      <c r="M20" s="109"/>
      <c r="N20" s="110"/>
      <c r="P20" s="226" t="s">
        <v>230</v>
      </c>
    </row>
    <row r="21" spans="1:16" ht="18.75" customHeight="1">
      <c r="A21" s="105">
        <v>12</v>
      </c>
      <c r="B21" s="151"/>
      <c r="C21" s="152"/>
      <c r="D21" s="113" t="s">
        <v>89</v>
      </c>
      <c r="E21" s="114" t="s">
        <v>90</v>
      </c>
      <c r="F21" s="100"/>
      <c r="G21" s="60" t="s">
        <v>91</v>
      </c>
      <c r="H21" s="101"/>
      <c r="I21" s="102"/>
      <c r="J21" s="106"/>
      <c r="K21" s="111"/>
      <c r="L21" s="108"/>
      <c r="M21" s="109"/>
      <c r="N21" s="110"/>
      <c r="P21" s="226" t="s">
        <v>231</v>
      </c>
    </row>
    <row r="22" spans="1:16" ht="18.75" customHeight="1">
      <c r="A22" s="105">
        <v>13</v>
      </c>
      <c r="B22" s="151"/>
      <c r="C22" s="152"/>
      <c r="D22" s="113" t="s">
        <v>89</v>
      </c>
      <c r="E22" s="114" t="s">
        <v>90</v>
      </c>
      <c r="F22" s="100"/>
      <c r="G22" s="60" t="s">
        <v>91</v>
      </c>
      <c r="H22" s="101"/>
      <c r="I22" s="102"/>
      <c r="J22" s="106"/>
      <c r="K22" s="111"/>
      <c r="L22" s="108"/>
      <c r="M22" s="109"/>
      <c r="N22" s="110"/>
      <c r="P22" s="226" t="s">
        <v>232</v>
      </c>
    </row>
    <row r="23" spans="1:16" ht="18.75" customHeight="1">
      <c r="A23" s="105">
        <v>14</v>
      </c>
      <c r="B23" s="151"/>
      <c r="C23" s="152"/>
      <c r="D23" s="113" t="s">
        <v>89</v>
      </c>
      <c r="E23" s="114" t="s">
        <v>90</v>
      </c>
      <c r="F23" s="100"/>
      <c r="G23" s="60" t="s">
        <v>91</v>
      </c>
      <c r="H23" s="101"/>
      <c r="I23" s="102"/>
      <c r="J23" s="106"/>
      <c r="K23" s="111"/>
      <c r="L23" s="108"/>
      <c r="M23" s="109"/>
      <c r="N23" s="110"/>
      <c r="P23" s="226" t="s">
        <v>233</v>
      </c>
    </row>
    <row r="24" spans="1:16" ht="18.75" customHeight="1">
      <c r="A24" s="105">
        <v>15</v>
      </c>
      <c r="B24" s="151"/>
      <c r="C24" s="152"/>
      <c r="D24" s="113" t="s">
        <v>89</v>
      </c>
      <c r="E24" s="114" t="s">
        <v>90</v>
      </c>
      <c r="F24" s="100"/>
      <c r="G24" s="60" t="s">
        <v>91</v>
      </c>
      <c r="H24" s="101"/>
      <c r="I24" s="102"/>
      <c r="J24" s="106"/>
      <c r="K24" s="111"/>
      <c r="L24" s="108"/>
      <c r="M24" s="109"/>
      <c r="N24" s="110"/>
      <c r="P24" s="226" t="s">
        <v>234</v>
      </c>
    </row>
    <row r="25" spans="1:16" ht="18.75" customHeight="1">
      <c r="A25" s="105">
        <v>16</v>
      </c>
      <c r="B25" s="151"/>
      <c r="C25" s="152"/>
      <c r="D25" s="113" t="s">
        <v>89</v>
      </c>
      <c r="E25" s="114" t="s">
        <v>90</v>
      </c>
      <c r="F25" s="100"/>
      <c r="G25" s="60" t="s">
        <v>91</v>
      </c>
      <c r="H25" s="101"/>
      <c r="I25" s="102"/>
      <c r="J25" s="106"/>
      <c r="K25" s="111"/>
      <c r="L25" s="108"/>
      <c r="M25" s="109"/>
      <c r="N25" s="110"/>
      <c r="P25" s="226" t="s">
        <v>235</v>
      </c>
    </row>
    <row r="26" spans="1:16" ht="18.75" customHeight="1">
      <c r="A26" s="105">
        <v>17</v>
      </c>
      <c r="B26" s="151"/>
      <c r="C26" s="152"/>
      <c r="D26" s="113" t="s">
        <v>89</v>
      </c>
      <c r="E26" s="114" t="s">
        <v>90</v>
      </c>
      <c r="F26" s="100"/>
      <c r="G26" s="60" t="s">
        <v>91</v>
      </c>
      <c r="H26" s="101"/>
      <c r="I26" s="104"/>
      <c r="J26" s="106"/>
      <c r="K26" s="111"/>
      <c r="L26" s="108"/>
      <c r="M26" s="109"/>
      <c r="N26" s="110"/>
      <c r="P26" s="226" t="s">
        <v>236</v>
      </c>
    </row>
    <row r="27" spans="1:16" ht="18.75" customHeight="1">
      <c r="A27" s="105">
        <v>18</v>
      </c>
      <c r="B27" s="151"/>
      <c r="C27" s="152"/>
      <c r="D27" s="113" t="s">
        <v>89</v>
      </c>
      <c r="E27" s="114" t="s">
        <v>90</v>
      </c>
      <c r="F27" s="100"/>
      <c r="G27" s="60" t="s">
        <v>91</v>
      </c>
      <c r="H27" s="101"/>
      <c r="I27" s="102"/>
      <c r="J27" s="106"/>
      <c r="K27" s="111"/>
      <c r="L27" s="108"/>
      <c r="M27" s="109"/>
      <c r="N27" s="110"/>
      <c r="P27" s="226" t="s">
        <v>237</v>
      </c>
    </row>
    <row r="28" spans="1:16" ht="18.75" customHeight="1">
      <c r="A28" s="105">
        <v>19</v>
      </c>
      <c r="B28" s="151"/>
      <c r="C28" s="152"/>
      <c r="D28" s="113" t="s">
        <v>89</v>
      </c>
      <c r="E28" s="114" t="s">
        <v>90</v>
      </c>
      <c r="F28" s="100"/>
      <c r="G28" s="60" t="s">
        <v>91</v>
      </c>
      <c r="H28" s="101"/>
      <c r="I28" s="102"/>
      <c r="J28" s="106"/>
      <c r="K28" s="111"/>
      <c r="L28" s="108"/>
      <c r="M28" s="109"/>
      <c r="N28" s="110"/>
      <c r="P28" s="226" t="s">
        <v>53</v>
      </c>
    </row>
    <row r="29" spans="1:16" ht="18.75" customHeight="1">
      <c r="A29" s="105">
        <v>20</v>
      </c>
      <c r="B29" s="151"/>
      <c r="C29" s="152"/>
      <c r="D29" s="113" t="s">
        <v>89</v>
      </c>
      <c r="E29" s="114" t="s">
        <v>90</v>
      </c>
      <c r="F29" s="100"/>
      <c r="G29" s="60" t="s">
        <v>91</v>
      </c>
      <c r="H29" s="101"/>
      <c r="I29" s="102"/>
      <c r="J29" s="106"/>
      <c r="K29" s="107"/>
      <c r="L29" s="108"/>
      <c r="M29" s="109"/>
      <c r="N29" s="110"/>
      <c r="P29" s="226" t="s">
        <v>238</v>
      </c>
    </row>
    <row r="30" spans="1:16" ht="18.75" customHeight="1">
      <c r="A30" s="105">
        <v>21</v>
      </c>
      <c r="B30" s="151"/>
      <c r="C30" s="152"/>
      <c r="D30" s="113" t="s">
        <v>89</v>
      </c>
      <c r="E30" s="114" t="s">
        <v>90</v>
      </c>
      <c r="F30" s="100"/>
      <c r="G30" s="60" t="s">
        <v>91</v>
      </c>
      <c r="H30" s="101"/>
      <c r="I30" s="102"/>
      <c r="J30" s="106"/>
      <c r="K30" s="107"/>
      <c r="L30" s="108"/>
      <c r="M30" s="109"/>
      <c r="N30" s="110"/>
      <c r="P30" s="226" t="s">
        <v>239</v>
      </c>
    </row>
    <row r="31" spans="1:16" ht="18.75" customHeight="1">
      <c r="A31" s="105">
        <v>22</v>
      </c>
      <c r="B31" s="151"/>
      <c r="C31" s="152"/>
      <c r="D31" s="113" t="s">
        <v>89</v>
      </c>
      <c r="E31" s="114" t="s">
        <v>90</v>
      </c>
      <c r="F31" s="100"/>
      <c r="G31" s="60" t="s">
        <v>91</v>
      </c>
      <c r="H31" s="101"/>
      <c r="I31" s="102"/>
      <c r="J31" s="106"/>
      <c r="K31" s="107"/>
      <c r="L31" s="108"/>
      <c r="M31" s="109"/>
      <c r="N31" s="110"/>
      <c r="P31" s="146"/>
    </row>
    <row r="32" spans="1:16" ht="18.75" customHeight="1">
      <c r="A32" s="105">
        <v>23</v>
      </c>
      <c r="B32" s="151"/>
      <c r="C32" s="152"/>
      <c r="D32" s="113" t="s">
        <v>89</v>
      </c>
      <c r="E32" s="114" t="s">
        <v>90</v>
      </c>
      <c r="F32" s="100"/>
      <c r="G32" s="60" t="s">
        <v>91</v>
      </c>
      <c r="H32" s="101"/>
      <c r="I32" s="102"/>
      <c r="J32" s="106"/>
      <c r="K32" s="107"/>
      <c r="L32" s="108"/>
      <c r="M32" s="109"/>
      <c r="N32" s="110"/>
      <c r="P32" s="146"/>
    </row>
    <row r="33" spans="1:16" ht="18.75" customHeight="1">
      <c r="A33" s="105">
        <v>24</v>
      </c>
      <c r="B33" s="151"/>
      <c r="C33" s="152"/>
      <c r="D33" s="113" t="s">
        <v>89</v>
      </c>
      <c r="E33" s="114" t="s">
        <v>90</v>
      </c>
      <c r="F33" s="100"/>
      <c r="G33" s="60" t="s">
        <v>91</v>
      </c>
      <c r="H33" s="101"/>
      <c r="I33" s="102"/>
      <c r="J33" s="106"/>
      <c r="K33" s="107"/>
      <c r="L33" s="108"/>
      <c r="M33" s="109"/>
      <c r="N33" s="110"/>
      <c r="P33" s="146"/>
    </row>
    <row r="34" spans="1:16" ht="18.75" customHeight="1">
      <c r="A34" s="105">
        <v>25</v>
      </c>
      <c r="B34" s="151"/>
      <c r="C34" s="152"/>
      <c r="D34" s="113" t="s">
        <v>89</v>
      </c>
      <c r="E34" s="114" t="s">
        <v>90</v>
      </c>
      <c r="F34" s="100"/>
      <c r="G34" s="60" t="s">
        <v>91</v>
      </c>
      <c r="H34" s="101"/>
      <c r="I34" s="102"/>
      <c r="J34" s="106"/>
      <c r="K34" s="107"/>
      <c r="L34" s="108"/>
      <c r="M34" s="109"/>
      <c r="N34" s="110"/>
      <c r="P34" s="146"/>
    </row>
    <row r="35" spans="1:16" ht="18.75" customHeight="1">
      <c r="A35" s="105">
        <v>26</v>
      </c>
      <c r="B35" s="151"/>
      <c r="C35" s="152"/>
      <c r="D35" s="113" t="s">
        <v>89</v>
      </c>
      <c r="E35" s="114" t="s">
        <v>90</v>
      </c>
      <c r="F35" s="100"/>
      <c r="G35" s="60" t="s">
        <v>91</v>
      </c>
      <c r="H35" s="101"/>
      <c r="I35" s="102"/>
      <c r="J35" s="106"/>
      <c r="K35" s="107"/>
      <c r="L35" s="108"/>
      <c r="M35" s="109"/>
      <c r="N35" s="110"/>
      <c r="P35" s="146"/>
    </row>
    <row r="36" spans="1:16" ht="18.75" customHeight="1">
      <c r="A36" s="105">
        <v>27</v>
      </c>
      <c r="B36" s="151"/>
      <c r="C36" s="152"/>
      <c r="D36" s="113" t="s">
        <v>89</v>
      </c>
      <c r="E36" s="114" t="s">
        <v>90</v>
      </c>
      <c r="F36" s="100"/>
      <c r="G36" s="60" t="s">
        <v>91</v>
      </c>
      <c r="H36" s="101"/>
      <c r="I36" s="102"/>
      <c r="J36" s="106"/>
      <c r="K36" s="107"/>
      <c r="L36" s="108"/>
      <c r="M36" s="109"/>
      <c r="N36" s="110"/>
      <c r="P36" s="146"/>
    </row>
    <row r="37" spans="1:16" ht="18.75" customHeight="1">
      <c r="A37" s="105">
        <v>28</v>
      </c>
      <c r="B37" s="151"/>
      <c r="C37" s="152"/>
      <c r="D37" s="113" t="s">
        <v>89</v>
      </c>
      <c r="E37" s="114" t="s">
        <v>90</v>
      </c>
      <c r="F37" s="100"/>
      <c r="G37" s="60" t="s">
        <v>91</v>
      </c>
      <c r="H37" s="101"/>
      <c r="I37" s="102"/>
      <c r="J37" s="106"/>
      <c r="K37" s="107"/>
      <c r="L37" s="108"/>
      <c r="M37" s="109"/>
      <c r="N37" s="110"/>
      <c r="P37" s="146"/>
    </row>
    <row r="38" spans="1:16" ht="18.75" customHeight="1">
      <c r="A38" s="105">
        <v>29</v>
      </c>
      <c r="B38" s="151"/>
      <c r="C38" s="152"/>
      <c r="D38" s="113" t="s">
        <v>89</v>
      </c>
      <c r="E38" s="114" t="s">
        <v>90</v>
      </c>
      <c r="F38" s="100"/>
      <c r="G38" s="60" t="s">
        <v>91</v>
      </c>
      <c r="H38" s="101"/>
      <c r="I38" s="102"/>
      <c r="J38" s="106"/>
      <c r="K38" s="107"/>
      <c r="L38" s="108"/>
      <c r="M38" s="109"/>
      <c r="N38" s="110"/>
      <c r="P38" s="146"/>
    </row>
    <row r="39" spans="1:16" ht="18.75" customHeight="1">
      <c r="A39" s="105">
        <v>30</v>
      </c>
      <c r="B39" s="151"/>
      <c r="C39" s="152"/>
      <c r="D39" s="113" t="s">
        <v>89</v>
      </c>
      <c r="E39" s="114" t="s">
        <v>90</v>
      </c>
      <c r="F39" s="100"/>
      <c r="G39" s="60" t="s">
        <v>91</v>
      </c>
      <c r="H39" s="101"/>
      <c r="I39" s="102"/>
      <c r="J39" s="106"/>
      <c r="K39" s="107"/>
      <c r="L39" s="108"/>
      <c r="M39" s="109"/>
      <c r="N39" s="110"/>
      <c r="P39" s="146"/>
    </row>
    <row r="40" spans="1:16" ht="18.75" customHeight="1">
      <c r="A40" s="105">
        <v>31</v>
      </c>
      <c r="B40" s="151"/>
      <c r="C40" s="152"/>
      <c r="D40" s="113" t="s">
        <v>89</v>
      </c>
      <c r="E40" s="114" t="s">
        <v>90</v>
      </c>
      <c r="F40" s="100"/>
      <c r="G40" s="60" t="s">
        <v>91</v>
      </c>
      <c r="H40" s="101"/>
      <c r="I40" s="102"/>
      <c r="J40" s="106"/>
      <c r="K40" s="107"/>
      <c r="L40" s="108"/>
      <c r="M40" s="109"/>
      <c r="N40" s="110"/>
      <c r="P40" s="146"/>
    </row>
    <row r="41" spans="1:16" ht="18.75" customHeight="1">
      <c r="A41" s="105">
        <v>32</v>
      </c>
      <c r="B41" s="151"/>
      <c r="C41" s="152"/>
      <c r="D41" s="113" t="s">
        <v>89</v>
      </c>
      <c r="E41" s="114" t="s">
        <v>90</v>
      </c>
      <c r="F41" s="100"/>
      <c r="G41" s="60" t="s">
        <v>91</v>
      </c>
      <c r="H41" s="101"/>
      <c r="I41" s="102"/>
      <c r="J41" s="106"/>
      <c r="K41" s="107"/>
      <c r="L41" s="108"/>
      <c r="M41" s="109"/>
      <c r="N41" s="110"/>
      <c r="P41" s="146"/>
    </row>
    <row r="42" spans="1:16" ht="18.75" customHeight="1">
      <c r="A42" s="105">
        <v>33</v>
      </c>
      <c r="B42" s="151"/>
      <c r="C42" s="152"/>
      <c r="D42" s="113" t="s">
        <v>89</v>
      </c>
      <c r="E42" s="114" t="s">
        <v>90</v>
      </c>
      <c r="F42" s="100"/>
      <c r="G42" s="60" t="s">
        <v>91</v>
      </c>
      <c r="H42" s="101"/>
      <c r="I42" s="102"/>
      <c r="J42" s="106"/>
      <c r="K42" s="107"/>
      <c r="L42" s="108"/>
      <c r="M42" s="109"/>
      <c r="N42" s="110"/>
      <c r="P42" s="146"/>
    </row>
    <row r="43" spans="1:16" ht="18.75" customHeight="1">
      <c r="A43" s="105">
        <v>34</v>
      </c>
      <c r="B43" s="151"/>
      <c r="C43" s="152"/>
      <c r="D43" s="113" t="s">
        <v>89</v>
      </c>
      <c r="E43" s="114" t="s">
        <v>90</v>
      </c>
      <c r="F43" s="100"/>
      <c r="G43" s="60" t="s">
        <v>91</v>
      </c>
      <c r="H43" s="101"/>
      <c r="I43" s="102"/>
      <c r="J43" s="106"/>
      <c r="K43" s="107"/>
      <c r="L43" s="108"/>
      <c r="M43" s="109"/>
      <c r="N43" s="110"/>
      <c r="P43" s="146"/>
    </row>
    <row r="44" spans="1:16" ht="18.75" customHeight="1">
      <c r="A44" s="105">
        <v>35</v>
      </c>
      <c r="B44" s="151"/>
      <c r="C44" s="152"/>
      <c r="D44" s="113" t="s">
        <v>89</v>
      </c>
      <c r="E44" s="114" t="s">
        <v>90</v>
      </c>
      <c r="F44" s="100"/>
      <c r="G44" s="60" t="s">
        <v>91</v>
      </c>
      <c r="H44" s="101"/>
      <c r="I44" s="102"/>
      <c r="J44" s="106"/>
      <c r="K44" s="107"/>
      <c r="L44" s="108"/>
      <c r="M44" s="109"/>
      <c r="N44" s="110"/>
      <c r="P44" s="146"/>
    </row>
    <row r="45" spans="1:16" ht="18.75" customHeight="1">
      <c r="A45" s="105">
        <v>36</v>
      </c>
      <c r="B45" s="151"/>
      <c r="C45" s="152"/>
      <c r="D45" s="113" t="s">
        <v>89</v>
      </c>
      <c r="E45" s="114" t="s">
        <v>90</v>
      </c>
      <c r="F45" s="100"/>
      <c r="G45" s="60" t="s">
        <v>91</v>
      </c>
      <c r="H45" s="101"/>
      <c r="I45" s="102"/>
      <c r="J45" s="106"/>
      <c r="K45" s="107"/>
      <c r="L45" s="108"/>
      <c r="M45" s="109"/>
      <c r="N45" s="110"/>
      <c r="P45" s="146"/>
    </row>
    <row r="46" spans="1:16" ht="18.75" customHeight="1">
      <c r="A46" s="105">
        <v>37</v>
      </c>
      <c r="B46" s="151"/>
      <c r="C46" s="152"/>
      <c r="D46" s="113" t="s">
        <v>89</v>
      </c>
      <c r="E46" s="114" t="s">
        <v>90</v>
      </c>
      <c r="F46" s="100"/>
      <c r="G46" s="60" t="s">
        <v>91</v>
      </c>
      <c r="H46" s="101"/>
      <c r="I46" s="102"/>
      <c r="J46" s="106"/>
      <c r="K46" s="107"/>
      <c r="L46" s="108"/>
      <c r="M46" s="109"/>
      <c r="N46" s="110"/>
      <c r="P46" s="146"/>
    </row>
    <row r="47" spans="1:16" ht="18.75" customHeight="1">
      <c r="A47" s="105">
        <v>38</v>
      </c>
      <c r="B47" s="151"/>
      <c r="C47" s="152"/>
      <c r="D47" s="113" t="s">
        <v>89</v>
      </c>
      <c r="E47" s="114" t="s">
        <v>90</v>
      </c>
      <c r="F47" s="100"/>
      <c r="G47" s="60" t="s">
        <v>91</v>
      </c>
      <c r="H47" s="101"/>
      <c r="I47" s="102"/>
      <c r="J47" s="106"/>
      <c r="K47" s="107"/>
      <c r="L47" s="108"/>
      <c r="M47" s="109"/>
      <c r="N47" s="110"/>
      <c r="P47" s="146"/>
    </row>
    <row r="48" spans="1:16" ht="18.75" customHeight="1">
      <c r="A48" s="105">
        <v>39</v>
      </c>
      <c r="B48" s="151"/>
      <c r="C48" s="152"/>
      <c r="D48" s="113" t="s">
        <v>89</v>
      </c>
      <c r="E48" s="114" t="s">
        <v>90</v>
      </c>
      <c r="F48" s="100"/>
      <c r="G48" s="60" t="s">
        <v>91</v>
      </c>
      <c r="H48" s="101"/>
      <c r="I48" s="102"/>
      <c r="J48" s="106"/>
      <c r="K48" s="107"/>
      <c r="L48" s="108"/>
      <c r="M48" s="109"/>
      <c r="N48" s="110"/>
      <c r="P48" s="146"/>
    </row>
    <row r="49" spans="1:16" ht="18.75" customHeight="1">
      <c r="A49" s="105">
        <v>40</v>
      </c>
      <c r="B49" s="151"/>
      <c r="C49" s="152"/>
      <c r="D49" s="113" t="s">
        <v>89</v>
      </c>
      <c r="E49" s="114" t="s">
        <v>90</v>
      </c>
      <c r="F49" s="100"/>
      <c r="G49" s="60" t="s">
        <v>91</v>
      </c>
      <c r="H49" s="101"/>
      <c r="I49" s="102"/>
      <c r="J49" s="106"/>
      <c r="K49" s="107"/>
      <c r="L49" s="108"/>
      <c r="M49" s="109"/>
      <c r="N49" s="110"/>
      <c r="P49" s="146"/>
    </row>
  </sheetData>
  <sheetProtection selectLockedCells="1"/>
  <mergeCells count="8">
    <mergeCell ref="M8:N8"/>
    <mergeCell ref="C6:I7"/>
    <mergeCell ref="C3:L3"/>
    <mergeCell ref="A8:A9"/>
    <mergeCell ref="B8:B9"/>
    <mergeCell ref="C8:D9"/>
    <mergeCell ref="E8:I9"/>
    <mergeCell ref="E5:H5"/>
  </mergeCells>
  <dataValidations count="5">
    <dataValidation type="list" allowBlank="1" showInputMessage="1" showErrorMessage="1" imeMode="on" sqref="J10:J49">
      <formula1>$R$10:$R$14</formula1>
    </dataValidation>
    <dataValidation type="list" allowBlank="1" showInputMessage="1" showErrorMessage="1" imeMode="on" sqref="K10:L49">
      <formula1>"○"</formula1>
    </dataValidation>
    <dataValidation allowBlank="1" showInputMessage="1" showErrorMessage="1" imeMode="on" sqref="B10:C49 M10:N49 I10:I49"/>
    <dataValidation allowBlank="1" showInputMessage="1" showErrorMessage="1" imeMode="disabled" sqref="H10:H49 F10:F49"/>
    <dataValidation type="list" allowBlank="1" showInputMessage="1" showErrorMessage="1" sqref="C5">
      <formula1>$P$8:$P$30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BANSHO</dc:creator>
  <cp:keywords/>
  <dc:description/>
  <cp:lastModifiedBy>TORU BANSHO</cp:lastModifiedBy>
  <cp:lastPrinted>2018-08-09T15:48:12Z</cp:lastPrinted>
  <dcterms:created xsi:type="dcterms:W3CDTF">2004-06-13T08:45:27Z</dcterms:created>
  <dcterms:modified xsi:type="dcterms:W3CDTF">2018-08-11T23:39:39Z</dcterms:modified>
  <cp:category/>
  <cp:version/>
  <cp:contentType/>
  <cp:contentStatus/>
</cp:coreProperties>
</file>